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michaelbontyes/Repos/GitHub/xlsx-to-O3-form-converter/"/>
    </mc:Choice>
  </mc:AlternateContent>
  <xr:revisionPtr revIDLastSave="0" documentId="13_ncr:1_{89B58E9D-C877-F646-ACD3-DECDA1C935D5}" xr6:coauthVersionLast="47" xr6:coauthVersionMax="47" xr10:uidLastSave="{00000000-0000-0000-0000-000000000000}"/>
  <bookViews>
    <workbookView xWindow="-9580" yWindow="-28280" windowWidth="51200" windowHeight="28300" activeTab="1" xr2:uid="{754DBC22-D775-C746-8FEE-E2E693ADE6D8}"/>
  </bookViews>
  <sheets>
    <sheet name="F01-MHPSS_Baseline" sheetId="1" r:id="rId1"/>
    <sheet name="OptionSets" sheetId="2" r:id="rId2"/>
  </sheets>
  <externalReferences>
    <externalReference r:id="rId3"/>
  </externalReferences>
  <definedNames>
    <definedName name="_xlnm._FilterDatabase" localSheetId="0" hidden="1">'F01-MHPSS_Baseline'!$A$2:$AJ$108</definedName>
    <definedName name="_xlnm._FilterDatabase" localSheetId="1" hidden="1">OptionSets!$A$2:$AG$467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01" i="2" l="1"/>
  <c r="N401" i="2"/>
  <c r="M401" i="2"/>
  <c r="S400" i="2"/>
  <c r="N400" i="2"/>
  <c r="M400" i="2"/>
  <c r="S399" i="2"/>
  <c r="N399" i="2"/>
  <c r="M399" i="2"/>
  <c r="S398" i="2"/>
  <c r="N398" i="2"/>
  <c r="M398" i="2"/>
  <c r="S397" i="2"/>
  <c r="N397" i="2"/>
  <c r="M397" i="2"/>
  <c r="S396" i="2"/>
  <c r="N396" i="2"/>
  <c r="M396" i="2"/>
  <c r="S395" i="2"/>
  <c r="N395" i="2"/>
  <c r="M395" i="2"/>
  <c r="S394" i="2"/>
  <c r="N394" i="2"/>
  <c r="M394" i="2"/>
  <c r="S393" i="2"/>
  <c r="N393" i="2"/>
  <c r="M393" i="2"/>
  <c r="S392" i="2"/>
  <c r="N392" i="2"/>
  <c r="M392" i="2"/>
  <c r="S391" i="2"/>
  <c r="N391" i="2"/>
  <c r="M391" i="2"/>
  <c r="S390" i="2"/>
  <c r="N390" i="2"/>
  <c r="M390" i="2"/>
  <c r="S389" i="2"/>
  <c r="N389" i="2"/>
  <c r="M389" i="2"/>
  <c r="S388" i="2"/>
  <c r="N388" i="2"/>
  <c r="M388" i="2"/>
  <c r="S387" i="2"/>
  <c r="N387" i="2"/>
  <c r="M387" i="2"/>
  <c r="S386" i="2"/>
  <c r="N386" i="2"/>
  <c r="M386" i="2"/>
  <c r="S385" i="2"/>
  <c r="N385" i="2"/>
  <c r="M385" i="2"/>
  <c r="S384" i="2"/>
  <c r="N384" i="2"/>
  <c r="M384" i="2"/>
  <c r="S383" i="2"/>
  <c r="N383" i="2"/>
  <c r="M383" i="2"/>
  <c r="S382" i="2"/>
  <c r="N382" i="2"/>
  <c r="M382" i="2"/>
  <c r="S381" i="2"/>
  <c r="N381" i="2"/>
  <c r="M381" i="2"/>
  <c r="S380" i="2"/>
  <c r="N380" i="2"/>
  <c r="M380" i="2"/>
  <c r="S379" i="2"/>
  <c r="N379" i="2"/>
  <c r="M379" i="2"/>
  <c r="S378" i="2"/>
  <c r="N378" i="2"/>
  <c r="M378" i="2"/>
  <c r="S377" i="2"/>
  <c r="N377" i="2"/>
  <c r="M377" i="2"/>
  <c r="S376" i="2"/>
  <c r="N376" i="2"/>
  <c r="M376" i="2"/>
  <c r="S375" i="2"/>
  <c r="N375" i="2"/>
  <c r="M375" i="2"/>
  <c r="S374" i="2"/>
  <c r="N374" i="2"/>
  <c r="M374" i="2"/>
  <c r="S373" i="2"/>
  <c r="N373" i="2"/>
  <c r="M373" i="2"/>
  <c r="S372" i="2"/>
  <c r="N372" i="2"/>
  <c r="M372" i="2"/>
  <c r="S371" i="2"/>
  <c r="N371" i="2"/>
  <c r="M371" i="2"/>
  <c r="S370" i="2"/>
  <c r="N370" i="2"/>
  <c r="M370" i="2"/>
  <c r="S369" i="2"/>
  <c r="N369" i="2"/>
  <c r="M369" i="2"/>
  <c r="S368" i="2"/>
  <c r="N368" i="2"/>
  <c r="M368" i="2"/>
  <c r="S367" i="2"/>
  <c r="N367" i="2"/>
  <c r="M367" i="2"/>
  <c r="S366" i="2"/>
  <c r="N366" i="2"/>
  <c r="M366" i="2"/>
  <c r="S365" i="2"/>
  <c r="N365" i="2"/>
  <c r="M365" i="2"/>
  <c r="S364" i="2"/>
  <c r="N364" i="2"/>
  <c r="M364" i="2"/>
  <c r="S363" i="2"/>
  <c r="N363" i="2"/>
  <c r="M363" i="2"/>
  <c r="S362" i="2"/>
  <c r="N362" i="2"/>
  <c r="M362" i="2"/>
  <c r="S361" i="2"/>
  <c r="N361" i="2"/>
  <c r="M361" i="2"/>
  <c r="S360" i="2"/>
  <c r="N360" i="2"/>
  <c r="M360" i="2"/>
  <c r="S359" i="2"/>
  <c r="N359" i="2"/>
  <c r="M359" i="2"/>
  <c r="S358" i="2"/>
  <c r="N358" i="2"/>
  <c r="M358" i="2"/>
  <c r="S357" i="2"/>
  <c r="N357" i="2"/>
  <c r="M357" i="2"/>
  <c r="S356" i="2"/>
  <c r="N356" i="2"/>
  <c r="M356" i="2"/>
  <c r="S355" i="2"/>
  <c r="N355" i="2"/>
  <c r="M355" i="2"/>
  <c r="S354" i="2"/>
  <c r="N354" i="2"/>
  <c r="M354" i="2"/>
  <c r="S353" i="2"/>
  <c r="N353" i="2"/>
  <c r="M353" i="2"/>
  <c r="S352" i="2"/>
  <c r="N352" i="2"/>
  <c r="M352" i="2"/>
  <c r="S351" i="2"/>
  <c r="N351" i="2"/>
  <c r="M351" i="2"/>
  <c r="S350" i="2"/>
  <c r="N350" i="2"/>
  <c r="M350" i="2"/>
  <c r="S349" i="2"/>
  <c r="N349" i="2"/>
  <c r="M349" i="2"/>
  <c r="S348" i="2"/>
  <c r="N348" i="2"/>
  <c r="M348" i="2"/>
  <c r="S347" i="2"/>
  <c r="N347" i="2"/>
  <c r="M347" i="2"/>
  <c r="S346" i="2"/>
  <c r="N346" i="2"/>
  <c r="M346" i="2"/>
  <c r="S345" i="2"/>
  <c r="N345" i="2"/>
  <c r="M345" i="2"/>
  <c r="S344" i="2"/>
  <c r="N344" i="2"/>
  <c r="M344" i="2"/>
  <c r="S343" i="2"/>
  <c r="N343" i="2"/>
  <c r="M343" i="2"/>
  <c r="S342" i="2"/>
  <c r="N342" i="2"/>
  <c r="M342" i="2"/>
  <c r="S341" i="2"/>
  <c r="N341" i="2"/>
  <c r="M341" i="2"/>
  <c r="S340" i="2"/>
  <c r="N340" i="2"/>
  <c r="M340" i="2"/>
  <c r="S339" i="2"/>
  <c r="N339" i="2"/>
  <c r="M339" i="2"/>
  <c r="S338" i="2"/>
  <c r="N338" i="2"/>
  <c r="M338" i="2"/>
  <c r="S337" i="2"/>
  <c r="N337" i="2"/>
  <c r="M337" i="2"/>
  <c r="S336" i="2"/>
  <c r="N336" i="2"/>
  <c r="M336" i="2"/>
  <c r="S335" i="2"/>
  <c r="N335" i="2"/>
  <c r="M335" i="2"/>
  <c r="S334" i="2"/>
  <c r="N334" i="2"/>
  <c r="M334" i="2"/>
  <c r="S333" i="2"/>
  <c r="N333" i="2"/>
  <c r="M333" i="2"/>
  <c r="S332" i="2"/>
  <c r="N332" i="2"/>
  <c r="M332" i="2"/>
  <c r="S331" i="2"/>
  <c r="N331" i="2"/>
  <c r="M331" i="2"/>
  <c r="S330" i="2"/>
  <c r="N330" i="2"/>
  <c r="M330" i="2"/>
  <c r="S329" i="2"/>
  <c r="N329" i="2"/>
  <c r="M329" i="2"/>
  <c r="S328" i="2"/>
  <c r="N328" i="2"/>
  <c r="M328" i="2"/>
  <c r="S327" i="2"/>
  <c r="N327" i="2"/>
  <c r="M327" i="2"/>
  <c r="S326" i="2"/>
  <c r="N326" i="2"/>
  <c r="M326" i="2"/>
  <c r="S325" i="2"/>
  <c r="N325" i="2"/>
  <c r="M325" i="2"/>
  <c r="S324" i="2"/>
  <c r="N324" i="2"/>
  <c r="M324" i="2"/>
  <c r="S323" i="2"/>
  <c r="N323" i="2"/>
  <c r="M323" i="2"/>
  <c r="S322" i="2"/>
  <c r="N322" i="2"/>
  <c r="M322" i="2"/>
  <c r="S321" i="2"/>
  <c r="N321" i="2"/>
  <c r="M321" i="2"/>
  <c r="S320" i="2"/>
  <c r="N320" i="2"/>
  <c r="M320" i="2"/>
  <c r="S319" i="2"/>
  <c r="N319" i="2"/>
  <c r="M319" i="2"/>
  <c r="S318" i="2"/>
  <c r="N318" i="2"/>
  <c r="M318" i="2"/>
  <c r="S317" i="2"/>
  <c r="N317" i="2"/>
  <c r="M317" i="2"/>
  <c r="S316" i="2"/>
  <c r="N316" i="2"/>
  <c r="M316" i="2"/>
  <c r="S315" i="2"/>
  <c r="N315" i="2"/>
  <c r="M315" i="2"/>
  <c r="S314" i="2"/>
  <c r="N314" i="2"/>
  <c r="M314" i="2"/>
  <c r="S313" i="2"/>
  <c r="N313" i="2"/>
  <c r="M313" i="2"/>
  <c r="S312" i="2"/>
  <c r="N312" i="2"/>
  <c r="M312" i="2"/>
  <c r="S311" i="2"/>
  <c r="N311" i="2"/>
  <c r="M311" i="2"/>
  <c r="S310" i="2"/>
  <c r="N310" i="2"/>
  <c r="M310" i="2"/>
  <c r="S309" i="2"/>
  <c r="N309" i="2"/>
  <c r="M309" i="2"/>
  <c r="S308" i="2"/>
  <c r="N308" i="2"/>
  <c r="M308" i="2"/>
  <c r="S307" i="2"/>
  <c r="N307" i="2"/>
  <c r="M307" i="2"/>
  <c r="S306" i="2"/>
  <c r="N306" i="2"/>
  <c r="M306" i="2"/>
  <c r="S305" i="2"/>
  <c r="N305" i="2"/>
  <c r="M305" i="2"/>
  <c r="S304" i="2"/>
  <c r="N304" i="2"/>
  <c r="M304" i="2"/>
  <c r="S303" i="2"/>
  <c r="N303" i="2"/>
  <c r="M303" i="2"/>
  <c r="S302" i="2"/>
  <c r="N302" i="2"/>
  <c r="M302" i="2"/>
  <c r="S301" i="2"/>
  <c r="N301" i="2"/>
  <c r="M301" i="2"/>
  <c r="S300" i="2"/>
  <c r="N300" i="2"/>
  <c r="M300" i="2"/>
  <c r="S299" i="2"/>
  <c r="N299" i="2"/>
  <c r="M299" i="2"/>
  <c r="S298" i="2"/>
  <c r="N298" i="2"/>
  <c r="M298" i="2"/>
  <c r="S297" i="2"/>
  <c r="N297" i="2"/>
  <c r="M297" i="2"/>
  <c r="S296" i="2"/>
  <c r="N296" i="2"/>
  <c r="M296" i="2"/>
  <c r="S295" i="2"/>
  <c r="N295" i="2"/>
  <c r="M295" i="2"/>
  <c r="S294" i="2"/>
  <c r="N294" i="2"/>
  <c r="M294" i="2"/>
  <c r="S293" i="2"/>
  <c r="N293" i="2"/>
  <c r="M293" i="2"/>
  <c r="S292" i="2"/>
  <c r="N292" i="2"/>
  <c r="M292" i="2"/>
  <c r="S291" i="2"/>
  <c r="N291" i="2"/>
  <c r="M291" i="2"/>
  <c r="S290" i="2"/>
  <c r="N290" i="2"/>
  <c r="M290" i="2"/>
  <c r="S289" i="2"/>
  <c r="N289" i="2"/>
  <c r="M289" i="2"/>
  <c r="S288" i="2"/>
  <c r="N288" i="2"/>
  <c r="M288" i="2"/>
  <c r="S287" i="2"/>
  <c r="N287" i="2"/>
  <c r="M287" i="2"/>
  <c r="S286" i="2"/>
  <c r="N286" i="2"/>
  <c r="M286" i="2"/>
  <c r="S285" i="2"/>
  <c r="N285" i="2"/>
  <c r="M285" i="2"/>
  <c r="S284" i="2"/>
  <c r="N284" i="2"/>
  <c r="M284" i="2"/>
  <c r="S283" i="2"/>
  <c r="N283" i="2"/>
  <c r="M283" i="2"/>
  <c r="S282" i="2"/>
  <c r="N282" i="2"/>
  <c r="M282" i="2"/>
  <c r="S281" i="2"/>
  <c r="N281" i="2"/>
  <c r="M281" i="2"/>
  <c r="S280" i="2"/>
  <c r="N280" i="2"/>
  <c r="M280" i="2"/>
  <c r="S279" i="2"/>
  <c r="N279" i="2"/>
  <c r="M279" i="2"/>
  <c r="S278" i="2"/>
  <c r="N278" i="2"/>
  <c r="M278" i="2"/>
  <c r="S277" i="2"/>
  <c r="N277" i="2"/>
  <c r="M277" i="2"/>
  <c r="S276" i="2"/>
  <c r="N276" i="2"/>
  <c r="M276" i="2"/>
  <c r="S275" i="2"/>
  <c r="N275" i="2"/>
  <c r="M275" i="2"/>
  <c r="S274" i="2"/>
  <c r="N274" i="2"/>
  <c r="M274" i="2"/>
  <c r="S273" i="2"/>
  <c r="N273" i="2"/>
  <c r="M273" i="2"/>
  <c r="S272" i="2"/>
  <c r="N272" i="2"/>
  <c r="M272" i="2"/>
  <c r="S271" i="2"/>
  <c r="N271" i="2"/>
  <c r="M271" i="2"/>
  <c r="S270" i="2"/>
  <c r="N270" i="2"/>
  <c r="M270" i="2"/>
  <c r="S269" i="2"/>
  <c r="N269" i="2"/>
  <c r="M269" i="2"/>
  <c r="S268" i="2"/>
  <c r="N268" i="2"/>
  <c r="M268" i="2"/>
  <c r="S267" i="2"/>
  <c r="N267" i="2"/>
  <c r="M267" i="2"/>
  <c r="S266" i="2"/>
  <c r="N266" i="2"/>
  <c r="M266" i="2"/>
  <c r="S265" i="2"/>
  <c r="N265" i="2"/>
  <c r="M265" i="2"/>
  <c r="S264" i="2"/>
  <c r="N264" i="2"/>
  <c r="M264" i="2"/>
  <c r="S263" i="2"/>
  <c r="N263" i="2"/>
  <c r="M263" i="2"/>
  <c r="S262" i="2"/>
  <c r="N262" i="2"/>
  <c r="M262" i="2"/>
  <c r="S261" i="2"/>
  <c r="N261" i="2"/>
  <c r="M261" i="2"/>
  <c r="S260" i="2"/>
  <c r="N260" i="2"/>
  <c r="M260" i="2"/>
  <c r="S259" i="2"/>
  <c r="N259" i="2"/>
  <c r="M259" i="2"/>
  <c r="S258" i="2"/>
  <c r="N258" i="2"/>
  <c r="M258" i="2"/>
  <c r="S257" i="2"/>
  <c r="N257" i="2"/>
  <c r="M257" i="2"/>
  <c r="S256" i="2"/>
  <c r="N256" i="2"/>
  <c r="M256" i="2"/>
  <c r="S255" i="2"/>
  <c r="N255" i="2"/>
  <c r="M255" i="2"/>
  <c r="S254" i="2"/>
  <c r="N254" i="2"/>
  <c r="M254" i="2"/>
  <c r="S253" i="2"/>
  <c r="N253" i="2"/>
  <c r="M253" i="2"/>
  <c r="S252" i="2"/>
  <c r="N252" i="2"/>
  <c r="M252" i="2"/>
  <c r="S251" i="2"/>
  <c r="N251" i="2"/>
  <c r="M251" i="2"/>
  <c r="S250" i="2"/>
  <c r="N250" i="2"/>
  <c r="M250" i="2"/>
  <c r="S249" i="2"/>
  <c r="N249" i="2"/>
  <c r="M249" i="2"/>
  <c r="S248" i="2"/>
  <c r="N248" i="2"/>
  <c r="M248" i="2"/>
  <c r="S247" i="2"/>
  <c r="N247" i="2"/>
  <c r="M247" i="2"/>
  <c r="S246" i="2"/>
  <c r="N246" i="2"/>
  <c r="M246" i="2"/>
  <c r="S245" i="2"/>
  <c r="N245" i="2"/>
  <c r="M245" i="2"/>
  <c r="S244" i="2"/>
  <c r="N244" i="2"/>
  <c r="M244" i="2"/>
  <c r="S243" i="2"/>
  <c r="N243" i="2"/>
  <c r="M243" i="2"/>
  <c r="S242" i="2"/>
  <c r="N242" i="2"/>
  <c r="M242" i="2"/>
  <c r="S241" i="2"/>
  <c r="N241" i="2"/>
  <c r="M241" i="2"/>
  <c r="S240" i="2"/>
  <c r="N240" i="2"/>
  <c r="M240" i="2"/>
  <c r="S239" i="2"/>
  <c r="N239" i="2"/>
  <c r="M239" i="2"/>
  <c r="S238" i="2"/>
  <c r="N238" i="2"/>
  <c r="M238" i="2"/>
  <c r="S237" i="2"/>
  <c r="N237" i="2"/>
  <c r="M237" i="2"/>
  <c r="S236" i="2"/>
  <c r="N236" i="2"/>
  <c r="M236" i="2"/>
  <c r="S235" i="2"/>
  <c r="N235" i="2"/>
  <c r="M235" i="2"/>
  <c r="S234" i="2"/>
  <c r="N234" i="2"/>
  <c r="M234" i="2"/>
  <c r="S233" i="2"/>
  <c r="N233" i="2"/>
  <c r="M233" i="2"/>
  <c r="S232" i="2"/>
  <c r="N232" i="2"/>
  <c r="M232" i="2"/>
  <c r="S231" i="2"/>
  <c r="N231" i="2"/>
  <c r="M231" i="2"/>
  <c r="S230" i="2"/>
  <c r="N230" i="2"/>
  <c r="M230" i="2"/>
  <c r="S229" i="2"/>
  <c r="N229" i="2"/>
  <c r="M229" i="2"/>
  <c r="S228" i="2"/>
  <c r="N228" i="2"/>
  <c r="M228" i="2"/>
  <c r="S227" i="2"/>
  <c r="N227" i="2"/>
  <c r="M227" i="2"/>
  <c r="S226" i="2"/>
  <c r="N226" i="2"/>
  <c r="M226" i="2"/>
  <c r="S225" i="2"/>
  <c r="N225" i="2"/>
  <c r="M225" i="2"/>
  <c r="S224" i="2"/>
  <c r="N224" i="2"/>
  <c r="M224" i="2"/>
  <c r="S223" i="2"/>
  <c r="N223" i="2"/>
  <c r="M223" i="2"/>
  <c r="S222" i="2"/>
  <c r="N222" i="2"/>
  <c r="M222" i="2"/>
  <c r="S221" i="2"/>
  <c r="N221" i="2"/>
  <c r="M221" i="2"/>
  <c r="S220" i="2"/>
  <c r="N220" i="2"/>
  <c r="M220" i="2"/>
  <c r="S219" i="2"/>
  <c r="N219" i="2"/>
  <c r="M219" i="2"/>
  <c r="S218" i="2"/>
  <c r="N218" i="2"/>
  <c r="M218" i="2"/>
  <c r="S217" i="2"/>
  <c r="N217" i="2"/>
  <c r="M217" i="2"/>
  <c r="S216" i="2"/>
  <c r="N216" i="2"/>
  <c r="M216" i="2"/>
  <c r="S215" i="2"/>
  <c r="N215" i="2"/>
  <c r="M215" i="2"/>
  <c r="S214" i="2"/>
  <c r="N214" i="2"/>
  <c r="M214" i="2"/>
  <c r="S213" i="2"/>
  <c r="N213" i="2"/>
  <c r="M213" i="2"/>
  <c r="S212" i="2"/>
  <c r="N212" i="2"/>
  <c r="M212" i="2"/>
  <c r="S211" i="2"/>
  <c r="N211" i="2"/>
  <c r="M211" i="2"/>
  <c r="S208" i="2"/>
  <c r="N208" i="2"/>
  <c r="M208" i="2"/>
  <c r="K208" i="2"/>
  <c r="S207" i="2"/>
  <c r="N207" i="2"/>
  <c r="M207" i="2"/>
  <c r="K207" i="2"/>
  <c r="S206" i="2"/>
  <c r="N206" i="2"/>
  <c r="M206" i="2"/>
  <c r="K206" i="2"/>
  <c r="S205" i="2"/>
  <c r="N205" i="2"/>
  <c r="M205" i="2"/>
  <c r="K205" i="2"/>
  <c r="S204" i="2"/>
  <c r="N204" i="2"/>
  <c r="M204" i="2"/>
  <c r="K204" i="2"/>
  <c r="S203" i="2"/>
  <c r="N203" i="2"/>
  <c r="M203" i="2"/>
  <c r="K203" i="2"/>
  <c r="S202" i="2"/>
  <c r="N202" i="2"/>
  <c r="M202" i="2"/>
  <c r="K202" i="2"/>
  <c r="N201" i="2"/>
  <c r="K201" i="2"/>
  <c r="S200" i="2"/>
  <c r="N200" i="2"/>
  <c r="M200" i="2"/>
  <c r="K200" i="2"/>
  <c r="S199" i="2"/>
  <c r="N199" i="2"/>
  <c r="M199" i="2"/>
  <c r="K199" i="2"/>
  <c r="S198" i="2"/>
  <c r="N198" i="2"/>
  <c r="M198" i="2"/>
  <c r="K198" i="2"/>
  <c r="S197" i="2"/>
  <c r="N197" i="2"/>
  <c r="M197" i="2"/>
  <c r="K197" i="2"/>
  <c r="S196" i="2"/>
  <c r="N196" i="2"/>
  <c r="M196" i="2"/>
  <c r="K196" i="2"/>
  <c r="S195" i="2"/>
  <c r="N195" i="2"/>
  <c r="M195" i="2"/>
  <c r="K195" i="2"/>
  <c r="S194" i="2"/>
  <c r="N194" i="2"/>
  <c r="M194" i="2"/>
  <c r="K194" i="2"/>
  <c r="N193" i="2"/>
  <c r="K193" i="2"/>
  <c r="N192" i="2"/>
  <c r="M192" i="2"/>
  <c r="N191" i="2"/>
  <c r="M191" i="2"/>
  <c r="N190" i="2"/>
  <c r="M190" i="2"/>
  <c r="N189" i="2"/>
  <c r="M189" i="2"/>
  <c r="N188" i="2"/>
  <c r="M188" i="2"/>
  <c r="N187" i="2"/>
  <c r="M187" i="2"/>
  <c r="N186" i="2"/>
  <c r="M186" i="2"/>
  <c r="N185" i="2"/>
  <c r="M185" i="2"/>
  <c r="N184" i="2"/>
  <c r="M184" i="2"/>
  <c r="N183" i="2"/>
  <c r="M183" i="2"/>
  <c r="N182" i="2"/>
  <c r="M182" i="2"/>
  <c r="N181" i="2"/>
  <c r="M181" i="2"/>
  <c r="N180" i="2"/>
  <c r="M180" i="2"/>
  <c r="N179" i="2"/>
  <c r="M179" i="2"/>
  <c r="N178" i="2"/>
  <c r="M178" i="2"/>
  <c r="N177" i="2"/>
  <c r="M177" i="2"/>
  <c r="N176" i="2"/>
  <c r="M176" i="2"/>
  <c r="N175" i="2"/>
  <c r="M175" i="2"/>
  <c r="N174" i="2"/>
  <c r="M174" i="2"/>
  <c r="N173" i="2"/>
  <c r="M173" i="2"/>
  <c r="N172" i="2"/>
  <c r="M172" i="2"/>
  <c r="N171" i="2"/>
  <c r="M171" i="2"/>
  <c r="N170" i="2"/>
  <c r="M170" i="2"/>
  <c r="N169" i="2"/>
  <c r="M169" i="2"/>
  <c r="N168" i="2"/>
  <c r="M168" i="2"/>
  <c r="N167" i="2"/>
  <c r="M167" i="2"/>
  <c r="N166" i="2"/>
  <c r="M166" i="2"/>
  <c r="N165" i="2"/>
  <c r="M165" i="2"/>
  <c r="N164" i="2"/>
  <c r="M164" i="2"/>
  <c r="N163" i="2"/>
  <c r="M163" i="2"/>
  <c r="N162" i="2"/>
  <c r="M162" i="2"/>
  <c r="N161" i="2"/>
  <c r="M161" i="2"/>
  <c r="N160" i="2"/>
  <c r="M160" i="2"/>
  <c r="N159" i="2"/>
  <c r="M159" i="2"/>
  <c r="N158" i="2"/>
  <c r="N157" i="2"/>
  <c r="N156" i="2"/>
  <c r="N155" i="2"/>
  <c r="N154" i="2"/>
  <c r="M154" i="2"/>
  <c r="N153" i="2"/>
  <c r="M153" i="2"/>
  <c r="N152" i="2"/>
  <c r="M152" i="2"/>
  <c r="N151" i="2"/>
  <c r="M151" i="2"/>
  <c r="N150" i="2"/>
  <c r="M150" i="2"/>
  <c r="N149" i="2"/>
  <c r="M149" i="2"/>
  <c r="N148" i="2"/>
  <c r="M148" i="2"/>
  <c r="N147" i="2"/>
  <c r="M147" i="2"/>
  <c r="N146" i="2"/>
  <c r="M146" i="2"/>
  <c r="N145" i="2"/>
  <c r="M145" i="2"/>
  <c r="N144" i="2"/>
  <c r="M144" i="2"/>
  <c r="N143" i="2"/>
  <c r="M143" i="2"/>
  <c r="N142" i="2"/>
  <c r="M142" i="2"/>
  <c r="N141" i="2"/>
  <c r="M141" i="2"/>
  <c r="N140" i="2"/>
  <c r="M140" i="2"/>
  <c r="N139" i="2"/>
  <c r="M139" i="2"/>
  <c r="N138" i="2"/>
  <c r="M138" i="2"/>
  <c r="N137" i="2"/>
  <c r="M137" i="2"/>
  <c r="N136" i="2"/>
  <c r="M136" i="2"/>
  <c r="N135" i="2"/>
  <c r="M135" i="2"/>
  <c r="N134" i="2"/>
  <c r="M134" i="2"/>
  <c r="N133" i="2"/>
  <c r="M133" i="2"/>
  <c r="N132" i="2"/>
  <c r="M132" i="2"/>
  <c r="N131" i="2"/>
  <c r="M131" i="2"/>
  <c r="N130" i="2"/>
  <c r="M130" i="2"/>
  <c r="N129" i="2"/>
  <c r="M129" i="2"/>
  <c r="N128" i="2"/>
  <c r="M128" i="2"/>
  <c r="N127" i="2"/>
  <c r="M127" i="2"/>
  <c r="N126" i="2"/>
  <c r="M126" i="2"/>
  <c r="N125" i="2"/>
  <c r="M125" i="2"/>
  <c r="N124" i="2"/>
  <c r="M124" i="2"/>
  <c r="N123" i="2"/>
  <c r="M123" i="2"/>
  <c r="N122" i="2"/>
  <c r="M122" i="2"/>
  <c r="N121" i="2"/>
  <c r="M121" i="2"/>
  <c r="N120" i="2"/>
  <c r="M120" i="2"/>
  <c r="N119" i="2"/>
  <c r="M119" i="2"/>
  <c r="N118" i="2"/>
  <c r="M118" i="2"/>
  <c r="N117" i="2"/>
  <c r="M117" i="2"/>
  <c r="N116" i="2"/>
  <c r="M116" i="2"/>
  <c r="N115" i="2"/>
  <c r="M115" i="2"/>
  <c r="N114" i="2"/>
  <c r="M114" i="2"/>
  <c r="N113" i="2"/>
  <c r="M113" i="2"/>
  <c r="N112" i="2"/>
  <c r="M112" i="2"/>
  <c r="N111" i="2"/>
  <c r="M111" i="2"/>
  <c r="N110" i="2"/>
  <c r="M110" i="2"/>
  <c r="N109" i="2"/>
  <c r="M109" i="2"/>
  <c r="N108" i="2"/>
  <c r="M108" i="2"/>
  <c r="N107" i="2"/>
  <c r="M107" i="2"/>
  <c r="N106" i="2"/>
  <c r="M106" i="2"/>
  <c r="N105" i="2"/>
  <c r="M105" i="2"/>
  <c r="N104" i="2"/>
  <c r="M104" i="2"/>
  <c r="N103" i="2"/>
  <c r="M103" i="2"/>
  <c r="H24" i="2"/>
  <c r="K22" i="2"/>
  <c r="J22" i="2"/>
  <c r="H22" i="2"/>
  <c r="K21" i="2"/>
  <c r="K25" i="2" s="1"/>
  <c r="J21" i="2"/>
  <c r="J25" i="2" s="1"/>
  <c r="H21" i="2"/>
  <c r="H25" i="2" s="1"/>
  <c r="I20" i="2"/>
  <c r="I24" i="2" s="1"/>
  <c r="H20" i="2"/>
  <c r="K19" i="2"/>
  <c r="K23" i="2" s="1"/>
  <c r="J19" i="2"/>
  <c r="J23" i="2" s="1"/>
  <c r="H19" i="2"/>
  <c r="H23" i="2" s="1"/>
  <c r="D8" i="2"/>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O96" i="1"/>
  <c r="O95" i="1"/>
  <c r="O94" i="1"/>
  <c r="O93" i="1"/>
  <c r="O88" i="1"/>
  <c r="O84" i="1"/>
  <c r="O76" i="1"/>
  <c r="O41" i="1"/>
  <c r="O32" i="1"/>
  <c r="O31" i="1"/>
  <c r="O30" i="1"/>
  <c r="O29" i="1"/>
  <c r="O28" i="1"/>
  <c r="O27" i="1"/>
  <c r="O26" i="1"/>
  <c r="O12" i="1"/>
  <c r="O11" i="1"/>
  <c r="O10" i="1"/>
  <c r="O9" i="1"/>
  <c r="O8" i="1"/>
  <c r="O7" i="1"/>
  <c r="O6" i="1"/>
  <c r="O5" i="1"/>
  <c r="O4" i="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tc={44996535-8A8A-114C-A40E-1C6EFE1B2393}</author>
  </authors>
  <commentList>
    <comment ref="H43" authorId="0" shapeId="0" xr:uid="{44996535-8A8A-114C-A40E-1C6EFE1B2393}">
      <text>
        <t>[Threaded comment]
Your version of Excel allows you to read this threaded comment; however, any edits to it will get removed if the file is opened in a newer version of Excel. Learn more: https://go.microsoft.com/fwlink/?linkid=870924
Comment:
    @Iona CRUMLEY  new item in this option set (missing the OCL mapping)</t>
      </text>
    </comment>
  </commentList>
</comments>
</file>

<file path=xl/sharedStrings.xml><?xml version="1.0" encoding="utf-8"?>
<sst xmlns="http://schemas.openxmlformats.org/spreadsheetml/2006/main" count="9896" uniqueCount="1967">
  <si>
    <t xml:space="preserve">OCL </t>
  </si>
  <si>
    <t>DHIS2</t>
  </si>
  <si>
    <t>Page</t>
  </si>
  <si>
    <t>Section</t>
  </si>
  <si>
    <t>Question ID</t>
  </si>
  <si>
    <t>Question</t>
  </si>
  <si>
    <t>Label if different</t>
  </si>
  <si>
    <t>Datatype</t>
  </si>
  <si>
    <t>OptionSet name</t>
  </si>
  <si>
    <t>OCG concept ID</t>
  </si>
  <si>
    <t>MSF concept ID</t>
  </si>
  <si>
    <t>CIEL concept ID</t>
  </si>
  <si>
    <t>OCL name</t>
  </si>
  <si>
    <t>OCL definition</t>
  </si>
  <si>
    <t>OCL Comments</t>
  </si>
  <si>
    <t>Validation (format)</t>
  </si>
  <si>
    <t>Validation (length)</t>
  </si>
  <si>
    <t>Default value</t>
  </si>
  <si>
    <t>Lower limit</t>
  </si>
  <si>
    <t>Upper limit</t>
  </si>
  <si>
    <t>Skip logic</t>
  </si>
  <si>
    <t>Mandatory</t>
  </si>
  <si>
    <t>PII / Sensitive</t>
  </si>
  <si>
    <t>Anonymization</t>
  </si>
  <si>
    <t>Locale</t>
  </si>
  <si>
    <t>Translation - Question</t>
  </si>
  <si>
    <t>Translation - Section</t>
  </si>
  <si>
    <t>DHIS2 type</t>
  </si>
  <si>
    <t>DHIS2 DE full name</t>
  </si>
  <si>
    <t>DHIS2 DE UID</t>
  </si>
  <si>
    <t>DHIS2 Option Set name</t>
  </si>
  <si>
    <t>DHIS2 Option Set UID</t>
  </si>
  <si>
    <t>DHIS2 Option name</t>
  </si>
  <si>
    <t>DHIS2 Option UID</t>
  </si>
  <si>
    <t>Configuration</t>
  </si>
  <si>
    <t>Comments</t>
  </si>
  <si>
    <t>Status</t>
  </si>
  <si>
    <t>MHPSS Baseline Consultation</t>
  </si>
  <si>
    <t>Admission</t>
  </si>
  <si>
    <t>Admission type</t>
  </si>
  <si>
    <t>Coded</t>
  </si>
  <si>
    <t>Admission type - MH</t>
  </si>
  <si>
    <t>MSF-2473</t>
  </si>
  <si>
    <t>Admission category</t>
  </si>
  <si>
    <t>No DEF</t>
  </si>
  <si>
    <t/>
  </si>
  <si>
    <t>Arabic</t>
  </si>
  <si>
    <t>نوع الدخول</t>
  </si>
  <si>
    <t>دخول المريض</t>
  </si>
  <si>
    <t>TEXT</t>
  </si>
  <si>
    <t>Mental Health-Baseline consultation- Admission type</t>
  </si>
  <si>
    <t>rSIazMFEBjD</t>
  </si>
  <si>
    <t>GL - Admission type</t>
  </si>
  <si>
    <t>wTGMuMQQwmQ</t>
  </si>
  <si>
    <t>{always blank}</t>
  </si>
  <si>
    <t>Consultation information</t>
  </si>
  <si>
    <t>Type of consultation</t>
  </si>
  <si>
    <t>MSF-1314</t>
  </si>
  <si>
    <t>Type of therapeutic session</t>
  </si>
  <si>
    <t>The type of activity/ session/consultation provided.</t>
  </si>
  <si>
    <t xml:space="preserve"> </t>
  </si>
  <si>
    <t>نوع الاستشارة</t>
  </si>
  <si>
    <t>بيانات الاستشارة</t>
  </si>
  <si>
    <t>Mental Health-Baseline consultation- Consultation type</t>
  </si>
  <si>
    <t>KSBMR1BDGwx</t>
  </si>
  <si>
    <t>Mental Health-Baseline- Consultation type</t>
  </si>
  <si>
    <t>O72UnPJGuKC</t>
  </si>
  <si>
    <t>Same answers as for baseline MHPSS consultation but with specific DHIS2 UIDs</t>
  </si>
  <si>
    <t>Total number of beneficiaries in family consultation</t>
  </si>
  <si>
    <t>Numeric</t>
  </si>
  <si>
    <t>Not found</t>
  </si>
  <si>
    <t>عائلية عدد المرضى</t>
  </si>
  <si>
    <t>INTEGER</t>
  </si>
  <si>
    <t>Mental Health-Baseline consultation- Total number of beneficiaries in family consultation</t>
  </si>
  <si>
    <t>DMaLm9u4GCq</t>
  </si>
  <si>
    <t>NA</t>
  </si>
  <si>
    <t>Consultation done by</t>
  </si>
  <si>
    <t>الشخص الذي قام بالاستجابة</t>
  </si>
  <si>
    <t>Mental health-Baseline consultation- Consultation done by</t>
  </si>
  <si>
    <t>WDY6MkQWyHb</t>
  </si>
  <si>
    <t>Mental health - Consultation done by</t>
  </si>
  <si>
    <t>LT0yOAOGLDf</t>
  </si>
  <si>
    <t>Corresponds to roles but we keep the question here - improvements to be considered later (i.e. automatically populate on the basis of the role)</t>
  </si>
  <si>
    <t>Location of intervention</t>
  </si>
  <si>
    <t>MSF-1297</t>
  </si>
  <si>
    <t>Intervention setting</t>
  </si>
  <si>
    <t>The location in which the medical intervention takes place.</t>
  </si>
  <si>
    <t>موقع الاستجابة</t>
  </si>
  <si>
    <t>Mental Health-Baseline consultation- Location of Intervention</t>
  </si>
  <si>
    <t>AuDPJg6gZE7</t>
  </si>
  <si>
    <t>Mental Health-Baseline- Location of first consultation</t>
  </si>
  <si>
    <t>zdJEZvP5dVf</t>
  </si>
  <si>
    <t>Intervention</t>
  </si>
  <si>
    <t>Location of intervention - If Health Facility, specify</t>
  </si>
  <si>
    <t>Specify Health Facility</t>
  </si>
  <si>
    <t>Text</t>
  </si>
  <si>
    <t>To be discussed - name of facility / clinic</t>
  </si>
  <si>
    <t>Hide question if [Location of intervention] &lt;&gt; 'Health facility'</t>
  </si>
  <si>
    <t>اذا منشأة صحية، حدد</t>
  </si>
  <si>
    <t>الاستجابة</t>
  </si>
  <si>
    <t>Mental Health-Baseline consultation- Location of Intervention - If Health Facility, specify</t>
  </si>
  <si>
    <t>CLGnlnFqqnk</t>
  </si>
  <si>
    <t>To be discussed with OpenFN: conditional mapping using one single 'specify'?</t>
  </si>
  <si>
    <t>Location of intervention - If MSF Health Facility, specify</t>
  </si>
  <si>
    <t>Specify MSF Health Facility</t>
  </si>
  <si>
    <t>Hide question if [Location of intervention] &lt;&gt; 'MSF health facility'</t>
  </si>
  <si>
    <t>اذا منشأة صحية لأطباء بلا حدود، حدد</t>
  </si>
  <si>
    <t>Mental Health-Baseline consultation- Location of Intervention - If MSF Health Facility, specify</t>
  </si>
  <si>
    <t>f64XCwzJW02</t>
  </si>
  <si>
    <t>Location of intervention - If Mobile Clinic, specify</t>
  </si>
  <si>
    <t>Specify Mobile Clinic</t>
  </si>
  <si>
    <t>Hide question if [Location of intervention] &lt;&gt; 'Mobile clinic'</t>
  </si>
  <si>
    <t>اذا عيادات متنقلة، حدد</t>
  </si>
  <si>
    <t>Mental Health-Baseline consultation- Location of Intervention - If Mobile Clinic, specify</t>
  </si>
  <si>
    <t>YeaUNruqmca</t>
  </si>
  <si>
    <t>Location of intervention - If other, specify</t>
  </si>
  <si>
    <t>If other, specify</t>
  </si>
  <si>
    <t>MSF-7</t>
  </si>
  <si>
    <t>Context-specific 'other'</t>
  </si>
  <si>
    <t>Hide question if [Location of intervention] &lt;&gt; 'Other'</t>
  </si>
  <si>
    <t>اذا أخرى، حدد</t>
  </si>
  <si>
    <t>Mental Health-Baseline consultation- Location of Intervention - If other, specify</t>
  </si>
  <si>
    <t>KjgDauY9v4J</t>
  </si>
  <si>
    <t>Type of intervention</t>
  </si>
  <si>
    <t>Type of Mental Health intervention - MHPSS</t>
  </si>
  <si>
    <t>CIEL-163311</t>
  </si>
  <si>
    <t>Mental health interventions</t>
  </si>
  <si>
    <t>No answers in CIEL</t>
  </si>
  <si>
    <t>نوع الاستجابة</t>
  </si>
  <si>
    <t>Mental Health-Baseline consultation- Type of Intervention</t>
  </si>
  <si>
    <t>KeyiEPc4pII</t>
  </si>
  <si>
    <t>Mental Health- Type of Intervention</t>
  </si>
  <si>
    <t>F350PsrQw3Z</t>
  </si>
  <si>
    <t>Option set = [Type of Mental Health intervention] with 'Psychiatry/mhGAP' removed</t>
  </si>
  <si>
    <t>Referral source</t>
  </si>
  <si>
    <t>Patient referred by</t>
  </si>
  <si>
    <t>MSF-1290</t>
  </si>
  <si>
    <t>CIEL-164408</t>
  </si>
  <si>
    <t>Source of initial patient referral</t>
  </si>
  <si>
    <t>Where the patient was initially referred from.</t>
  </si>
  <si>
    <t xml:space="preserve">تمت الإحالة من قسم </t>
  </si>
  <si>
    <t>تمت الإحالة من قسم</t>
  </si>
  <si>
    <t>Mental Health-Baseline consultation- Patient referred by</t>
  </si>
  <si>
    <t>qfYPXP76j8g</t>
  </si>
  <si>
    <t>Mental Health-Baseline- Patient referred by</t>
  </si>
  <si>
    <t>xZNOeqJ7DuL</t>
  </si>
  <si>
    <t>Main problem or reason for referral</t>
  </si>
  <si>
    <t>Main problem or reason for referral (Why is the patient coming to the MH department? Write in patient’s words)</t>
  </si>
  <si>
    <t>MSF-1864</t>
  </si>
  <si>
    <t>Main problem</t>
  </si>
  <si>
    <t>Main problem reported by the patient</t>
  </si>
  <si>
    <t>Multiline</t>
  </si>
  <si>
    <t>المشكلة الرئيسية أو سبب الإحالة</t>
  </si>
  <si>
    <t>المشكلة الرئيسية أو سبب الإحالة (لماذا جاء هذا المريض إلى قسم رعاية الصحة النفسية؟ اكتب مستخدماً كلمات المريض)</t>
  </si>
  <si>
    <t>Current Symptoms or Complaints (What is the patient reporting / what are you seeing?)</t>
  </si>
  <si>
    <t>Current symptoms or complaints - 1. Psychosomatic</t>
  </si>
  <si>
    <t>1. Psychosomatic</t>
  </si>
  <si>
    <t>Current symptoms or complaints - Psychosomotic</t>
  </si>
  <si>
    <t>Don't create this item - for display only. Create only one multiple choice concept</t>
  </si>
  <si>
    <t>Multiple choice</t>
  </si>
  <si>
    <t xml:space="preserve"> المشكلة الرئيسية أو سبب الإحالة</t>
  </si>
  <si>
    <t>Questions here are the titles of the categories of answers - for display only: there will be only one question [Current symptoms and complaints]</t>
  </si>
  <si>
    <t>Current symptoms or complaints - 2. Depression related</t>
  </si>
  <si>
    <t>2. Depression related</t>
  </si>
  <si>
    <t>Current symptoms or complaints - Depression related</t>
  </si>
  <si>
    <t>Don't create this item - for display only</t>
  </si>
  <si>
    <t>مرتبطة بالاكتئاب</t>
  </si>
  <si>
    <t>الأعراض أو الشكاوي الحالية (ما الذي يشتكي منه المريض / ما الذي يراه؟)</t>
  </si>
  <si>
    <t>Current symptoms or complaints - 3. Anxiety related</t>
  </si>
  <si>
    <t>3. Anxiety related</t>
  </si>
  <si>
    <t>Current symptoms or complaints - Anxiety related</t>
  </si>
  <si>
    <t>مرتبطة بالقلق</t>
  </si>
  <si>
    <t>Current symptoms or complaints - 4. Trauma related</t>
  </si>
  <si>
    <t>4. Trauma related</t>
  </si>
  <si>
    <t>Current symptoms or complaints - Trauma related</t>
  </si>
  <si>
    <t>مرتبطة بالصدمة</t>
  </si>
  <si>
    <t>Current symptoms or complaints - 5. Psychosis related</t>
  </si>
  <si>
    <t>5. Psychosis related</t>
  </si>
  <si>
    <t>Current symptoms or complaints - Psychosis related</t>
  </si>
  <si>
    <t>مرتبطة بالذهان</t>
  </si>
  <si>
    <t>Current symptoms or complaints - 6. Neurocognitive problems</t>
  </si>
  <si>
    <t>6. Neurocognitive problems</t>
  </si>
  <si>
    <t>Current symptoms or complaints - Neurocognitive problems</t>
  </si>
  <si>
    <t>مشاكل عصبية إدراكية</t>
  </si>
  <si>
    <t>Current symptoms or complaints - 7. Behavior problems</t>
  </si>
  <si>
    <t>7. Behavior problems</t>
  </si>
  <si>
    <t>Current symptoms or complaints - Behavior problems</t>
  </si>
  <si>
    <t>مشاكل في السلوكيات</t>
  </si>
  <si>
    <t>Current symptoms or complaints - 8. Other symptoms</t>
  </si>
  <si>
    <t>8. Other symptoms</t>
  </si>
  <si>
    <t>Current symptoms or complaints - Other symptoms</t>
  </si>
  <si>
    <t>اعراض أخرى</t>
  </si>
  <si>
    <t>Current symptoms or complaints - If other, specify</t>
  </si>
  <si>
    <t>Hide question if [Current symptoms or complaints] &lt;&gt; '8.1 Other'</t>
  </si>
  <si>
    <t>Mental Health-Baseline consultation- If other symptoms 1, specify</t>
  </si>
  <si>
    <t>pj5hIE6iyAR</t>
  </si>
  <si>
    <t>Clinical diagnosis</t>
  </si>
  <si>
    <t>Clinical diagnosis (To be established only by psychologist)</t>
  </si>
  <si>
    <t>MSF-1364</t>
  </si>
  <si>
    <t>Diagnosis</t>
  </si>
  <si>
    <t>The identification of the problem(s) a patient is facing.</t>
  </si>
  <si>
    <t>Hide question if [Consultation done by] &lt;&gt; 'Psychologist'</t>
  </si>
  <si>
    <t>التشخيص السريري (لا يتم إلا من قبل أخصائي نفسي)</t>
  </si>
  <si>
    <t>Mental Health-Baseline consultation - Clinical diagnosis</t>
  </si>
  <si>
    <t>RqsvaPH9vHt</t>
  </si>
  <si>
    <t>Mental Health-Baseline- Clinical diagnosis</t>
  </si>
  <si>
    <t>flvpQl6fVkp</t>
  </si>
  <si>
    <t>BOOLEAN</t>
  </si>
  <si>
    <t>Mental Health-Baseline consultation- Diagnosis by Psychologist</t>
  </si>
  <si>
    <t>pN4iQH4AEzk</t>
  </si>
  <si>
    <t>To be discussed with OpenFN: need to populate the [Diagnosis by Psychologist] data element in DHIS2 with 'Yes' if the provider is a psychologist</t>
  </si>
  <si>
    <t>Clinical diagnosis - If other, specify</t>
  </si>
  <si>
    <t>Hide question if [Clinical diagnosis] &lt;&gt; '18. Other disorder'</t>
  </si>
  <si>
    <t>Mental Health-Baseline consultation- Clinical diagnosis - If other, specify</t>
  </si>
  <si>
    <t>W7cPAi8iXLZ</t>
  </si>
  <si>
    <t>Prioritize and write down the code of the three current symptoms or complaints (If current suicidal thoughts, recent suicide attempt, or current psychotic symptoms consider referral to psychologist /  mhGAP clinician)</t>
  </si>
  <si>
    <t>Current symptoms or complaints 1</t>
  </si>
  <si>
    <t>Current symptoms or complaints</t>
  </si>
  <si>
    <t>See MSF-815, 'Main syndrom', but the MSF question only have the main categories as answers</t>
  </si>
  <si>
    <t>الأعراض أو الشكاوي الحالية 1</t>
  </si>
  <si>
    <t>حدد الأولويات واكتب رمز الأعراض أو الشكاوي الثلاثة الرئيسية</t>
  </si>
  <si>
    <t>Mental Health-Baseline consultation - Signs and symptoms 1</t>
  </si>
  <si>
    <t>PCGI7EnvCQS</t>
  </si>
  <si>
    <t>Mental Health-Baseline - Signs and symptoms</t>
  </si>
  <si>
    <t>MRNqXzrPl0H</t>
  </si>
  <si>
    <t>The list of answers should be filtered to contain only the answers selected above in [Current Symptoms or Complaints] question</t>
  </si>
  <si>
    <t>Current symptoms or complaints 2</t>
  </si>
  <si>
    <t>Check if same as 1st complaint</t>
  </si>
  <si>
    <t>الأعراض أو الشكاوي الحالية 2</t>
  </si>
  <si>
    <t>Mental Health-Baseline consultation - Signs and symptoms 2</t>
  </si>
  <si>
    <t>RnbiVrrSFdm</t>
  </si>
  <si>
    <t>Current symptoms or complaints 3</t>
  </si>
  <si>
    <t>الأعراض أو الشكاوي الحالية 3</t>
  </si>
  <si>
    <t>Mental Health-Baseline consultation - Signs and symptoms 3</t>
  </si>
  <si>
    <t>CUdI1BJ5W8G</t>
  </si>
  <si>
    <t>Hide question if [Current symptoms or complaints 1] &lt;&gt; '8.1 Other' and [Current symptoms or complaints 2] &lt;&gt; '8.1 Other' and [Current symptoms or complaints 3] &lt;&gt; '8.1 Other'</t>
  </si>
  <si>
    <t>أخرى</t>
  </si>
  <si>
    <t>Current Symptoms or Complaints (continuation)</t>
  </si>
  <si>
    <t>Main category of symptoms</t>
  </si>
  <si>
    <t>MSF-815</t>
  </si>
  <si>
    <t>Main syndrome</t>
  </si>
  <si>
    <t>What is the patient's primary syndrome from a coded list of answers.</t>
  </si>
  <si>
    <t>تصنيف الاعراض والشكاوي</t>
  </si>
  <si>
    <t xml:space="preserve"> الأعراض أو الشكاوي الحالية (استمرار)</t>
  </si>
  <si>
    <t>Mental Health-Baseline consultation- Main category of symptoms</t>
  </si>
  <si>
    <t>YfcNA5bvkxT</t>
  </si>
  <si>
    <t>Mental Health-Baseline- Main category of symptoms</t>
  </si>
  <si>
    <t>ErGIyIc33Sw</t>
  </si>
  <si>
    <t>The list of answers should be filtered to contain the categories of the answers that have been selected above in [Current Symptoms or Complaints] question</t>
  </si>
  <si>
    <t>Duration of the main symptom</t>
  </si>
  <si>
    <t>CIEL-1731</t>
  </si>
  <si>
    <t>Sign / symptom duration</t>
  </si>
  <si>
    <t>The numeric value of the duration of the sign or symptom.</t>
  </si>
  <si>
    <t>Not found in MSF and CIEL</t>
  </si>
  <si>
    <t>المدة الزمنية للعرض الرئيسي</t>
  </si>
  <si>
    <t>Mental Health-Baseline consultation- Duration of the main symptom</t>
  </si>
  <si>
    <t>vC3bg9NwJ78</t>
  </si>
  <si>
    <t>Mental Health-Baseline- Duration of the main symptom</t>
  </si>
  <si>
    <t>CzXDqkzN6Nq</t>
  </si>
  <si>
    <t>Important details of the main problem</t>
  </si>
  <si>
    <t>Important details of the main problem: How long have they had the problem (significant events, etc.)?</t>
  </si>
  <si>
    <t>تفاصيل مهمة حول المشكلة الرئيسية: منذ متى يعاني المريض من المشكلة (ما هي بعض الأحداث الرئيسية، إلخ.)؟</t>
  </si>
  <si>
    <t>Patient presentation</t>
  </si>
  <si>
    <t>Patient presentation: How do they look or speak / motor activity / mood / thoughts / perceptions? Is the patient oriented in time / space / person / recent events?</t>
  </si>
  <si>
    <t>مظهر المريض: كيف يبدو أو يتحدث / نشاطه الحركي / حالته المزاجية / أفكاره / تصوراته؟ هل المريض واعي زمانياً / مكانياً / لشخصه / للأحداث الجارية؟</t>
  </si>
  <si>
    <t>MHOS (required) - Over the last two weeks, how often have you been bothered by any of the following problems?</t>
  </si>
  <si>
    <t>Did you have problems performing daily activities, such as cooking, bathing, or chores outside the household?</t>
  </si>
  <si>
    <t>MHOS</t>
  </si>
  <si>
    <t>هل واجهت أي مشاكل عند اداء نشاطاتك اليومية, مثلا عند الطبخ, الاستحمام, او اداء المهام خارج المنزل؟</t>
  </si>
  <si>
    <t>خلال الاسبوع الماضي… (MHOS)</t>
  </si>
  <si>
    <t>Did you have problems getting along with family or friends?</t>
  </si>
  <si>
    <t>هل واجهت مشاكل في التوافق مع العائلة أو الأصدقاء؟</t>
  </si>
  <si>
    <t xml:space="preserve"> Did you have any problems sleeping, such as sleeping too much or not enough?</t>
  </si>
  <si>
    <t>هل واجهت أي مشاكل بالنوم, مثلا نوم بشكل كثير او عدم النوم بشكل كافي؟</t>
  </si>
  <si>
    <t>Have you been bothered by unpleasant thoughts, worries or ideas?</t>
  </si>
  <si>
    <t>هل شعرت بالانزعاج من تفكير غير سار, قلق او افكار؟</t>
  </si>
  <si>
    <t>Have you felt sad or nervous?</t>
  </si>
  <si>
    <t>هل شعرت بالحزن او التوتر؟</t>
  </si>
  <si>
    <t>Have you been suffering?</t>
  </si>
  <si>
    <t>هل كنت تعاني؟</t>
  </si>
  <si>
    <t>MHOS score</t>
  </si>
  <si>
    <t>MSF-829</t>
  </si>
  <si>
    <t>Mental Health Outcome Scale</t>
  </si>
  <si>
    <t>The patient's score on the Mental Health Outcome Scale</t>
  </si>
  <si>
    <t>Yes</t>
  </si>
  <si>
    <t>MHOS النقاط</t>
  </si>
  <si>
    <t>Mental Health-Baseline consultation - MHOS</t>
  </si>
  <si>
    <t>MF3RML0HLbP</t>
  </si>
  <si>
    <t>PHQ-9 (only for depression) - Over the last two weeks, how often have you been bothered by any of the following problems?</t>
  </si>
  <si>
    <t>Little interest or pleasure in doing things?</t>
  </si>
  <si>
    <t>PHQ9</t>
  </si>
  <si>
    <t>قلة الاهتمام أو الاستمتاع بممارسة الأشياء</t>
  </si>
  <si>
    <t>(م عانيت من المشاآل التالية خلال الأسبوعين الماضيين؟ (فقط في حالة الاكتئاب PHQ9</t>
  </si>
  <si>
    <t>Feeling down, depressed, or hopeless?</t>
  </si>
  <si>
    <t>الشعور بالحزن أو ضيق الصدر أو اليأس</t>
  </si>
  <si>
    <t>Trouble falling or staying asleep, or sleeping too much?</t>
  </si>
  <si>
    <t>الصعوبة في الرآون إلى النوم أو النوم بانتظام أو النوم أآثر من العادة</t>
  </si>
  <si>
    <t>Feeling tired or having little energy?</t>
  </si>
  <si>
    <t>الشعور بالتعب أو بقلة الحيوية.</t>
  </si>
  <si>
    <t>Poor appetite or overeating?</t>
  </si>
  <si>
    <t>قلة الشهية أو آثرة الأآل.</t>
  </si>
  <si>
    <t>Feeling bad about yourself - or that you are a failure or have let yourself or your family down?</t>
  </si>
  <si>
    <t>الشعور بعدم الرضا عن النفس أو بالفشل أو الإحباط تجاه ذويك.</t>
  </si>
  <si>
    <t>Trouble concentrating on things, such as reading the newspaper or watching television?</t>
  </si>
  <si>
    <t>الصعوبة في الترآيز على الأشياء، مثل قراءة الصحف أو مشاهدة التليفزيون.</t>
  </si>
  <si>
    <t>Moving or speaking so slowly that other people could have noticed? Or the opposite - being so fidgety or restless that you have been moving around a lot more than usual?</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</si>
  <si>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</si>
  <si>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</si>
  <si>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الشعور بتفضيل الموت عن الحياة أو بإيذاء النفس بطريقة ما.</t>
  </si>
  <si>
    <t>PHQ-9 score</t>
  </si>
  <si>
    <t>MSF-1429</t>
  </si>
  <si>
    <t>Patient Health Questionnaire 9</t>
  </si>
  <si>
    <t>The PHQ-9 is a nine-item self-report measure of depressive symptoms. The brief measure has been used in multiple settings and validated among multiple cultural groups.</t>
  </si>
  <si>
    <t>Integer</t>
  </si>
  <si>
    <t>PHQ9 النقاط</t>
  </si>
  <si>
    <t>Mental Health-Baseline consultation- PHQ 9</t>
  </si>
  <si>
    <t>tsFOVnlc6lz</t>
  </si>
  <si>
    <t>Mental Health-Baseline- PHQ 9</t>
  </si>
  <si>
    <t>kGo1HnuI19j</t>
  </si>
  <si>
    <t>Integer in OpenMRS, coded in DHIS2</t>
  </si>
  <si>
    <t>CGI-S</t>
  </si>
  <si>
    <t>CGI-S score</t>
  </si>
  <si>
    <t>MSF-830</t>
  </si>
  <si>
    <t>Clinical GIobal Impression- Severity score</t>
  </si>
  <si>
    <t>The patient's Clinical GIobal Impression severity score , ranging from 0 (not assesed) to 7 (very much worse).</t>
  </si>
  <si>
    <t>CGI-S النقاط</t>
  </si>
  <si>
    <t>Mental Health-Baseline consultation- CGI-S</t>
  </si>
  <si>
    <t>qacGXlyyQOS</t>
  </si>
  <si>
    <t>Mental Health-Baseline- CGI-S</t>
  </si>
  <si>
    <t>zJqzYMzqCw7</t>
  </si>
  <si>
    <t>Resilience &amp; Coping</t>
  </si>
  <si>
    <t>Positive Functionality</t>
  </si>
  <si>
    <t>Positive Functionality: Is the patient capable of being independent, caring for themselves (bathing/eating), going to work/school, etc.?</t>
  </si>
  <si>
    <t>Boolean</t>
  </si>
  <si>
    <t>Yes/no</t>
  </si>
  <si>
    <t>القدرة الوظيفية: هل المريض قادر على أن يكون مستقلاً، وأن يعتني بنفسه (أن يستحم / يأكل)، وأن يذهب إلى العمل / المدرسة، إلخ.؟</t>
  </si>
  <si>
    <t>التحمل والتكيف</t>
  </si>
  <si>
    <t>Internal Resources</t>
  </si>
  <si>
    <t>Internal Resources: Does the patient believe that they have the abilities needed to overcome the current problem / do they have hope for their future?</t>
  </si>
  <si>
    <t>الموارد الداخلية: هل يعتقد المريض أن لديه القدرات اللازمة لتجاوز المشكلة الحالية / هل لديه أمل في مستقبله؟</t>
  </si>
  <si>
    <t>External Resources</t>
  </si>
  <si>
    <t>External Resources: Does the patient believe that they have someone who they can rely on for help in their lives?</t>
  </si>
  <si>
    <t>الموارد الخارجية: هل يعتقد المريض أن لديه أحد يمكنه الاعتماد عليه، ويمكن أن يساعده في حياته؟</t>
  </si>
  <si>
    <t>Spiritual / Moral Resources</t>
  </si>
  <si>
    <t>Spiritual / Moral Resources: Are the patient’s beliefs a source of strength for them when dealing with problems?</t>
  </si>
  <si>
    <t>الموارد الروحية / المعنوية: هل معتقدات المريض مصدرُ قوة له عند التعامل مع المشاكل؟</t>
  </si>
  <si>
    <t>Risk Factors (in the last 6 months, except for question 8)</t>
  </si>
  <si>
    <t>Has the patient had thoughts of death or suicide?</t>
  </si>
  <si>
    <t>1. Has the patient had thoughts of death or suicide?</t>
  </si>
  <si>
    <t>هل راودت المريض أفكار عن الموت أو الانتحار؟</t>
  </si>
  <si>
    <t>عوامل الخطر</t>
  </si>
  <si>
    <t>Mental Health-Baseline consultation- Has the patient had thoughts of death or suicide?</t>
  </si>
  <si>
    <t>OZViJk8FPVd</t>
  </si>
  <si>
    <t>Thoughts of death or suicide - Frequency</t>
  </si>
  <si>
    <t>Frequency</t>
  </si>
  <si>
    <t>Hide if [Has the patient had thoughts of death or suicide?] &lt;&gt; 'Yes'</t>
  </si>
  <si>
    <t>درجة تواتر الفكرة</t>
  </si>
  <si>
    <t>Has the patient hurt themselves / caused self-harm?</t>
  </si>
  <si>
    <t>2. Has the patient hurt themselves / caused self-harm?</t>
  </si>
  <si>
    <t>هل قام المريض بأذية نفسه أو تسبب بأذيتها؟</t>
  </si>
  <si>
    <t>Patient hurt themselves / caused self-harm - Type of behavior and frequency</t>
  </si>
  <si>
    <t>Type of behavior and frequency</t>
  </si>
  <si>
    <t>Hide if [Has the patient hurt themselves / caused self-harm?] &lt;&gt; 'Yes'</t>
  </si>
  <si>
    <t>نوع السلوك ودرجة تواتره</t>
  </si>
  <si>
    <t>Has the patient attempted suicide or tried to kill themselves?</t>
  </si>
  <si>
    <t>3. Has the patient attempted suicide or tried to kill themselves?</t>
  </si>
  <si>
    <t>هل حاول المريض الانتحار أو قتل نفسه؟</t>
  </si>
  <si>
    <t>Mental Health-Baseline consultation- Has the patient attempted suicide or tried to kill themselves?</t>
  </si>
  <si>
    <t>dfdv3SkeXKe</t>
  </si>
  <si>
    <t>Patient attempted suicide or tried to kill themselves - Number of attempts and method</t>
  </si>
  <si>
    <t>Number of attempts and method</t>
  </si>
  <si>
    <t>Hide if [Has the patient attempted suicide or tried to kill themselves?] &lt;&gt; 'Yes'</t>
  </si>
  <si>
    <t>عدد المحاولات والأسلوب</t>
  </si>
  <si>
    <t>Is the patient currently at risk of hurting himself/herself or attempting suicide?</t>
  </si>
  <si>
    <t>4. Is the patient currently at risk of hurting himself/herself or attempting suicide?</t>
  </si>
  <si>
    <t>هل يمثل المريض في الوقت الحالي خطراً على نفسه، من حيث أنه قد يؤذي نفسه أو يحاول الانتحار؟</t>
  </si>
  <si>
    <t>Mental Health-Baseline consultation- Is the patient currently at risk of hurting himself/herself or attempting suicide?</t>
  </si>
  <si>
    <t>hWMBCCA2yy1</t>
  </si>
  <si>
    <t xml:space="preserve">Patient currently at risk of hurting himself/herself or attempting suicide - Action taken to reduce risk </t>
  </si>
  <si>
    <t xml:space="preserve">Action taken to reduce risk </t>
  </si>
  <si>
    <t>Hide if [Is the patient currently at risk of hurting himself/herself or attempting suicide?] &lt;&gt; 'Yes'</t>
  </si>
  <si>
    <t>الإجراءات المتبعة للحد من الخطر</t>
  </si>
  <si>
    <t>Is the patient currently at risk of hurting others?</t>
  </si>
  <si>
    <t>5. Is the patient currently at risk of hurting others?</t>
  </si>
  <si>
    <t>هل يمثل المريض في الوقت الحالي خطراً على الآخرين، من حيث أنه قد يؤذيهم؟</t>
  </si>
  <si>
    <t>Mental Health-Baseline consultation - Is the patient currently at risk of hurting others</t>
  </si>
  <si>
    <t>TWuCY5r2wx7</t>
  </si>
  <si>
    <t xml:space="preserve">Patient currently at risk of hurting others - Action taken to reduce risk </t>
  </si>
  <si>
    <t>Hide if [Is the patient currently at risk of hurting others?] &lt;&gt; 'Yes'</t>
  </si>
  <si>
    <t>Does the patient regularly use alcohol / substances to become intoxicated?</t>
  </si>
  <si>
    <t>6. Does the patient regularly use alcohol / substances to become intoxicated?</t>
  </si>
  <si>
    <t>هل يتعاطى المريض الكحول / العقاقير لكي يثمل بشكل منتظم أو معتاد؟</t>
  </si>
  <si>
    <t>Mental Health-Baseline consultation- Does the patient regularly use alcohol / substances to become intoxicated?</t>
  </si>
  <si>
    <t>QHrIUMhjZlO</t>
  </si>
  <si>
    <t xml:space="preserve">Patient regularly uses alcohol / substances to become intoxicated - Type of substance and frequency </t>
  </si>
  <si>
    <t xml:space="preserve">Type of substance and frequency </t>
  </si>
  <si>
    <t>Hide if [Does the patient regularly use alcohol / substances to become intoxicated?] &lt;&gt; 'Yes'</t>
  </si>
  <si>
    <t>نوع العقار وانتظام تعاطيه</t>
  </si>
  <si>
    <t>Is the patient currently on psychotropic / psychiatric medication?</t>
  </si>
  <si>
    <t>7. Is the patient currently on psychotropic / psychiatric medication?</t>
  </si>
  <si>
    <t>هل المريض يأخذ في الوقت الحالي أدوية علاج نفسي / مؤثرات عقلية؟</t>
  </si>
  <si>
    <t>Patient currently on psychotropic / psychiatric medication - Prescribed by</t>
  </si>
  <si>
    <t>Prescribed by</t>
  </si>
  <si>
    <t>Medication - Prescribed by</t>
  </si>
  <si>
    <t>Hide if [Is the patient currently on psychotropic / psychiatric medication?] &lt;&gt; 'Yes'</t>
  </si>
  <si>
    <t>قام بوصف الدواء</t>
  </si>
  <si>
    <t>Has the patient experienced an act of aggression or violence?</t>
  </si>
  <si>
    <t>8. Has the patient experienced an act of aggression or violence?</t>
  </si>
  <si>
    <t xml:space="preserve">هل المريض يأخذ في الوقت الحالي أدوية علاج نفسي / مؤثرات عقلية؟ </t>
  </si>
  <si>
    <t>Mental Health-Baseline consultation- Has the patient experienced an act of aggression or violence?</t>
  </si>
  <si>
    <t>H1fMCaOzr8F</t>
  </si>
  <si>
    <t>Patient experienced an act of aggression or violence - What type(s) of violence?</t>
  </si>
  <si>
    <t>What type(s) of violence?</t>
  </si>
  <si>
    <t>Type of violence</t>
  </si>
  <si>
    <t>Hide question if [Has the patient experienced an act of aggression or violence] &lt;&gt; 'Yes'</t>
  </si>
  <si>
    <t>إذا كانت الإجابة نعم، فأي نوع من</t>
  </si>
  <si>
    <t>Mental Health-Baseline consultation- If yes, what type of violence 1?</t>
  </si>
  <si>
    <t>qgfKPlIHjcD</t>
  </si>
  <si>
    <t>Mental Health-Baseline- Aggression/violence type</t>
  </si>
  <si>
    <t>GINqtAY9hir</t>
  </si>
  <si>
    <t>To be discussed with OpenFN. One question mapped with 3 DHIS2 data elements. If more than 3 types of violence are selected, only take the 3 with higher priority. Order of priority, from higher to lower: 'Sexual', 'Physical', 'Other', 'Psychological', 'Verbal'</t>
  </si>
  <si>
    <t>Mental Health-Baseline consultation- If yes, what type of violence 2?</t>
  </si>
  <si>
    <t>TjNs41OJDqW</t>
  </si>
  <si>
    <t>Mental Health-Baseline consultation- If yes, what type of violence 3?</t>
  </si>
  <si>
    <t>JH5B8Fns8k5</t>
  </si>
  <si>
    <t>Type(s) of violence - If other, specify</t>
  </si>
  <si>
    <t>Hide question if [If yes, what type(s) of violence?] &lt;&gt; 'Other'</t>
  </si>
  <si>
    <t>Patient experienced an act of aggression or violence - Time between violence event and consultation</t>
  </si>
  <si>
    <t>Time between violence event and consultation</t>
  </si>
  <si>
    <t>إذا كانت الإجابة نعم، المدة الزمنية بين حادث العنف والاستشارة</t>
  </si>
  <si>
    <t>Mental Health-Baseline consultation - Time between violence event and consultation</t>
  </si>
  <si>
    <t>S22iy8o0iLg</t>
  </si>
  <si>
    <t>Mental Health-Baseline- Time between violence event and consultation</t>
  </si>
  <si>
    <t>xbSW2ewpmGX</t>
  </si>
  <si>
    <t>Would the patient like a referral to the medical department for treatment?</t>
  </si>
  <si>
    <t>9. If yes, would the patient like a referral to the medical department for treatment (or midwife/maternity for sexual violence)?</t>
  </si>
  <si>
    <t>Hide question if [If yes, what type(s) of violence?] &lt;&gt; 'Sexual'</t>
  </si>
  <si>
    <t>إذا كانت الإجابة نعم، فهل يرغب المريض بأن تتم إحالته إلى القسم الطبي من أجل تلقي العلاج (أو لمراجعة قابلة / أو أخصائية أمومة في حالة العنف الجنسي)؟</t>
  </si>
  <si>
    <t>Patient would like a referral to the medical department for treatment - Action taken</t>
  </si>
  <si>
    <t>Action taken</t>
  </si>
  <si>
    <t>الإجراء المتخذ</t>
  </si>
  <si>
    <t>Past / Precipitating Events (possible reasons or causes linked to current problem)</t>
  </si>
  <si>
    <t>Past / Precipitating Events - Medical conditions</t>
  </si>
  <si>
    <t>1. Medical conditions</t>
  </si>
  <si>
    <t>الحالات الطبية</t>
  </si>
  <si>
    <t>الأحداث الماضية / المحفزة (الأسباب الممكنة ذات الصلة بالمشكلة الحالية)</t>
  </si>
  <si>
    <t>Questions here are the titles of the categories of answers - for display only: there will be only one question [Past / Precipitating Events]</t>
  </si>
  <si>
    <t>Past / Precipitating Events - Violence</t>
  </si>
  <si>
    <t>2. Violence</t>
  </si>
  <si>
    <t xml:space="preserve"> العنف</t>
  </si>
  <si>
    <t>Past / Precipitating Events - Separation or loss</t>
  </si>
  <si>
    <t>3. Separation or loss</t>
  </si>
  <si>
    <t>الانفصال او الفقد</t>
  </si>
  <si>
    <t>Past / Precipitating Events - Disaster</t>
  </si>
  <si>
    <t>4. Disaster</t>
  </si>
  <si>
    <t>الكوارث</t>
  </si>
  <si>
    <t>Past / Precipitating Events - Other</t>
  </si>
  <si>
    <t>5. Other</t>
  </si>
  <si>
    <t>Past / Precipitating Events - If other, specify</t>
  </si>
  <si>
    <t>Hide question if [Past / Precipitating Events] &lt;&gt; 'Other'</t>
  </si>
  <si>
    <t>Mental Health-Baseline consultation- Precipitating event 1 - If other, specify</t>
  </si>
  <si>
    <t>m8qis4iUOTo</t>
  </si>
  <si>
    <t>Prioritize and write down the code of the three main past or precipitating events</t>
  </si>
  <si>
    <t>Main past or precipitating events - 1</t>
  </si>
  <si>
    <t>Past / Precipitating Events</t>
  </si>
  <si>
    <t xml:space="preserve"> الأحداث الرئيسية الماضية / المحفزة - الأولى</t>
  </si>
  <si>
    <t>حدد الأولويات واكتب رمز الأحداث الماضية / المحفزة</t>
  </si>
  <si>
    <t>Mental Health-Baseline consultation- Precipitating event 1</t>
  </si>
  <si>
    <t>v0qFX0qv1tX</t>
  </si>
  <si>
    <t>Mental Health-Baseline- Main precipitating factor</t>
  </si>
  <si>
    <t>yHYkho3rRNV</t>
  </si>
  <si>
    <t>The list of answers should be filtered to contain only the answers selected above in [Past / Precipitating Events] question</t>
  </si>
  <si>
    <t>Main past or precipitating events - 2</t>
  </si>
  <si>
    <t xml:space="preserve"> الأحداث الرئيسية الماضية / المحفزة - الثانية</t>
  </si>
  <si>
    <t>Mental Health-Baseline consultation- Precipitating event 2</t>
  </si>
  <si>
    <t>SsQqwDBGxjh</t>
  </si>
  <si>
    <t>Main past or precipitating events - 3</t>
  </si>
  <si>
    <t xml:space="preserve"> الأحداث الرئيسية الماضية / المحفزة - الثالثة</t>
  </si>
  <si>
    <t>Mental Health-Baseline consultation- Precipitating event 3</t>
  </si>
  <si>
    <t>FLIlRjAwn4G</t>
  </si>
  <si>
    <t>Main category of precipitating event</t>
  </si>
  <si>
    <t>نوع الحدث المحفز الرئيسي</t>
  </si>
  <si>
    <t>Mental Health-Baseline consultation- Main category of precipitating event</t>
  </si>
  <si>
    <t>JUabDHhT1wJ</t>
  </si>
  <si>
    <t>kjuVu7bQnEj</t>
  </si>
  <si>
    <t>The list of answers should be filtered to contain the categories of the answers that have been selected above in [Past / Precipitating Events] question</t>
  </si>
  <si>
    <t>Relevant details of the past / precipitating events</t>
  </si>
  <si>
    <t>تفاصيل ذات صلة بالأحداث الماضية / المحفزة</t>
  </si>
  <si>
    <t>Overall goals for therapy</t>
  </si>
  <si>
    <t>Overall Goals for therapy (what are you trying to accomplish over several sessions with the patient? Try to be specific &amp; define these with the patient)</t>
  </si>
  <si>
    <t>أهداف العلاج النفسي الإجمالية (ما الذي تحاول إنجازه على مدى عدة جلسات مع المريض؟ حاول أن تكون دقيقاً في طرحك، وقم بتحديد الإجابة مع المريض)</t>
  </si>
  <si>
    <t>Today’s session</t>
  </si>
  <si>
    <t>Today’s Session (what did you do today in session?)</t>
  </si>
  <si>
    <t>جلسة اليوم (ماذا فعلتم في جلسة اليوم؟)</t>
  </si>
  <si>
    <t>Homework</t>
  </si>
  <si>
    <t>Homework (what will the patient do before next session?)</t>
  </si>
  <si>
    <t>المقرر المنزلي (ماذا سيفعل المريض قبل الجلسة القادمة؟)</t>
  </si>
  <si>
    <t>Follow-up</t>
  </si>
  <si>
    <t>Follow up session required?</t>
  </si>
  <si>
    <t>Follow up session required? (If no, fill the Exit form)</t>
  </si>
  <si>
    <t>جلسة المتابعة مطلوبة? (إذا كانت الإجابة لا، املأ نموذج الخروج)</t>
  </si>
  <si>
    <t>المتابعة</t>
  </si>
  <si>
    <t>Mental Health-Baseline consultation- Follow up session required</t>
  </si>
  <si>
    <t>yCwuZ0htrlH</t>
  </si>
  <si>
    <t>Next session date</t>
  </si>
  <si>
    <t>Date</t>
  </si>
  <si>
    <t>Hide question if [Follow up session required] &lt;&gt; 'Yes'</t>
  </si>
  <si>
    <t>موعد الجلسة القادمة</t>
  </si>
  <si>
    <t>DATE</t>
  </si>
  <si>
    <t>Mental Health-Baseline consultation- Next appointment date</t>
  </si>
  <si>
    <t>EJwuSLCkYrh</t>
  </si>
  <si>
    <t>Referral done</t>
  </si>
  <si>
    <t xml:space="preserve"> تم إعادة إحالة المريض</t>
  </si>
  <si>
    <t>Mental Health-Baseline consultation- Referral out done</t>
  </si>
  <si>
    <t>RiiH9A53rvG</t>
  </si>
  <si>
    <t>Type of referral</t>
  </si>
  <si>
    <t>Hide question if [Referral done] &lt;&gt; TRUE</t>
  </si>
  <si>
    <t>نوع الإحالة</t>
  </si>
  <si>
    <t>Mental Health-Baseline consultation- Type of referral</t>
  </si>
  <si>
    <t>DlqJSA5VApl</t>
  </si>
  <si>
    <t>Mental Health-Baseline- Patient referred to</t>
  </si>
  <si>
    <t>Zu6s2NWggMt</t>
  </si>
  <si>
    <t>Type of referral - If other, specify</t>
  </si>
  <si>
    <t>Hide question if [Type of referral] &lt;&gt; 'Other'</t>
  </si>
  <si>
    <t>Reason for referral</t>
  </si>
  <si>
    <t>أسباب الإحالة</t>
  </si>
  <si>
    <t>New admission</t>
  </si>
  <si>
    <t>Readmission</t>
  </si>
  <si>
    <t>Relapse</t>
  </si>
  <si>
    <t>Internal movement</t>
  </si>
  <si>
    <t>Patient referred</t>
  </si>
  <si>
    <t>#</t>
  </si>
  <si>
    <t>Answers</t>
  </si>
  <si>
    <t>Translation</t>
  </si>
  <si>
    <t>MSF-2475</t>
  </si>
  <si>
    <t>The process of admitting a patient to facility</t>
  </si>
  <si>
    <t>Ok</t>
  </si>
  <si>
    <t xml:space="preserve">ادخال جديد </t>
  </si>
  <si>
    <t>MSF-2474</t>
  </si>
  <si>
    <t>Re-admission</t>
  </si>
  <si>
    <t>The process of being admitted to a facility again</t>
  </si>
  <si>
    <t>اعادة ادخال</t>
  </si>
  <si>
    <t>(see CIEL)</t>
  </si>
  <si>
    <t>CIEL-160033</t>
  </si>
  <si>
    <t>Status of disease, particularly tuberculosis</t>
  </si>
  <si>
    <t>ytN3iatLPSV</t>
  </si>
  <si>
    <t>j7Omz3uFWvT</t>
  </si>
  <si>
    <t>Admission type - ITFC</t>
  </si>
  <si>
    <t>Medical - Pediatrics/Nutrition - Admission type</t>
  </si>
  <si>
    <t>nMeY390juYX</t>
  </si>
  <si>
    <t>pi0PoB2sbPy</t>
  </si>
  <si>
    <t>hbUToWVAaDs</t>
  </si>
  <si>
    <t>wYldfEstUDw</t>
  </si>
  <si>
    <t>OaPIHkL7Oec</t>
  </si>
  <si>
    <t>Rpcv8mgy0LH</t>
  </si>
  <si>
    <t>k33l9HPo5aJ</t>
  </si>
  <si>
    <t>Individual</t>
  </si>
  <si>
    <t>MSF-1537</t>
  </si>
  <si>
    <t>Individual session</t>
  </si>
  <si>
    <t>One to one consultation between patient and provider in the context of mental health care</t>
  </si>
  <si>
    <t>فردية</t>
  </si>
  <si>
    <t>JMnQs1hB0kK</t>
  </si>
  <si>
    <t>Couple</t>
  </si>
  <si>
    <t>CIEL-166584</t>
  </si>
  <si>
    <t>Not found in MSF source</t>
  </si>
  <si>
    <t>ازواج</t>
  </si>
  <si>
    <t>mD02hgMyFVD</t>
  </si>
  <si>
    <t>Family</t>
  </si>
  <si>
    <t>MSF-1535</t>
  </si>
  <si>
    <t>Dyad session</t>
  </si>
  <si>
    <t>Consultation done with patient's family members in the context of mental health care</t>
  </si>
  <si>
    <t>hv96C4ctfZI</t>
  </si>
  <si>
    <t>Parent-Child</t>
  </si>
  <si>
    <t>MSF-1536</t>
  </si>
  <si>
    <t>Family support</t>
  </si>
  <si>
    <t>Consultation done with patient and one accompanying person such as legal guardian, parent in the context of mental health care</t>
  </si>
  <si>
    <t>اهل واطفال</t>
  </si>
  <si>
    <t>PNWXisyNbE4</t>
  </si>
  <si>
    <t>Type of consultation - MHPSS follow-up</t>
  </si>
  <si>
    <t>Do not map in OCL - for DHIS2 mapping only</t>
  </si>
  <si>
    <t>Mental Health-Follow-up consultation- Consultation type</t>
  </si>
  <si>
    <t>d8Dok4D8Fl4</t>
  </si>
  <si>
    <t>Mental Health-Follow up- Consultation type</t>
  </si>
  <si>
    <t>FYHuq8p4TYP</t>
  </si>
  <si>
    <t>BWaOLwO6b6A</t>
  </si>
  <si>
    <t>Duplication of [Type of consultation] - for DHIS2 mapping</t>
  </si>
  <si>
    <t>He6N2xKBXcT</t>
  </si>
  <si>
    <t>Njlwl5xyuyO</t>
  </si>
  <si>
    <t>A1dYYhmV4ob</t>
  </si>
  <si>
    <t>Type of consultation - Closure</t>
  </si>
  <si>
    <t>Mental Health-Exit File closure- MHPSS - Main type of consultation</t>
  </si>
  <si>
    <t>TqjvJA0GUOA</t>
  </si>
  <si>
    <t>Mental Health - Type of consultation</t>
  </si>
  <si>
    <t>mimbbLDaZyZ</t>
  </si>
  <si>
    <t>sOoJSyT6ZDO</t>
  </si>
  <si>
    <t>HTeXUWFE4P6</t>
  </si>
  <si>
    <t>VsbQQh86Jlb</t>
  </si>
  <si>
    <t>Psychologist</t>
  </si>
  <si>
    <t>الاخصائي النفسي</t>
  </si>
  <si>
    <t>gLrTwy3IQX5</t>
  </si>
  <si>
    <t>Counsellor</t>
  </si>
  <si>
    <t>المستشار النفسي</t>
  </si>
  <si>
    <t>XP6WAfznTX0</t>
  </si>
  <si>
    <t>Consultation done by - MHPSS follow-up</t>
  </si>
  <si>
    <t>Mental Health-Follow-up consultation- Consultation done by</t>
  </si>
  <si>
    <t>aCTIvKSNndK</t>
  </si>
  <si>
    <t>Consultation done by - mhGAP baseline</t>
  </si>
  <si>
    <t>Psychiatrist</t>
  </si>
  <si>
    <t>Mental health-Baseline consultation-mhGAP- Consultation done by</t>
  </si>
  <si>
    <t>Wska6npkI7x</t>
  </si>
  <si>
    <t>Mental health - mhGAP - Consultation done by</t>
  </si>
  <si>
    <t>ppxyRIxsuko</t>
  </si>
  <si>
    <t>t9GbfKDwWNQ</t>
  </si>
  <si>
    <t>mhGAP clinician</t>
  </si>
  <si>
    <t>ZP4Dsvz4w2Z</t>
  </si>
  <si>
    <t>Consultation done by - mhGAP follow-up</t>
  </si>
  <si>
    <t>Mental Health-Follow-up consultation-mhGAP- Consultation done by</t>
  </si>
  <si>
    <t>PljSkytRmqi</t>
  </si>
  <si>
    <t>Health facility</t>
  </si>
  <si>
    <t>منشأة صحية</t>
  </si>
  <si>
    <t>r4XbBWmqXmu</t>
  </si>
  <si>
    <t>Need to map O3 location with DHIS2 data element</t>
  </si>
  <si>
    <t>MSF health facility</t>
  </si>
  <si>
    <t>مركز صحي تابع لمنظمة أطباء بلا حدود</t>
  </si>
  <si>
    <t>QjHFWlrDAi3</t>
  </si>
  <si>
    <t>Mobile clinic</t>
  </si>
  <si>
    <t>MSF-1000</t>
  </si>
  <si>
    <t>Mobile Clinic</t>
  </si>
  <si>
    <t>Customized vehicles that travel to communities and provide prevention and healthcare services.</t>
  </si>
  <si>
    <t>عيادة متنقلة</t>
  </si>
  <si>
    <t>SENCNKONSMT</t>
  </si>
  <si>
    <t>Home visit</t>
  </si>
  <si>
    <t>MSF-1382</t>
  </si>
  <si>
    <t>Home</t>
  </si>
  <si>
    <t>The place where an individual lives permanently, question = Intervention setting</t>
  </si>
  <si>
    <t>زيارة منزلية</t>
  </si>
  <si>
    <t>Klk9UQeoyeM</t>
  </si>
  <si>
    <t>School visit</t>
  </si>
  <si>
    <t>زيارة مدرسية</t>
  </si>
  <si>
    <t>School</t>
  </si>
  <si>
    <t>mKGlluwx83y</t>
  </si>
  <si>
    <t>Not in Mosul form; need to map O3 location with DHIS2 data element</t>
  </si>
  <si>
    <t>Remote / phone</t>
  </si>
  <si>
    <t>MSF-975</t>
  </si>
  <si>
    <t>Telehealth consultation</t>
  </si>
  <si>
    <t>A medical consultation with a health provider that occurs remotely through a telecommunication medium.</t>
  </si>
  <si>
    <t>عن بعد / تلفون</t>
  </si>
  <si>
    <t>Remote / Phone</t>
  </si>
  <si>
    <t>CL7Yj72PgmV</t>
  </si>
  <si>
    <t>Other</t>
  </si>
  <si>
    <t>CIEL-5622</t>
  </si>
  <si>
    <t>A generic, descriptive, and non-coded response to a question., CIEL link is broken</t>
  </si>
  <si>
    <t>اخرى</t>
  </si>
  <si>
    <t>MSRu3TwArTh</t>
  </si>
  <si>
    <t>Type of Mental Health intervention</t>
  </si>
  <si>
    <t>Counselling</t>
  </si>
  <si>
    <t>Not found in MSF source; possibly use 1405, name = "Psychosocial counselling", DEF = "Counseling provided for psychosocial support."</t>
  </si>
  <si>
    <t>استشارة مع مستشار نفسي</t>
  </si>
  <si>
    <t>Counselling (with counsellor)</t>
  </si>
  <si>
    <t>xUDWMZGGS2l</t>
  </si>
  <si>
    <t>Psychotherapy</t>
  </si>
  <si>
    <t>CIEL-163312</t>
  </si>
  <si>
    <t>علاج نفسي مع اخصائي نفسي</t>
  </si>
  <si>
    <t>Psychotherapy (with psychologist)</t>
  </si>
  <si>
    <t>JZwsTTNdzhq</t>
  </si>
  <si>
    <t>Psychiatry/mhGAP</t>
  </si>
  <si>
    <t>CIEL-165052</t>
  </si>
  <si>
    <t>Phychiatry Specialty</t>
  </si>
  <si>
    <t>Duplication of [Type of intervention] - for DHIS2 mapping</t>
  </si>
  <si>
    <t>IPD MSF</t>
  </si>
  <si>
    <t>قسم المرضى الداخليين لدى منظمة أطباء بلا حدود</t>
  </si>
  <si>
    <t>hUkr13HVkFe</t>
  </si>
  <si>
    <t>Emergency department MSF</t>
  </si>
  <si>
    <t>قسم الإسعافات لدى منظمة أطباء بلا حدود</t>
  </si>
  <si>
    <t>ER MSF</t>
  </si>
  <si>
    <t>v1uQIEM3yTP</t>
  </si>
  <si>
    <t>Primary Health Center MSF</t>
  </si>
  <si>
    <t>مركز رعاية صحية أولية تابع لمنظمة أطباء بلا حدود</t>
  </si>
  <si>
    <t>vcsgSPTyIPC</t>
  </si>
  <si>
    <t>Health Promotion/sensitization</t>
  </si>
  <si>
    <t>التوعية الصحية</t>
  </si>
  <si>
    <t>HP / Sensitization</t>
  </si>
  <si>
    <t>xihtGfyAQG9</t>
  </si>
  <si>
    <t>Other MSF personnel</t>
  </si>
  <si>
    <t>MSF-1422</t>
  </si>
  <si>
    <t>MSF other</t>
  </si>
  <si>
    <t>Other MSF department or group., question = Source of initial patient referral</t>
  </si>
  <si>
    <t>موظف آخر لدى منظمة أطباء بلا حدود</t>
  </si>
  <si>
    <t>Other MSF staff</t>
  </si>
  <si>
    <t>csTGh6JIRmf</t>
  </si>
  <si>
    <t>MSF social worker</t>
  </si>
  <si>
    <t>عامل مجتمعي لدى منظمة أطباء بلا حدود</t>
  </si>
  <si>
    <t>cuIef31D5QL</t>
  </si>
  <si>
    <t>Other health structure</t>
  </si>
  <si>
    <t>CIEL-164407</t>
  </si>
  <si>
    <t>Other health facility</t>
  </si>
  <si>
    <t>مركز أو منشأة صحية أخرى</t>
  </si>
  <si>
    <t>Other Health Structure</t>
  </si>
  <si>
    <t>bZZjZast35n</t>
  </si>
  <si>
    <t>Local health worker (non-MSF)</t>
  </si>
  <si>
    <t>Not found in MSF and CIEL source</t>
  </si>
  <si>
    <t>عامل محلي في مجال الرعاية الصحية (ليس لدى منظمة أطباء بلا حدود)</t>
  </si>
  <si>
    <t>Local health worker non MSF</t>
  </si>
  <si>
    <t>NIXRVxxeiLm</t>
  </si>
  <si>
    <t>Institutions (NGOs/Church/IGO)</t>
  </si>
  <si>
    <t>مؤسسات أخرى (منظمات غير حكومية / مؤسسة دينية / منظمة حكومية)</t>
  </si>
  <si>
    <t>Institutions (Church, NGO, International Agencies)</t>
  </si>
  <si>
    <t>eHP0GjRUPx4</t>
  </si>
  <si>
    <t>Self-referred</t>
  </si>
  <si>
    <t>MSF-1417</t>
  </si>
  <si>
    <t>CIEL-160551</t>
  </si>
  <si>
    <t>Self-referral</t>
  </si>
  <si>
    <t>Coming spontaneously to an health facility or making an appointment with a medical specialist oneself, rather than being referred by another health professional or institution.</t>
  </si>
  <si>
    <t>احالة فردية</t>
  </si>
  <si>
    <t>Self Referral</t>
  </si>
  <si>
    <t>riMSWiZKZ2Q</t>
  </si>
  <si>
    <t>Family member / friend /neighbor</t>
  </si>
  <si>
    <t>MSF-1418/30/31</t>
  </si>
  <si>
    <t>Distinct concepts in MSF OCL; names = "Family member", "Friend", "Neighbor", DEFs = "A person related by blood, marriage, or adoption", "The patient's friend.", "The patient's neighbor, a person living next to them."</t>
  </si>
  <si>
    <t>أحد أفراد العائلة / صديق / جار</t>
  </si>
  <si>
    <t>Family / Friend / Neighbor</t>
  </si>
  <si>
    <t>bDu4hsAwaAB</t>
  </si>
  <si>
    <t>Community leader</t>
  </si>
  <si>
    <t>أحد شخصيات المجتمع المحلي</t>
  </si>
  <si>
    <t>waFIAukspK9</t>
  </si>
  <si>
    <t>School / University</t>
  </si>
  <si>
    <t>مدرسة/جامعة</t>
  </si>
  <si>
    <t>ipYSgBna9cP</t>
  </si>
  <si>
    <t>Not in Mosul form</t>
  </si>
  <si>
    <t>Authorities</t>
  </si>
  <si>
    <t>MSF-1005</t>
  </si>
  <si>
    <t>Local authorities</t>
  </si>
  <si>
    <t>The organizations or individuals in charge of the public services for a community.</t>
  </si>
  <si>
    <t>السلطات</t>
  </si>
  <si>
    <t>gh5agL1I7Nz</t>
  </si>
  <si>
    <t>Legal attorney office</t>
  </si>
  <si>
    <t>مكتب المحاماة</t>
  </si>
  <si>
    <t>DqMj4xwn5EC</t>
  </si>
  <si>
    <t>Prosecutor office</t>
  </si>
  <si>
    <t>مكتب الادعاء</t>
  </si>
  <si>
    <t>EDDo3uX7Hjp</t>
  </si>
  <si>
    <t>Forensic department</t>
  </si>
  <si>
    <t>قسم الطب الشرعي</t>
  </si>
  <si>
    <t>qkalVIdgmBS</t>
  </si>
  <si>
    <t>CHOW (Community Health Outreach Worker)</t>
  </si>
  <si>
    <t>منشط اجتماعي في مجال الرعاية الصحية</t>
  </si>
  <si>
    <t>CHOW</t>
  </si>
  <si>
    <t>LCk7N10isIp</t>
  </si>
  <si>
    <t>Community educator</t>
  </si>
  <si>
    <t>مربي مجتمع</t>
  </si>
  <si>
    <t>PWjmOym543x</t>
  </si>
  <si>
    <t>1.1 Body pain or complaints (headache, palpitations, breathing problems, gastrointestinal, etc.)</t>
  </si>
  <si>
    <t>آلام أو شكاوي جسدية (وجع رأس، وجع ظهر، خفقان القلب، مشاكل تنفس أو هضم، إلخ.)</t>
  </si>
  <si>
    <t>UeYsD88aXOb</t>
  </si>
  <si>
    <t>1.2 Eating problems</t>
  </si>
  <si>
    <t>MSF-1400</t>
  </si>
  <si>
    <t>Eating disorder</t>
  </si>
  <si>
    <t>Disorders characterized by physiological and psychological disturbances in appetite or food intake.</t>
  </si>
  <si>
    <t>مشاكل في الأكل</t>
  </si>
  <si>
    <t>u1MYOfo6bZo</t>
  </si>
  <si>
    <t>1.3 Sleeping problems</t>
  </si>
  <si>
    <t>MSF-526</t>
  </si>
  <si>
    <t>Sleep disorder</t>
  </si>
  <si>
    <t>Conditions characterized by the disturbance of normal sleep patterns and behaviors. There are a number of sleep disorders that range from trouble falling asleep, to nightmares, sleepwalking, and sleep apnea.</t>
  </si>
  <si>
    <t>مشاكل في النوم</t>
  </si>
  <si>
    <t>kKLSjMaDB71</t>
  </si>
  <si>
    <t>1.4 Bedwetting / retention problems</t>
  </si>
  <si>
    <t>MSF-1396</t>
  </si>
  <si>
    <t>CIEL-117211</t>
  </si>
  <si>
    <t>Enuresis</t>
  </si>
  <si>
    <t>Involuntary discharge of urine after the age at which urinary control should have been achieved, CIEL name = Incontinence, no DEF, could also be 'unspecified', 'urinary' or 'stress incontinence'</t>
  </si>
  <si>
    <t>التبول أثناء النوم / مشاكل في السلس</t>
  </si>
  <si>
    <t>W445BWB0GQ3</t>
  </si>
  <si>
    <t>1.5 Sexual problems</t>
  </si>
  <si>
    <t>MSF-1401</t>
  </si>
  <si>
    <t>Sexual disorder</t>
  </si>
  <si>
    <t>Physiological disturbances in normal sexual performance.</t>
  </si>
  <si>
    <t>مشاكل جنسية</t>
  </si>
  <si>
    <t>qu1XKVn8CUS</t>
  </si>
  <si>
    <t>1.6 Unexplained physical reaction (non-epileptic seizures, paralysis, unable to walk, unexplained fainting)</t>
  </si>
  <si>
    <t>ردود فعل جسدية لا يمكن تفسيرها (اختلاجات غير صرعية، شلل، عدم القدرة على المشي، إغماء لا تفسير له)</t>
  </si>
  <si>
    <t>PClZEC4W4rM</t>
  </si>
  <si>
    <t>2.1 Sad mood</t>
  </si>
  <si>
    <t>MSF-1386</t>
  </si>
  <si>
    <t>Sad mood</t>
  </si>
  <si>
    <t>A state characterized by low mood and feelings of unhappiness.</t>
  </si>
  <si>
    <t>مزاج حزين</t>
  </si>
  <si>
    <t>XPvA3hyChlA</t>
  </si>
  <si>
    <t>2.2 Irritability / anger</t>
  </si>
  <si>
    <t>MSF-1387</t>
  </si>
  <si>
    <t>Irritable mood</t>
  </si>
  <si>
    <t>Abnormal or excessive excitability with easily triggered anger, annoyance, or impatience.</t>
  </si>
  <si>
    <t>سرعة الضيق / الغضب</t>
  </si>
  <si>
    <t>vprUUUOBopr</t>
  </si>
  <si>
    <t>2.3 Loss of interest / anhedonia</t>
  </si>
  <si>
    <t>MSF-1389</t>
  </si>
  <si>
    <t>Anhedonia</t>
  </si>
  <si>
    <t>The inability to experience pleasure from activities someone usually found enjoyable.</t>
  </si>
  <si>
    <t>فقدان الاهتمام</t>
  </si>
  <si>
    <t>b4TqJ285UWa</t>
  </si>
  <si>
    <t>2.4 Hopelessness</t>
  </si>
  <si>
    <t>MSF-892</t>
  </si>
  <si>
    <t>Feeling of hopeless</t>
  </si>
  <si>
    <t>Patient describes feelings of hopeless.</t>
  </si>
  <si>
    <t>Check class = Findings</t>
  </si>
  <si>
    <t>فقدان الامل</t>
  </si>
  <si>
    <t>Rzq6PFcbBa5</t>
  </si>
  <si>
    <t>2.5 Guilt/self-blame/worthlessness</t>
  </si>
  <si>
    <t>CIEL-153507</t>
  </si>
  <si>
    <t>Guilty feelings</t>
  </si>
  <si>
    <t>الشعور بالذنب / لوم الذات / الشعور بانعدام القيمة</t>
  </si>
  <si>
    <t>QZBfUwIyQm9</t>
  </si>
  <si>
    <t>2.6 Current suicidal thoughts</t>
  </si>
  <si>
    <t>MSF-1390</t>
  </si>
  <si>
    <t>Suicidal thoughts</t>
  </si>
  <si>
    <t>Contemplations, wishes, and preoccupations with death and suicide</t>
  </si>
  <si>
    <t>أفكار انتحارية مؤخرا</t>
  </si>
  <si>
    <t>WCyJmoOZsCZ</t>
  </si>
  <si>
    <t>2.7 Recent suicidal attempt</t>
  </si>
  <si>
    <t>Not found in MSF source, not found exactly in CIEL source</t>
  </si>
  <si>
    <t>محاولات انتحارية مؤخرا</t>
  </si>
  <si>
    <t>z8jBJ5nYwIS</t>
  </si>
  <si>
    <t>2.8 Recent self-harm</t>
  </si>
  <si>
    <t>Self-harm exists in MSF and CIEL diagnosis but not 'recent'</t>
  </si>
  <si>
    <t>أذية للذات مؤخراً</t>
  </si>
  <si>
    <t>XzLHZumvFOH</t>
  </si>
  <si>
    <t>2.9 Changes in appetite</t>
  </si>
  <si>
    <t>Loss or increase of appetite exist in CIEL but not 'change' only</t>
  </si>
  <si>
    <t>تغير في الشهية</t>
  </si>
  <si>
    <t>2.9 Lack of appetite</t>
  </si>
  <si>
    <t>Y5NywW5KfoX</t>
  </si>
  <si>
    <t>In Mosul form, "Changes in appetite"</t>
  </si>
  <si>
    <t>3.1 Constant stress</t>
  </si>
  <si>
    <t>شعور دائم بالضغط</t>
  </si>
  <si>
    <t>YpabM1EGBap</t>
  </si>
  <si>
    <t>3.2 Persistent worry</t>
  </si>
  <si>
    <t>MSF-893</t>
  </si>
  <si>
    <t>Feeling constantly worried</t>
  </si>
  <si>
    <t>Patient expresses feeling constantly worried.</t>
  </si>
  <si>
    <t>شعور دائم بالقلق</t>
  </si>
  <si>
    <t>PsBi8qdxleW</t>
  </si>
  <si>
    <t>3.3 Intense fear / phobia / feeling threatened</t>
  </si>
  <si>
    <t>MSF-894</t>
  </si>
  <si>
    <t>Excessive fear/phobia</t>
  </si>
  <si>
    <t>Aniexty disorders in which the essential feature is persistent and irrational fear of a specific object, activity, or situation that the individual feels compelled to avoid. The individual recognizes the fear as excessive or unreasonable.</t>
  </si>
  <si>
    <t>خوف شديد / خوف مرضي / الشعور بالتهديد</t>
  </si>
  <si>
    <t>JDP7sAjWj0r</t>
  </si>
  <si>
    <t>3.4 Panic attack (sudden intense fear with somatic symptoms such as chest pain)</t>
  </si>
  <si>
    <t>MSF-1634</t>
  </si>
  <si>
    <t>Panic disorder</t>
  </si>
  <si>
    <t>A type of anxiety disorder characterized by unexpected panic attacks that last minutes or, rarely, hours. Panic attacks begin with intense apprehension, fear or terror and, often, a feeling of impending doom. Symptoms experienced during a panic attack include dyspnea or sensations of being smothered; dizziness, loss of balance or faintness; choking sensations; palpitations or accelerated heart rate; shakiness; sweating; nausea or other form of abdominal distress; depersonalization or derealization; paresthesias; hot flashes or chills; chest discomfort or pain; fear of dying and fear of not being in control of oneself or going crazy. Agoraphobia may also develop. Similar to other anxiety disorders, it may be inherited as an autosomal dominant trait.</t>
  </si>
  <si>
    <t>نوبة ذعر (خوف شديد ومفاجئ مع أعراض جسدية مثل ألم الصدر)</t>
  </si>
  <si>
    <t>hHoP5vhiGn3</t>
  </si>
  <si>
    <t>3.5 Compulsive or repetitive behavior</t>
  </si>
  <si>
    <t>MSF-1392</t>
  </si>
  <si>
    <t>Compulsive behavior</t>
  </si>
  <si>
    <t>The behavior of performing an act persistently and repetitively without it leading to reward or pleasure.</t>
  </si>
  <si>
    <t>سلوك وسواسي أو متكرر</t>
  </si>
  <si>
    <t>PgxhapZ8P9E</t>
  </si>
  <si>
    <t>4.1 Intrusive feelings, thoughts</t>
  </si>
  <si>
    <t>MSF-897</t>
  </si>
  <si>
    <t>Intrusive thoughts</t>
  </si>
  <si>
    <t>Unwanted thoughts or mental images that make the patient feel uncomfortable.</t>
  </si>
  <si>
    <t>أفكار تطفلية أو اقتحامية</t>
  </si>
  <si>
    <t>4.1 Intrusive feelings thoughts</t>
  </si>
  <si>
    <t>sFbWwoZbiSF</t>
  </si>
  <si>
    <t>4.2 Flashbacks</t>
  </si>
  <si>
    <t>MSF-1394</t>
  </si>
  <si>
    <t>Flashbacks</t>
  </si>
  <si>
    <t>The sudden, clear memory of a past event or time, usually one that was negative.</t>
  </si>
  <si>
    <t>ومضات من الماضي</t>
  </si>
  <si>
    <t>FibcXxxITz4</t>
  </si>
  <si>
    <t>4.3 Avoidance of traumatic stimuli</t>
  </si>
  <si>
    <t>MSF-898</t>
  </si>
  <si>
    <t>Avoidance behaviour</t>
  </si>
  <si>
    <t>Behavioural acts that enable a patient to avoid anticipated unplesant or painful situations, stimuli, or events.</t>
  </si>
  <si>
    <t>تجنب المحفزات المرتبطة بالصدمة</t>
  </si>
  <si>
    <t>TzFciNtGU4L</t>
  </si>
  <si>
    <t>4.4 Hypervigilance / excessive startle response</t>
  </si>
  <si>
    <t>MSF-907</t>
  </si>
  <si>
    <t>Hyper-vigilance</t>
  </si>
  <si>
    <t>Patient is highly alert and displaying behaviors to avoid or prevent danger.</t>
  </si>
  <si>
    <t>فرط اليقظة / استجابة إجفالية شديدة</t>
  </si>
  <si>
    <t>Uhj6bkTtm2b</t>
  </si>
  <si>
    <t>4.5 Trauma-related hallucinations (hearing voices associated with the traumatic event, seeing dead persons as cultural expression of distress)</t>
  </si>
  <si>
    <t>MSF-1398</t>
  </si>
  <si>
    <t>Hallucinations</t>
  </si>
  <si>
    <t>Subjectively experienced sensations in the absence of an appropriate stimulus, but which are regarded by the individual as real.</t>
  </si>
  <si>
    <t>Check, name = "Hallucinations", DEF = "Subjectively experienced sensations in the absence of an appropriate stimulus, but which are regarded by the individual as real."</t>
  </si>
  <si>
    <t>هلوسات مرتبطة بالصدمة (سماع أصوات مرتبطة بالحادث المسبب للصدمة، رؤية الموتى، أو أي تعبير خاص – ثقافياً – على الاضطراب)</t>
  </si>
  <si>
    <t>DqF1son0fxy</t>
  </si>
  <si>
    <t>4.6 Child has stopped talking</t>
  </si>
  <si>
    <t>Not found in MSF and CIEL source, maybe close to 'language' problems in CIEL</t>
  </si>
  <si>
    <t>توقف الطفل عن الكلام</t>
  </si>
  <si>
    <t>xrr1xtIehD9</t>
  </si>
  <si>
    <t>5.1 Delusions (false beliefs)</t>
  </si>
  <si>
    <t>MSF-497</t>
  </si>
  <si>
    <t>Delusional disorder</t>
  </si>
  <si>
    <t>A disorder characterized by the presence of one or more non-bizarre delusions the delusion(s) do not impair psychosocial functioning apart from their ramifications.</t>
  </si>
  <si>
    <t>أوهام (معتقدات خاطئة)</t>
  </si>
  <si>
    <t>vAcyKlSrQOK</t>
  </si>
  <si>
    <t>5.2 Visual hallucinations</t>
  </si>
  <si>
    <t>Check name and definition</t>
  </si>
  <si>
    <t>هلوسات بصرية</t>
  </si>
  <si>
    <t>lsyUg99Xik2</t>
  </si>
  <si>
    <t>5.3 Auditory hallucinations</t>
  </si>
  <si>
    <t>Check name</t>
  </si>
  <si>
    <t>هلوسات سمعية</t>
  </si>
  <si>
    <t>BPYqkKFsav2</t>
  </si>
  <si>
    <t>5.4 Disorganized thought /speech</t>
  </si>
  <si>
    <t>MSF-903</t>
  </si>
  <si>
    <t>Disorganized thoughts</t>
  </si>
  <si>
    <t>The paitent cannot control their thoughts or express themself well, which makes relating to others difficult.</t>
  </si>
  <si>
    <t>تشتت الأفكار / الكلام</t>
  </si>
  <si>
    <t>f50m0IXJNZ1</t>
  </si>
  <si>
    <t>5.5 Bizarre behavior</t>
  </si>
  <si>
    <t>MSF-464</t>
  </si>
  <si>
    <t>Abnormal behaviour</t>
  </si>
  <si>
    <t>Mental disorder of childhood and adolescence characterized by repetitive and persistent patterns of conduct in which rights of others and age-appropriate societal rules are violated.</t>
  </si>
  <si>
    <t>سلوكيات غريبة</t>
  </si>
  <si>
    <t>SSaShXgyswX</t>
  </si>
  <si>
    <t>5.6 Psychotic agitation</t>
  </si>
  <si>
    <t>Not found in MSF and CIEL source, maybe close to 'Agitation' or 'Psychomotor agitation' in CIEL</t>
  </si>
  <si>
    <t>شعور ذهاني بالضيق</t>
  </si>
  <si>
    <t>BbQwHHYdAtY</t>
  </si>
  <si>
    <t>6.1 Problems with concentration, memory or reasoning</t>
  </si>
  <si>
    <t>MSF-1403/1404/906</t>
  </si>
  <si>
    <t>Check - different items and different classes grouped; names = "Lack of concentration", "Lack of memory", "Difficulty reasoning", DEFs = "The inability to focus on tasks.", "Disturbances in registering an impression, in the retention of an acquired impression, or in the recall of an impression.", "Patient has difficulty thinking about things in a logical, sensible way."</t>
  </si>
  <si>
    <t>مشاكل في التركيز، أو التذكر، أو التفكير</t>
  </si>
  <si>
    <t>6.1 Problems with concentration memory or reasoning</t>
  </si>
  <si>
    <t>HxamZeSwli0</t>
  </si>
  <si>
    <t>6.2 Delayed development (milestones)</t>
  </si>
  <si>
    <t>CIEL-6022</t>
  </si>
  <si>
    <t>Delayed milestones</t>
  </si>
  <si>
    <t>Delay in a set of functional skills or age-specific tasks that most children can do by a certain age range.</t>
  </si>
  <si>
    <t>تأخر في التطور (المحطات الإنجازية)</t>
  </si>
  <si>
    <t>zAXxqqhE7hH</t>
  </si>
  <si>
    <t>6.3 Abnormal social interaction and communication</t>
  </si>
  <si>
    <t>Not found in MSF and CIEL source, maybe close to 'Social Maladjustment' in CIEL</t>
  </si>
  <si>
    <t>تواصل اجتماعي غير طبيعي</t>
  </si>
  <si>
    <t>p1PiLH5LcpL</t>
  </si>
  <si>
    <t>6.4 Learning difficulties</t>
  </si>
  <si>
    <t>CIEL-5550</t>
  </si>
  <si>
    <t>Learning problems</t>
  </si>
  <si>
    <t>صعوبات في التعلم</t>
  </si>
  <si>
    <t>ov5D4toFD3q</t>
  </si>
  <si>
    <t>6.5 Epileptic seizures</t>
  </si>
  <si>
    <t>MSF-420</t>
  </si>
  <si>
    <t>Epileptic seizures</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</si>
  <si>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</si>
  <si>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نوبات صرعية</t>
  </si>
  <si>
    <t>dpdekdgiUMZ</t>
  </si>
  <si>
    <t>7.1 Alcohol / substance abuse</t>
  </si>
  <si>
    <t>MSF-2457</t>
  </si>
  <si>
    <t>Substance abuse</t>
  </si>
  <si>
    <t>Disorders related to substance abuse, the side effects of a medication, toxin exposure, and alcohol related disorders</t>
  </si>
  <si>
    <t>تعاطي الكحول / العقاقير</t>
  </si>
  <si>
    <t>u6J5PRo76eL</t>
  </si>
  <si>
    <t>7.2 Aggressiveness</t>
  </si>
  <si>
    <t>MSF-2877</t>
  </si>
  <si>
    <t>Aggressive behavior</t>
  </si>
  <si>
    <t>A form of behavior which leads to self-assertion; it may arise from innate drives and/or a response to frustration; may be manifested by destructive and attacking behavior, by covert attitudes of hostility and obstructionism, or by healthy self-expressive drive to mastery. (Dorland 27th ed)</t>
  </si>
  <si>
    <t>العدائية او الهجومية</t>
  </si>
  <si>
    <t>ZJKWvyAYFU4</t>
  </si>
  <si>
    <t>7.3 Conduct problems in children (aggression/destructive behavior/ stealing /repeated lying/rule violation)</t>
  </si>
  <si>
    <t>MSF-890</t>
  </si>
  <si>
    <t>Child behavioral problem</t>
  </si>
  <si>
    <t>Pediatric paitent displays a behavioral problem.</t>
  </si>
  <si>
    <t>مشاكل سلوكية لدى الأطفال (عدائية أو هجومية / سلوك تدميري / سرقة / الكذب مراراً / خرق القواعد)</t>
  </si>
  <si>
    <t>XwiwuWP5Sze</t>
  </si>
  <si>
    <t>7.4 Hypo- or hyperactivity</t>
  </si>
  <si>
    <t>Includes MSF1397 (Hyperactivity), nothing found for hypoactivity</t>
  </si>
  <si>
    <t>قلة او فرط النشاط</t>
  </si>
  <si>
    <t>7.4 Hypo or hyperactivity</t>
  </si>
  <si>
    <t>D655HPkg8Sw</t>
  </si>
  <si>
    <t>7.5 Impulsivity</t>
  </si>
  <si>
    <t>CIEL-156762</t>
  </si>
  <si>
    <t>Impulsiveness</t>
  </si>
  <si>
    <t>الاندفاعية</t>
  </si>
  <si>
    <t>L6gwT6cBFEk</t>
  </si>
  <si>
    <t>7.6 Regression in development</t>
  </si>
  <si>
    <t>MSF-901</t>
  </si>
  <si>
    <t>Regression in development in child</t>
  </si>
  <si>
    <t>Loss of developmental milestones in a child during and/or after hospitalization.</t>
  </si>
  <si>
    <t>Check class = Finding</t>
  </si>
  <si>
    <t>الارتكاس في التطور</t>
  </si>
  <si>
    <t>rhQpTzDeQPW</t>
  </si>
  <si>
    <t>7.7 Social withdrawal (isolation/reduced attachment/involvement)</t>
  </si>
  <si>
    <t>CIEL-126307</t>
  </si>
  <si>
    <t>Social withdrawal</t>
  </si>
  <si>
    <t xml:space="preserve"> الانعزال الاجتماعي (عزل النفس / مشاركة أقل في الأنشطة الاجتماعية)</t>
  </si>
  <si>
    <t>xBuK70tTHrj</t>
  </si>
  <si>
    <t>8.1 Other</t>
  </si>
  <si>
    <t>other</t>
  </si>
  <si>
    <t>A generic, descriptive, and non-coded response to a question.</t>
  </si>
  <si>
    <t>8.1 Other (specify)</t>
  </si>
  <si>
    <t>tkP1jOd01Pn</t>
  </si>
  <si>
    <t>Duplication of [Current symptoms or complaints] - for DHIS2 mapping</t>
  </si>
  <si>
    <t>1. Acute stress reaction</t>
  </si>
  <si>
    <t>MSF-506</t>
  </si>
  <si>
    <t>Acute stress reaction</t>
  </si>
  <si>
    <t>A disorder characterized by the development of anxiety and dissociative symptoms after exposure to a traumatic event. Symptoms last at least two days and no longer than 1 month.</t>
  </si>
  <si>
    <t>Hide concept if [Diagnosis established by psychologist] &lt;&gt; 'Yes'</t>
  </si>
  <si>
    <t>اضطراب الكرب الحاد</t>
  </si>
  <si>
    <t>I2TnSpzmNZV</t>
  </si>
  <si>
    <t>2. Bereavement/grief</t>
  </si>
  <si>
    <t>CIEL-139251</t>
  </si>
  <si>
    <t>Grief</t>
  </si>
  <si>
    <t>Normal, appropriate sorrowful response to an immediate cause. It is self-limiting and gradually subsides within a reasonable time.</t>
  </si>
  <si>
    <t>Only greif - no record for bereavement</t>
  </si>
  <si>
    <t>الفجيعة / الأسى</t>
  </si>
  <si>
    <t>Bereavement / grief</t>
  </si>
  <si>
    <t>fiMmy7FVXqj</t>
  </si>
  <si>
    <t>3. Post-Traumatic Stress Disorder</t>
  </si>
  <si>
    <t>MSF-291</t>
  </si>
  <si>
    <t>Post Traumatic Stress Disorder</t>
  </si>
  <si>
    <t>An anxiety disorder precipitated by an experience of intense fear or horror while exposed to a traumatic (especially life-threatening) event. The disorder is characterized by intrusive recurring thoughts or images of the traumatic event avoidance of anything associated with the event a state of hyperarousal and diminished emotional responsiveness. These symptoms are present for at least one month and the disorder is usually long-term.</t>
  </si>
  <si>
    <t>اضطراب الكرب التالي للصدمة النفسية</t>
  </si>
  <si>
    <t>Post-Traumatic Stress Disorder</t>
  </si>
  <si>
    <t>GtXv2BevE4i</t>
  </si>
  <si>
    <t>4. Conversion/Dissociative reaction</t>
  </si>
  <si>
    <t>MSF-457</t>
  </si>
  <si>
    <t>Dissociative and Conversion Disorder</t>
  </si>
  <si>
    <t>A category of psychiatric disorders characterized by a disruption in the usually integrated functions of consciousness, memory, identity, and/or perception of the environment.</t>
  </si>
  <si>
    <t>اضطراب التحويل</t>
  </si>
  <si>
    <t>Dissociative / Conversive disorder</t>
  </si>
  <si>
    <t>DzEHTmwsbwz</t>
  </si>
  <si>
    <t>5. Anxiety Disorder</t>
  </si>
  <si>
    <t>MSF-102</t>
  </si>
  <si>
    <t>Anxiety disorder</t>
  </si>
  <si>
    <t>Disorders in which anxiety (persistent feelings of apprehension, tension, or uneasiness) is the predominant disturbance.</t>
  </si>
  <si>
    <t>اضطراب القلق</t>
  </si>
  <si>
    <t>Anxiety Disorder</t>
  </si>
  <si>
    <t>RBjv7HDiR95</t>
  </si>
  <si>
    <t>6. Medically Unexplained Physical Symptoms (MUPS)</t>
  </si>
  <si>
    <t>not found MSF or CIEL</t>
  </si>
  <si>
    <t>عراض طبية من دون أسباب جسدية</t>
  </si>
  <si>
    <t>Medically Unexplained Physical Symptoms</t>
  </si>
  <si>
    <t>bCJLe9PMYeL</t>
  </si>
  <si>
    <t>7. Depression</t>
  </si>
  <si>
    <t>MSF-160</t>
  </si>
  <si>
    <t>Depression</t>
  </si>
  <si>
    <t>Depressive episode, unspecified. Mood disorder that causes a persistent feeling of sadness and loss of interest and can interfere with the daily functioning.</t>
  </si>
  <si>
    <t>لاكتئاب</t>
  </si>
  <si>
    <t>cBAzRxJxoKF</t>
  </si>
  <si>
    <t>8. Self-harming behavior/suicide attempt</t>
  </si>
  <si>
    <t>Seperate - self harm MSF 158754,  suicidal thoughts MSF1390 (different to attemps) Suicide Attempt by Inadequate Means CIEL 125539,  Suicide Attempt by Adequate Means 125540, History of Suicide attempt - CIEL 129176</t>
  </si>
  <si>
    <t>سلوك مؤذي للنفس / محاولة انتحار</t>
  </si>
  <si>
    <t>Self-harm / suicide</t>
  </si>
  <si>
    <t>StKvhy342Ik</t>
  </si>
  <si>
    <t>9. Acute psychosis (incl. post-partum psychosis)</t>
  </si>
  <si>
    <t>MSF-446</t>
  </si>
  <si>
    <t>Acute and transient psychosis</t>
  </si>
  <si>
    <t>A disorder characterized by delusions, hallucinations, disorganized speech, and/or grossly disorganized behavior that resolve within a month.</t>
  </si>
  <si>
    <t>Includes transient</t>
  </si>
  <si>
    <t>ذهان حاد (يشمل ذهان ما بعد الإنجاب)</t>
  </si>
  <si>
    <t>Acute psychosis</t>
  </si>
  <si>
    <t>RU3BLFqOhZe</t>
  </si>
  <si>
    <t>10. Chronic psychosis (incl. schizophrenia)</t>
  </si>
  <si>
    <t>MSF-444</t>
  </si>
  <si>
    <t>Chronic psychosis</t>
  </si>
  <si>
    <t>A combination of symptoms that persist in the long-term, resulting in a severely impaired relationship with reality.</t>
  </si>
  <si>
    <t>ذهان مزمن(يشمل الفصام)</t>
  </si>
  <si>
    <t>ndznYG4Vbbs</t>
  </si>
  <si>
    <t>11. Bipolar disorder (incl. mania)</t>
  </si>
  <si>
    <t>MSF-448</t>
  </si>
  <si>
    <t>Bipolar disorder</t>
  </si>
  <si>
    <t>A major affective disorder marked by severe mood swings (manic or major depressive episodes) and a tendency to remission and recurrence.</t>
  </si>
  <si>
    <t>اضطراب ثنائي القطب(يشمل الهوس)</t>
  </si>
  <si>
    <t>V30FRwMiqy7</t>
  </si>
  <si>
    <t>12. Enuresis / Encopresis</t>
  </si>
  <si>
    <t>Seperate entities, Enuresis MSF-1396, Encopresis CIEL141309</t>
  </si>
  <si>
    <t>سلس البراز / البول</t>
  </si>
  <si>
    <t>Ef59Tr7bwiG</t>
  </si>
  <si>
    <t>13. Developmental disorder (incl. intellectual disability, autism)</t>
  </si>
  <si>
    <t>MSF-500</t>
  </si>
  <si>
    <t>Pervasive Developemental Disorder</t>
  </si>
  <si>
    <t>A disorder characterized by impaired communication and socialization skills. The impairments are incongruent with the individual's developmental level or mental age.</t>
  </si>
  <si>
    <t>pervasive'</t>
  </si>
  <si>
    <t>اضطراب نمو (يشمل الإعاقة الذهنية والتوحد)</t>
  </si>
  <si>
    <t>Developmental disorder (incl. intellectual disability, autism)</t>
  </si>
  <si>
    <t>veb2vWtp2QT</t>
  </si>
  <si>
    <t>14. Childhood behavioral disorder (incl. ADHD, conduct disorder)</t>
  </si>
  <si>
    <t>Childhood behavioural problem</t>
  </si>
  <si>
    <t>nb finding not diagnosis</t>
  </si>
  <si>
    <t>اضطراب سلوكي لدى الطفل (يشمل اضطراب نقص الانتباه مع فرط النشاط، واضطراب المسلك)</t>
  </si>
  <si>
    <t>Childhood behavioral disorder</t>
  </si>
  <si>
    <t>k6LNSHULzvA</t>
  </si>
  <si>
    <t>15. Childhood emotional disorder</t>
  </si>
  <si>
    <t>MSF-505</t>
  </si>
  <si>
    <t>Childhood emotional disorder</t>
  </si>
  <si>
    <t>A disorder characterized by the long-term exhibition of one or more of the following characteristics: an inability to learn that cannot be explained by intellectual, sensory, or health factors; an inability to build or maintain satisfactory interpersonal relationships with peers and teachers; inappropriate types of behavior or feelings under normal circumstances; a general pervasive mood of unhappiness or depression; or a tendency to develop physical symptoms or fears associated with personal or school problems.</t>
  </si>
  <si>
    <t>اضطراب عاطفي لدى الطفل</t>
  </si>
  <si>
    <t>JznaioxOZKP</t>
  </si>
  <si>
    <t>16. Substance-related disorder</t>
  </si>
  <si>
    <t>اضطراب ذو صلة بالعقاقير</t>
  </si>
  <si>
    <t>Substance-related disorders</t>
  </si>
  <si>
    <t>HllN5G1TKNb</t>
  </si>
  <si>
    <t>17. Epilepsy / seizures</t>
  </si>
  <si>
    <t>Epileptic seizure</t>
  </si>
  <si>
    <t>صرع/نوبات صرعية</t>
  </si>
  <si>
    <t>Epilepsy / seizures</t>
  </si>
  <si>
    <t>KYmRwgkkgsl</t>
  </si>
  <si>
    <t>18. Other disorder</t>
  </si>
  <si>
    <t>other / other disorder</t>
  </si>
  <si>
    <t>نوع آخر من الأمراض</t>
  </si>
  <si>
    <t>Other disorder, specify</t>
  </si>
  <si>
    <t>G7j5nsi8r7T</t>
  </si>
  <si>
    <t>19. No diagnosis</t>
  </si>
  <si>
    <t>MSF-1630</t>
  </si>
  <si>
    <t>none</t>
  </si>
  <si>
    <t>Generic descriptive answer.</t>
  </si>
  <si>
    <t>لا يوجد تشخيص</t>
  </si>
  <si>
    <t>No diagnosis</t>
  </si>
  <si>
    <t>qNroeJqYQmn</t>
  </si>
  <si>
    <t>category not diagnosis</t>
  </si>
  <si>
    <t>نفسية جسدية</t>
  </si>
  <si>
    <t>YLwstT7QxPg</t>
  </si>
  <si>
    <t>1رتبطة بالاكتئاب</t>
  </si>
  <si>
    <t>IEdTLNPdysy</t>
  </si>
  <si>
    <t>2مرتبطة بالقلق</t>
  </si>
  <si>
    <t>WgBIYmHZdJc</t>
  </si>
  <si>
    <t>3مرتبطة بالصدمة</t>
  </si>
  <si>
    <t>vC3XeVwbmLY</t>
  </si>
  <si>
    <t>4مرتبطة بالذهان</t>
  </si>
  <si>
    <t>NuEhgdvdwHA</t>
  </si>
  <si>
    <t>6. Neuro cognitive problems</t>
  </si>
  <si>
    <t>5مشاكل عصبية إدراكية</t>
  </si>
  <si>
    <t>x9vk1fImSr7</t>
  </si>
  <si>
    <t>7. Behaviour problems</t>
  </si>
  <si>
    <t>6مشاكل في السلوكيات</t>
  </si>
  <si>
    <t>S5v9RKrCwIx</t>
  </si>
  <si>
    <t>7اعراض اخرى</t>
  </si>
  <si>
    <t>GaJQMD4oqS5</t>
  </si>
  <si>
    <t>1 - 3 days</t>
  </si>
  <si>
    <t>generic time scale</t>
  </si>
  <si>
    <t>أيام ١-٣</t>
  </si>
  <si>
    <t>Syw1PVWr0UX</t>
  </si>
  <si>
    <t>4 - 7 days</t>
  </si>
  <si>
    <t>أيام ٤-٦</t>
  </si>
  <si>
    <t>jVQNrNJHHkN</t>
  </si>
  <si>
    <t>1 - 4 weeks</t>
  </si>
  <si>
    <t>أسابيع ١-٤</t>
  </si>
  <si>
    <t>IcUeaP23Ayu</t>
  </si>
  <si>
    <t>1 - 6 months</t>
  </si>
  <si>
    <t>أشهر ١-٦</t>
  </si>
  <si>
    <t>qgvtHQTTScW</t>
  </si>
  <si>
    <t>6 - 12 months</t>
  </si>
  <si>
    <t>أشهر ٦-١٢</t>
  </si>
  <si>
    <t>y6MYfCvaJkX</t>
  </si>
  <si>
    <t>&gt; 1 year</t>
  </si>
  <si>
    <t>أكثر من سنة</t>
  </si>
  <si>
    <t>ACcQT2fwiwz</t>
  </si>
  <si>
    <t>PHQ 9</t>
  </si>
  <si>
    <t>0 - 4</t>
  </si>
  <si>
    <t>WckhKgP63BA</t>
  </si>
  <si>
    <t>5 - 9</t>
  </si>
  <si>
    <t>YkBcbx6RBHh</t>
  </si>
  <si>
    <t>10 - 14</t>
  </si>
  <si>
    <t>AJWrsjJAliA</t>
  </si>
  <si>
    <t>15 - 19</t>
  </si>
  <si>
    <t>q0ubDgXvYpV</t>
  </si>
  <si>
    <t>&gt;=20</t>
  </si>
  <si>
    <t>vq07JGEe2mq</t>
  </si>
  <si>
    <t>0 - Not assessed</t>
  </si>
  <si>
    <t>To be searched</t>
  </si>
  <si>
    <t>لم يتم قياسه</t>
  </si>
  <si>
    <t>0</t>
  </si>
  <si>
    <t>G9EBBmiN9xy</t>
  </si>
  <si>
    <t>1 - Normal/not ill</t>
  </si>
  <si>
    <t>عادي / غير مريض</t>
  </si>
  <si>
    <t>1</t>
  </si>
  <si>
    <t>kA0sL0CXSw6</t>
  </si>
  <si>
    <t>2 - Suspected mentally ill</t>
  </si>
  <si>
    <t>يشتبه بإصابته بمرض نفسي</t>
  </si>
  <si>
    <t>2</t>
  </si>
  <si>
    <t>JZ7qkt6RFC8</t>
  </si>
  <si>
    <t>3 - Mildly ill</t>
  </si>
  <si>
    <t>مريض بشكل طفيف</t>
  </si>
  <si>
    <t>3</t>
  </si>
  <si>
    <t>Wdl3QmheipE</t>
  </si>
  <si>
    <t>4 - Moderately ill</t>
  </si>
  <si>
    <t xml:space="preserve">مريض بشكل متوسط </t>
  </si>
  <si>
    <t>4</t>
  </si>
  <si>
    <t>nCM6PF4SB9r</t>
  </si>
  <si>
    <t>5 - Markedly ill</t>
  </si>
  <si>
    <t xml:space="preserve">مريض بشكل ملحوظ </t>
  </si>
  <si>
    <t>5</t>
  </si>
  <si>
    <t>nIwgqWMPi2T</t>
  </si>
  <si>
    <t>6 - Severely ill</t>
  </si>
  <si>
    <t>مريض بشكل شديد</t>
  </si>
  <si>
    <t>6</t>
  </si>
  <si>
    <t>UD0mFMSQCkc</t>
  </si>
  <si>
    <t>7 - Extremely ill patient</t>
  </si>
  <si>
    <t>مريض بشكل خطير</t>
  </si>
  <si>
    <t>7</t>
  </si>
  <si>
    <t>FYnMWvKXosf</t>
  </si>
  <si>
    <t>CGI-I</t>
  </si>
  <si>
    <t xml:space="preserve">لم يتم قياسه </t>
  </si>
  <si>
    <t>1 - Very much improved</t>
  </si>
  <si>
    <t xml:space="preserve">تحسن إلى حد كبير </t>
  </si>
  <si>
    <t>2 - Much improved</t>
  </si>
  <si>
    <t xml:space="preserve">تحسن جداً </t>
  </si>
  <si>
    <t>3 - Minimally improved</t>
  </si>
  <si>
    <t>تحسن بالحد الأدنى</t>
  </si>
  <si>
    <t>4 - No change</t>
  </si>
  <si>
    <t xml:space="preserve">لا تغيّر    </t>
  </si>
  <si>
    <t>5 - Minimally worse</t>
  </si>
  <si>
    <t xml:space="preserve">ساءت حالته قليلاً   </t>
  </si>
  <si>
    <t>6 - Much worse</t>
  </si>
  <si>
    <t xml:space="preserve">ساءت حالته جداً </t>
  </si>
  <si>
    <t>7 - Very much worse</t>
  </si>
  <si>
    <t>ساءت حالته إلى حد كبير</t>
  </si>
  <si>
    <t>MSF</t>
  </si>
  <si>
    <t>MSF OCG</t>
  </si>
  <si>
    <t>The MSF Operational Centre based in Geneva.</t>
  </si>
  <si>
    <t>MSF-51 is MSF OCG (each section is coded, but no MSF on its own)</t>
  </si>
  <si>
    <t>منظمة أطباء بلا حدو</t>
  </si>
  <si>
    <t>Non MSF</t>
  </si>
  <si>
    <t>ليس منظمة أطباء بلا حدود</t>
  </si>
  <si>
    <t>Sexual</t>
  </si>
  <si>
    <t>MSF-313</t>
  </si>
  <si>
    <t>Sexual violence</t>
  </si>
  <si>
    <t>Unlawful sexual intercourse without consent of the victim.</t>
  </si>
  <si>
    <t>Not found as an adjective alone, MSF313 for sexual violence</t>
  </si>
  <si>
    <t>Hide concept if [Has the patient experienced an act of aggression or violence] &lt;&gt; 'Yes'</t>
  </si>
  <si>
    <t>جنسي</t>
  </si>
  <si>
    <t>sXpow8pqklC</t>
  </si>
  <si>
    <t>From one question with multiple choice in OpenMRS to three data elements in DHIS2</t>
  </si>
  <si>
    <t>Physical</t>
  </si>
  <si>
    <t>CIEL-158358</t>
  </si>
  <si>
    <t>Physical Violence</t>
  </si>
  <si>
    <t>Not found as an adjective alone, as a diagnosis in CIEL (physical violence, or as a finding, Victim of physical violence, 167244)</t>
  </si>
  <si>
    <t>جسدي</t>
  </si>
  <si>
    <t>h2DdKZx4Vmo</t>
  </si>
  <si>
    <t>Verbal</t>
  </si>
  <si>
    <t>Not found as an adjective alone, or as a type of violence in MSF</t>
  </si>
  <si>
    <t>لفظي</t>
  </si>
  <si>
    <t>x2WEys3MnzF</t>
  </si>
  <si>
    <t>Psychological</t>
  </si>
  <si>
    <t>نفسي</t>
  </si>
  <si>
    <t>IB5Dcn2mt73</t>
  </si>
  <si>
    <t>memzDtuyqNN</t>
  </si>
  <si>
    <t>If yes, what type of violence 2?</t>
  </si>
  <si>
    <t>Duplication of [Type of violence] - for DHIS2 mapping</t>
  </si>
  <si>
    <t>If yes, what type of violence 3?</t>
  </si>
  <si>
    <t>If yes, time between violence event and consultation</t>
  </si>
  <si>
    <t>&lt; 24 hrs</t>
  </si>
  <si>
    <t>اقل من 24 ساعة</t>
  </si>
  <si>
    <t>rboxGBCpxP5</t>
  </si>
  <si>
    <t>24 -72hrs</t>
  </si>
  <si>
    <t>72-24ساعة</t>
  </si>
  <si>
    <t>Fi67snqrRPm</t>
  </si>
  <si>
    <t>Less than 1 month</t>
  </si>
  <si>
    <t>اقل من شهر واحد</t>
  </si>
  <si>
    <t>W90N4TbsQYD</t>
  </si>
  <si>
    <t>Less than 1 year</t>
  </si>
  <si>
    <t>اقل من سنة</t>
  </si>
  <si>
    <t>NEIhaoKeaqc</t>
  </si>
  <si>
    <t>&gt;= 1 year</t>
  </si>
  <si>
    <t>سنة او اكثر</t>
  </si>
  <si>
    <t>ifUaNyIglm3</t>
  </si>
  <si>
    <t>Unknown</t>
  </si>
  <si>
    <t>MSF-929</t>
  </si>
  <si>
    <t>CIEL-1067</t>
  </si>
  <si>
    <t>unknown</t>
  </si>
  <si>
    <t>Generic answer to question when information/data is not known.</t>
  </si>
  <si>
    <t>غير معروف</t>
  </si>
  <si>
    <t>Ldq2j9ZBfMI</t>
  </si>
  <si>
    <t>1.1 Highly stigmatizing disease (HIV/AIDS, FHF, cancer, etc.)</t>
  </si>
  <si>
    <t>not found</t>
  </si>
  <si>
    <t>مرض مرتبط بالوصم والعار (الإيدز، الفشل الكبدي الحاد، السرطان، إلخ.)</t>
  </si>
  <si>
    <t>1.1 Highly stigmatizing diseases</t>
  </si>
  <si>
    <t>UtZAg9HOl2X</t>
  </si>
  <si>
    <t>1.2 Severe medical condition (malnutrition, disability, sexual or reproductive problems, etc.)</t>
  </si>
  <si>
    <t>CIEL_160656</t>
  </si>
  <si>
    <t>Personal History of severe disease</t>
  </si>
  <si>
    <t>حالة طبية شديدة (نقص التغذية، الإعاقة الجسدية، مشاكل جنسية أو إنجابية، إلخ.)</t>
  </si>
  <si>
    <t>1.2 Severe medical condition</t>
  </si>
  <si>
    <t>kwVbO7rEDpa</t>
  </si>
  <si>
    <t>1.3 Unwanted pregnancy</t>
  </si>
  <si>
    <t>CIEL -123572</t>
  </si>
  <si>
    <t>Unwanted Pregnancy</t>
  </si>
  <si>
    <t>The pregnancy is not wanted by one or both parents.</t>
  </si>
  <si>
    <t>حمل غير مرعوب به</t>
  </si>
  <si>
    <t>adcxJg5csrG</t>
  </si>
  <si>
    <t>1.4 History of psychiatric problems</t>
  </si>
  <si>
    <t>CIEL-159350</t>
  </si>
  <si>
    <t>Personal History of Psychiatric Disorder</t>
  </si>
  <si>
    <t>المعاناة من مشاكل نفسية في السابق</t>
  </si>
  <si>
    <t>1.4 History of psychological or psychiatric problem</t>
  </si>
  <si>
    <t>opjcxJLoee0</t>
  </si>
  <si>
    <t xml:space="preserve">1.5 Chronic disease (diabetes, hypertension, cancer, etc.) </t>
  </si>
  <si>
    <t>CIEL-145439</t>
  </si>
  <si>
    <t>Chronic disease</t>
  </si>
  <si>
    <t>Diseases which have one or more of the following characteristics: they are permanent, leave residual disability, are caused by nonreversible pathological alteration, require special training of the patient for rehabilitation, or may be expected to require a long period of supervision, observation, or care. (Dictionary of Health Services Management, 2d ed)</t>
  </si>
  <si>
    <t>مرض مزمن (سكري، فرط الضغط، السرطان، إلخ.)</t>
  </si>
  <si>
    <t>1.5 Chronic Illness (diabetes, Hypertension, Cancer, etc)</t>
  </si>
  <si>
    <t>oVNm1SpwSAX</t>
  </si>
  <si>
    <t>1.6 Family member with a serious medical condition</t>
  </si>
  <si>
    <t>MSF-918</t>
  </si>
  <si>
    <t>Close relative with medical disease</t>
  </si>
  <si>
    <t>Relative or family member has a medical disease.</t>
  </si>
  <si>
    <t>فرد من أفراد العائلة يعاني من حالة مرضية شديدة</t>
  </si>
  <si>
    <t>1.6 Family member with serious medical condition</t>
  </si>
  <si>
    <t>hvzUIWVm3VY</t>
  </si>
  <si>
    <t>2.1 Sexual violence within the family</t>
  </si>
  <si>
    <t>العنف الجنسي داخل العائلة</t>
  </si>
  <si>
    <t>ucH7Y0tMLZ1</t>
  </si>
  <si>
    <t>2.2 Sexual violence outside the family</t>
  </si>
  <si>
    <t>العنف الجنسي خارج العائلة</t>
  </si>
  <si>
    <t>2.2 Sexual violence outside family</t>
  </si>
  <si>
    <t>SjIexWH6Yol</t>
  </si>
  <si>
    <t>2.3 Exposed to war</t>
  </si>
  <si>
    <t>العيش في أجواء الحرب</t>
  </si>
  <si>
    <t>2.3 Combat experience / Exposure to war</t>
  </si>
  <si>
    <t>LmfJQGG1kCh</t>
  </si>
  <si>
    <t>2.4 Incarceration/detention</t>
  </si>
  <si>
    <t>CIEL-156761</t>
  </si>
  <si>
    <t>Imprisonment and other incarceration</t>
  </si>
  <si>
    <t>الحبس/الاحتجاز</t>
  </si>
  <si>
    <t>2.4 Incarceration / Detention</t>
  </si>
  <si>
    <t>Tm51ZasLMf0</t>
  </si>
  <si>
    <t>2.5 Hostage/kidnapping/forced recruitment</t>
  </si>
  <si>
    <t>الاختطاف / التجنيد الإجباري</t>
  </si>
  <si>
    <t>2.5 Hostage / Kidnapping / Forced recruitment (by armed groups)</t>
  </si>
  <si>
    <t>evX4dDNHfhg</t>
  </si>
  <si>
    <t>2.6 Deportation</t>
  </si>
  <si>
    <t>الترحيل</t>
  </si>
  <si>
    <t>Uvk4jImA6wf</t>
  </si>
  <si>
    <t>2.7 Domestic violence</t>
  </si>
  <si>
    <t>CIEL-160658</t>
  </si>
  <si>
    <t>History of exposure to domestic violence</t>
  </si>
  <si>
    <t>History of abusive behaviors by one partner against another in an intimate relationship such as marriage, dating, family, or cohabitation. This includes the history of physical, sexual or emotional abuse.</t>
  </si>
  <si>
    <t>As opposed to Domestic Violence as a diagnosis</t>
  </si>
  <si>
    <t>العنف المنزلي</t>
  </si>
  <si>
    <t>Mk5Lqn9HUpX</t>
  </si>
  <si>
    <t>2.8 Victim of threats</t>
  </si>
  <si>
    <t>التعرض للتهديدات</t>
  </si>
  <si>
    <t>2.8 Received threats</t>
  </si>
  <si>
    <t>fHXyGJXvI52</t>
  </si>
  <si>
    <t>2.9 Victim of human trafficking or smuggling</t>
  </si>
  <si>
    <t>التعرض للإتجار البشري والتهريب</t>
  </si>
  <si>
    <t>2.9 Victim of human trafficking / smuggling</t>
  </si>
  <si>
    <t>BX90V68ibIY</t>
  </si>
  <si>
    <t>2.10 Witness violence/killings/threats</t>
  </si>
  <si>
    <t>MSF-922</t>
  </si>
  <si>
    <t>Direct witness of violence</t>
  </si>
  <si>
    <t>Patient directly witnessed an act of violence.</t>
  </si>
  <si>
    <t>مشاهدة أعمال العنف والقتل والتهديد بالتعرض لها</t>
  </si>
  <si>
    <t>2.10 Witnessed violence / killing / threats</t>
  </si>
  <si>
    <t>KSmryqQSjor</t>
  </si>
  <si>
    <t>2.11 Forced to flee (IDP/refugee/migrant)</t>
  </si>
  <si>
    <t>MSF-1530</t>
  </si>
  <si>
    <t>Internally Displaced Person</t>
  </si>
  <si>
    <t>Person who have been forced to flee their home but never cross an international border</t>
  </si>
  <si>
    <t>Also existing migrant MSF-1531 and refugee MSF-1529</t>
  </si>
  <si>
    <t>الإجبار على الهرب (النزوح داخلياً / الهجرة / اللجوء)</t>
  </si>
  <si>
    <t>2.11 Forced to flee / IDP / refugee / migration</t>
  </si>
  <si>
    <t>f4ZY0427W7U</t>
  </si>
  <si>
    <t>2.12 Target of stigma/discrimination/marginalization</t>
  </si>
  <si>
    <t>Multiple distinct types of discrimination in CIEL, no generic. Also reused to seek treatment due to stigme as a reason for noncomliance</t>
  </si>
  <si>
    <t>التعرض للوصم / التمييز العنصري / التهميش</t>
  </si>
  <si>
    <t>2.12 Target of social stigma / Marginalisation and discrimination</t>
  </si>
  <si>
    <t>SIPCKdn1Dpv</t>
  </si>
  <si>
    <t>2.13 Other violence (wounded/beaten/torture)</t>
  </si>
  <si>
    <t>not found - but Victim of Torture CIEL-123156</t>
  </si>
  <si>
    <t>نوع آخر من العنف (التعرض للجرح / الضرب / التعذيب)</t>
  </si>
  <si>
    <t>2.13 Other physical violence (wounded, beaten, tortured)</t>
  </si>
  <si>
    <t>V21lI1g5Fr7</t>
  </si>
  <si>
    <t>2.14 Forced curfew or confinement</t>
  </si>
  <si>
    <t>no found</t>
  </si>
  <si>
    <t>الاحتجاز أو منع الحركة القسري</t>
  </si>
  <si>
    <t>2.14 Forced curfew and confinement</t>
  </si>
  <si>
    <t>Q2Ue5Ws3Efj</t>
  </si>
  <si>
    <t>2.15 History of suicide attempts</t>
  </si>
  <si>
    <t>CIEL-129176</t>
  </si>
  <si>
    <t>History of Suicide attempt</t>
  </si>
  <si>
    <t>Suicide Attempt by Inadequate Means CIEL 125539,  Suicide Attempt by Adequate Means 125540</t>
  </si>
  <si>
    <t>محاولات انتحار سابقة</t>
  </si>
  <si>
    <t>2.15 Suicide/suicide attempt</t>
  </si>
  <si>
    <t>plG9iz6KL0j</t>
  </si>
  <si>
    <t>2.16 History of self-harm/mutilation</t>
  </si>
  <si>
    <t>MSF-1391</t>
  </si>
  <si>
    <t>Self Harm</t>
  </si>
  <si>
    <t>The act of purposely hurting oneself as an emotional coping mechanism.</t>
  </si>
  <si>
    <t>Is listed as diagnosis, not as a precipitating event</t>
  </si>
  <si>
    <t>أذية نفس / تشويه للنفس في السابق</t>
  </si>
  <si>
    <t>2.16 Self harming/mutilation</t>
  </si>
  <si>
    <t>Sl40bVhY9x2</t>
  </si>
  <si>
    <t>2.17 Family members lived a violent experience</t>
  </si>
  <si>
    <t>تعرض أفراد العائلة لتجربة عنيفة</t>
  </si>
  <si>
    <t>2.17 Family member experienced an act of violence</t>
  </si>
  <si>
    <t>c4izXXVfrTG</t>
  </si>
  <si>
    <t xml:space="preserve">2.18 Adult forced marriage </t>
  </si>
  <si>
    <t>الزواج القسري للبالغين</t>
  </si>
  <si>
    <t>2.18 Adult forced marriage</t>
  </si>
  <si>
    <t>EnWWuU1n0rG</t>
  </si>
  <si>
    <t>2.19 Child marriage</t>
  </si>
  <si>
    <t>زواج الأطفال</t>
  </si>
  <si>
    <t>NMAgNOD3HQL</t>
  </si>
  <si>
    <t xml:space="preserve">3.1 Family member killed or missing (arrested / detained / disappeared) </t>
  </si>
  <si>
    <t>MSF-917</t>
  </si>
  <si>
    <t>CIEL-167687</t>
  </si>
  <si>
    <t>Close relative detained/died/missed/injured</t>
  </si>
  <si>
    <t>Relative or family member has died, been detained, is missing, etc.</t>
  </si>
  <si>
    <t>تعرض أحد أفراد العائلة للقتل أو الاختطاف (الاعتقال / الاحتجاز / الإخفاء)</t>
  </si>
  <si>
    <t>3.1 Family member(s) killed / missing</t>
  </si>
  <si>
    <t>mpqu4T3wVmL</t>
  </si>
  <si>
    <t>3.2 Unaccompanied minor or orphaned</t>
  </si>
  <si>
    <t>not found. 1174 CIEL, but as question 'orphan' not finding</t>
  </si>
  <si>
    <t>قاصر أو يتيم من دون مرافق</t>
  </si>
  <si>
    <t>3.2 Unaccompanied minor / orphan</t>
  </si>
  <si>
    <t>ml49BYDG4l2</t>
  </si>
  <si>
    <t>3.3 Negligence of caretakers</t>
  </si>
  <si>
    <t>MSF-1424</t>
  </si>
  <si>
    <t>Victim of Neglect</t>
  </si>
  <si>
    <t>The person has been deprived of the care necessary to maintain their physical or mental health.</t>
  </si>
  <si>
    <t>اهمال مقدمي الرعاية</t>
  </si>
  <si>
    <t>LdTBdS7JiAN</t>
  </si>
  <si>
    <t>3.4 Property destroyed or lost</t>
  </si>
  <si>
    <t>MSF-1544</t>
  </si>
  <si>
    <t>House / Property destroyed</t>
  </si>
  <si>
    <t>Specific agregated concept for the Mental Health database as part of the list of stressors</t>
  </si>
  <si>
    <t>دمار الممتلكات أو فقدانها</t>
  </si>
  <si>
    <t>ZlHWfTaK2nv</t>
  </si>
  <si>
    <t>3.5 Loss of income</t>
  </si>
  <si>
    <t>فقدان مصدر الدخل</t>
  </si>
  <si>
    <t>gzuSTngPfWO</t>
  </si>
  <si>
    <t>3.6 Death of family member (natural or accidental death)</t>
  </si>
  <si>
    <t>not found - CIEL 167687 - loss of a relative, but description also includes detailed missing</t>
  </si>
  <si>
    <t>موت فرد من أفراد العائلة (بشكل طبيعي أو عرضي)</t>
  </si>
  <si>
    <t>3.6 Family member died (natural death or accident)</t>
  </si>
  <si>
    <t>CkyfQyDXdyz</t>
  </si>
  <si>
    <t>3.7 Relationship problems</t>
  </si>
  <si>
    <t>CIEL-113353</t>
  </si>
  <si>
    <t>Relationship problems</t>
  </si>
  <si>
    <t>مشاكل عاطفية مع الشريك/ة</t>
  </si>
  <si>
    <t>s69DQfaGGOB</t>
  </si>
  <si>
    <t>3.8 Divorce/separation</t>
  </si>
  <si>
    <t>CIEL-163007</t>
  </si>
  <si>
    <r>
      <t>Divorced</t>
    </r>
    <r>
      <rPr>
        <sz val="11"/>
        <color theme="1"/>
        <rFont val="Aptos Narrow"/>
        <family val="2"/>
        <scheme val="minor"/>
      </rPr>
      <t>/separated→Previously married but now not with living spouse[en]</t>
    </r>
  </si>
  <si>
    <t>Either divorced or separated but not widowed</t>
  </si>
  <si>
    <t>الطلاق / الانفصال</t>
  </si>
  <si>
    <t>3.8 Divorce / Separation</t>
  </si>
  <si>
    <t>suMbGt8PBI5</t>
  </si>
  <si>
    <t>3.9 Migration due to financial reasons</t>
  </si>
  <si>
    <t>not found , only MSF1531 Migrant</t>
  </si>
  <si>
    <t>الهجرة لأسباب اقتصادية</t>
  </si>
  <si>
    <t>nT8YpSPXQrR</t>
  </si>
  <si>
    <t>4.1 Natural disaster (earthquake, tsunami, flood, hurricane etc.)</t>
  </si>
  <si>
    <t>كوارث طبيعية (زلزال / تسونامي / إعصار / فيضان)</t>
  </si>
  <si>
    <t>4.1 Natural disaster (earthquake, tsunami, floods, hurricane, etc.)</t>
  </si>
  <si>
    <t>SqB0dv8uUty</t>
  </si>
  <si>
    <t>4.2 Road accident</t>
  </si>
  <si>
    <t>MSF-2985</t>
  </si>
  <si>
    <t>Trauma Accidental Traffic (TAT)</t>
  </si>
  <si>
    <t>I am unsure if this MSF is a good match, also CIEL - Traffic accident 119964, or CIEL-86, Accident motor vehicle</t>
  </si>
  <si>
    <t>حادث سير</t>
  </si>
  <si>
    <t>4.2 Road accidents</t>
  </si>
  <si>
    <t>Qw4tckBucWL</t>
  </si>
  <si>
    <t>5.1 Financial problems</t>
  </si>
  <si>
    <t>MSF-1543</t>
  </si>
  <si>
    <t>Extreme poverty / financial crisis</t>
  </si>
  <si>
    <t>Maybe too strong</t>
  </si>
  <si>
    <t>مشاكل مالية</t>
  </si>
  <si>
    <t>Pw0DXg2Rod7</t>
  </si>
  <si>
    <t>5.2 Difficult living conditions</t>
  </si>
  <si>
    <t>صعوبة الوضع المعيشي</t>
  </si>
  <si>
    <t>vPKJ8kZECml</t>
  </si>
  <si>
    <t>5.3 Other</t>
  </si>
  <si>
    <t>حدد</t>
  </si>
  <si>
    <t>5.3 Other, specify</t>
  </si>
  <si>
    <t>kXTAw1jCAmB</t>
  </si>
  <si>
    <t>Duplication of [Past / Precipitating Events] - for DHIS2 mapping</t>
  </si>
  <si>
    <t>Precipitating event 2</t>
  </si>
  <si>
    <t>Precipitating event 3</t>
  </si>
  <si>
    <t>1. Medical Conditions</t>
  </si>
  <si>
    <t>category?</t>
  </si>
  <si>
    <t>EdVWOgMdfNc</t>
  </si>
  <si>
    <t>العنف</t>
  </si>
  <si>
    <t>od6MVdk4TOT</t>
  </si>
  <si>
    <t>3. Separation or Loss</t>
  </si>
  <si>
    <t>Mc24Je2EJ4Q</t>
  </si>
  <si>
    <t>iHgeTnhykW6</t>
  </si>
  <si>
    <t>vITRvVrsOKr</t>
  </si>
  <si>
    <t>1. Medical care (MSF, MoH, NGO)</t>
  </si>
  <si>
    <t>MSF-1003</t>
  </si>
  <si>
    <t>General Medical Care</t>
  </si>
  <si>
    <t>Health service providing general medical primary health care</t>
  </si>
  <si>
    <t>Hide concept if [Referral out done] &lt;&gt; TRUE</t>
  </si>
  <si>
    <t>العناية الطبية (منظمة أطباء بلا حدود، أو وزارة الصحة، أو منظمة غير حكومية)</t>
  </si>
  <si>
    <t>Medical attention (MSF, MoH, NGO)</t>
  </si>
  <si>
    <t>BDhNTdJWTFA</t>
  </si>
  <si>
    <t>2. MSF psychiatric services</t>
  </si>
  <si>
    <t>خدمات الصحة النفسية لدى منظمة أطباء بلا حدود</t>
  </si>
  <si>
    <t>MSF psychiatric services</t>
  </si>
  <si>
    <t>x2caKDwJiQT</t>
  </si>
  <si>
    <t>3. Non-MSF psychiatrist services</t>
  </si>
  <si>
    <t>خدمات الصحة النفسية من غير منظمة أطباء بلا حدود</t>
  </si>
  <si>
    <t>Non-MSF psychiatrist services</t>
  </si>
  <si>
    <t>OdNA1Ql2kCX</t>
  </si>
  <si>
    <t>4. Social services</t>
  </si>
  <si>
    <t>CIEL-5486</t>
  </si>
  <si>
    <t>Social Support Services</t>
  </si>
  <si>
    <t>الخدمات الاجتماعية</t>
  </si>
  <si>
    <t>Social services</t>
  </si>
  <si>
    <t>ShYuCnlXhfi</t>
  </si>
  <si>
    <t>5. Legal services</t>
  </si>
  <si>
    <t>MSF-1006</t>
  </si>
  <si>
    <t>legal Services</t>
  </si>
  <si>
    <t>Representation or advice provided by a qualified legal practitioner for a client.</t>
  </si>
  <si>
    <t>الخدمات القانونية</t>
  </si>
  <si>
    <t>Legal services</t>
  </si>
  <si>
    <t>K2opinEAoOm</t>
  </si>
  <si>
    <t>6. Protection services</t>
  </si>
  <si>
    <t>MSF-1007</t>
  </si>
  <si>
    <t>Protection Services</t>
  </si>
  <si>
    <t>Services provided to protect individuals, generally in response to an incident of abuse or neglect.</t>
  </si>
  <si>
    <t>خدمات الحماية</t>
  </si>
  <si>
    <t>Protection services</t>
  </si>
  <si>
    <t>bsyZzHUInhX</t>
  </si>
  <si>
    <t>7. Hospitalisation</t>
  </si>
  <si>
    <t>MSF-46</t>
  </si>
  <si>
    <t>Hospital</t>
  </si>
  <si>
    <t>A health care institution equipped for diagnosis as well as medical treatment.</t>
  </si>
  <si>
    <t>الارسال الى المستشفى</t>
  </si>
  <si>
    <t>Hospitalisation</t>
  </si>
  <si>
    <t>wivtq78V9eS</t>
  </si>
  <si>
    <t>8. CHW</t>
  </si>
  <si>
    <t>عاملو صحة مجتمع</t>
  </si>
  <si>
    <t>CHW</t>
  </si>
  <si>
    <t>WwdmMnGtj4o</t>
  </si>
  <si>
    <t>9. Other</t>
  </si>
  <si>
    <t>nufb9yUQCNJ</t>
  </si>
  <si>
    <t>Medication</t>
  </si>
  <si>
    <t>None</t>
  </si>
  <si>
    <t>Mental Health-Baseline consultation- Details of prescribed medications 1</t>
  </si>
  <si>
    <t>jfQHIJYce5S</t>
  </si>
  <si>
    <t>Mental Health-Baseline consultation- Details of prescribed medications</t>
  </si>
  <si>
    <t>x4W8UVU9ZUp</t>
  </si>
  <si>
    <t>ta1v2sosPNL</t>
  </si>
  <si>
    <t>Amitriptyline tab</t>
  </si>
  <si>
    <t>CIEL-931</t>
  </si>
  <si>
    <t>Amitriptyline</t>
  </si>
  <si>
    <t>A tricyclic antidepressant drug C20H23N that is administered in the form of its hydrochloride salt and has been used to treat migraine headaches and neuropathic pain as well as depression.</t>
  </si>
  <si>
    <t>SFNY2nbmNC5</t>
  </si>
  <si>
    <t>Biperiden tab</t>
  </si>
  <si>
    <t>CIEL-72217</t>
  </si>
  <si>
    <t>Biperiden</t>
  </si>
  <si>
    <t>KXUid9ZyWDi</t>
  </si>
  <si>
    <t>Carbamazepine tab</t>
  </si>
  <si>
    <t>CIEL-72282</t>
  </si>
  <si>
    <t>Carbamazepine</t>
  </si>
  <si>
    <t>LUN70CHRfGu</t>
  </si>
  <si>
    <t>Chlorpromazine tab</t>
  </si>
  <si>
    <t>CIEL-73330</t>
  </si>
  <si>
    <t>Chlorpromazine</t>
  </si>
  <si>
    <t>NMpVG9Bsu2a</t>
  </si>
  <si>
    <t>Diazepam tab</t>
  </si>
  <si>
    <t>CIEL-74745</t>
  </si>
  <si>
    <t>Diazepam</t>
  </si>
  <si>
    <t>AqIP0ICU2LG</t>
  </si>
  <si>
    <t>Diphenhydramine tab</t>
  </si>
  <si>
    <t>CIEL-75015</t>
  </si>
  <si>
    <t xml:space="preserve">Diphenhydramine </t>
  </si>
  <si>
    <t>sdwO5nE0Mw0</t>
  </si>
  <si>
    <t>Fluoxetine hydrochloride capsule</t>
  </si>
  <si>
    <t>CIEL-76553</t>
  </si>
  <si>
    <t>Fluoxetine hydrochloride</t>
  </si>
  <si>
    <t>TRFSkt35bD2</t>
  </si>
  <si>
    <t>Fluphenazine decanoate amp</t>
  </si>
  <si>
    <t>CIEL-76556</t>
  </si>
  <si>
    <t>Flupenthixol decanoate</t>
  </si>
  <si>
    <t>KCntIlk2i0F</t>
  </si>
  <si>
    <t>Haloperidol tab</t>
  </si>
  <si>
    <t>CIEL-77335</t>
  </si>
  <si>
    <t>Haloperidol</t>
  </si>
  <si>
    <t>Zz6Pv8uRAyJ</t>
  </si>
  <si>
    <t>Haloperidol decanoate amp</t>
  </si>
  <si>
    <t>CIEL-77336</t>
  </si>
  <si>
    <t>Haloperidol decanoate</t>
  </si>
  <si>
    <t>JcBOwASD0hr</t>
  </si>
  <si>
    <t>Hydroxyzine dihydrochloride tab</t>
  </si>
  <si>
    <t>gyJW7Lb6a7j</t>
  </si>
  <si>
    <t>Olanzapine tab</t>
  </si>
  <si>
    <t>CIEL-81025</t>
  </si>
  <si>
    <t>Olanzapine</t>
  </si>
  <si>
    <t>mCdt3GVvcUN</t>
  </si>
  <si>
    <t>Paroxetine tab</t>
  </si>
  <si>
    <t>CIEL-81604</t>
  </si>
  <si>
    <t>Paroxetine</t>
  </si>
  <si>
    <t>j0nh1pnHZQi</t>
  </si>
  <si>
    <t>Promethazine hydrochloride tab</t>
  </si>
  <si>
    <t>CIEL-82670</t>
  </si>
  <si>
    <t>Promethazine hydrochloride</t>
  </si>
  <si>
    <t>XbQfMmwSOgK</t>
  </si>
  <si>
    <t>Risperidone tab</t>
  </si>
  <si>
    <t>CIEL-83405</t>
  </si>
  <si>
    <t>Risperidone</t>
  </si>
  <si>
    <t>KS2PzKAhZ3v</t>
  </si>
  <si>
    <t>Sertraline tab</t>
  </si>
  <si>
    <t>CIEL-83865</t>
  </si>
  <si>
    <t>Sertraline</t>
  </si>
  <si>
    <t>Kd4mRb27dUb</t>
  </si>
  <si>
    <t>Trihexyphenidyl hydrochloride tab</t>
  </si>
  <si>
    <t>CIEL-85464</t>
  </si>
  <si>
    <t>Trihexyphenidyl hydrochloride</t>
  </si>
  <si>
    <t>ZRq3huidlK0</t>
  </si>
  <si>
    <t>Valproate sodium tab</t>
  </si>
  <si>
    <t>CIEL-84114</t>
  </si>
  <si>
    <t>Valproate sodium</t>
  </si>
  <si>
    <t>VM7VL7Ed5oi</t>
  </si>
  <si>
    <t>Dv4LOhzmuP7</t>
  </si>
  <si>
    <t>Medication - 2</t>
  </si>
  <si>
    <t>Mental Health-Baseline consultation- Details of prescribed medications 2</t>
  </si>
  <si>
    <t>K1GUGc24XG2</t>
  </si>
  <si>
    <t>Duplication of [Medication] - for DHIS2 mapping</t>
  </si>
  <si>
    <t>Medication - 3</t>
  </si>
  <si>
    <t>Mental Health-Baseline consultation- Details of prescribed medications 3</t>
  </si>
  <si>
    <t>GPoWZWC3Yfi</t>
  </si>
  <si>
    <t>Reason for missed appointment</t>
  </si>
  <si>
    <t>Patient forgot about session</t>
  </si>
  <si>
    <t>(see Ciel)</t>
  </si>
  <si>
    <t>CIEL-162192</t>
  </si>
  <si>
    <t>Patient Fogot to attend appointment</t>
  </si>
  <si>
    <t>المريض نسي الجلسة</t>
  </si>
  <si>
    <t>Mental Health-Follow-up consultation- Reason for missed appointment</t>
  </si>
  <si>
    <t>HNZHetAtowR</t>
  </si>
  <si>
    <t>WlbDv2LELNz</t>
  </si>
  <si>
    <t>K10sA9MeyuB</t>
  </si>
  <si>
    <t>No transportation / unable to attend</t>
  </si>
  <si>
    <t>لا وسائل مواصلات / لم يستطع المجيء</t>
  </si>
  <si>
    <t>a9jCSQB7xkU</t>
  </si>
  <si>
    <t>Patient unreachable</t>
  </si>
  <si>
    <t>لا يمكن الوصول إلى المريض</t>
  </si>
  <si>
    <t>A1myk0SonK2</t>
  </si>
  <si>
    <t>Patient no longer wants services</t>
  </si>
  <si>
    <t>المريض لم يعد يرغب بتلقي الخدمة</t>
  </si>
  <si>
    <t>DfTWJKP67rN</t>
  </si>
  <si>
    <t>Patient was busy</t>
  </si>
  <si>
    <t>المريض كان مشغولاً</t>
  </si>
  <si>
    <t>jtKK82mthKK</t>
  </si>
  <si>
    <t>tkqMcbSlYzz</t>
  </si>
  <si>
    <t>Type of closure</t>
  </si>
  <si>
    <t>Discharge with the patient’s agreement: end of care</t>
  </si>
  <si>
    <t>الخروج بالتوافق مع المريض: نهاية الرعاية.</t>
  </si>
  <si>
    <t>Mental Health-Exit File closure- MHPSS - Type of closure</t>
  </si>
  <si>
    <t>Lht8GKTAHu8</t>
  </si>
  <si>
    <t>Mental Health - Type of closure</t>
  </si>
  <si>
    <t>ovpSADYY35a</t>
  </si>
  <si>
    <t>1. Discharge with the patient’s agreement: end of care</t>
  </si>
  <si>
    <t>dLPq55MxBwB</t>
  </si>
  <si>
    <t>Discharge with the patient’s agreement: single consultation</t>
  </si>
  <si>
    <t>الخروج بالتوافق مع المريض: استشارة واحدة.</t>
  </si>
  <si>
    <t>2. Discharge with the patient’s agreement: single consultation</t>
  </si>
  <si>
    <t>brp4CVnY3jG</t>
  </si>
  <si>
    <t>Discharge with the patient’s agreement: patient moved</t>
  </si>
  <si>
    <t xml:space="preserve"> الخروج بالتوافق مع المريض: المريض انتقل الى موقع اخر.</t>
  </si>
  <si>
    <t>3. Discharge with the patient’s agreement: patient moved</t>
  </si>
  <si>
    <t>YeMJpC1WFDD</t>
  </si>
  <si>
    <t>Discharge with the patient’s agreement: patient referred</t>
  </si>
  <si>
    <t>الخروج بالتوافق مع المريض: تمت إحالة المريض.</t>
  </si>
  <si>
    <t>4. Discharge with the patient’s agreement: patient referred</t>
  </si>
  <si>
    <t>QO22EMZRSNa</t>
  </si>
  <si>
    <t>Patient cannot access the service: MSF is no longer</t>
  </si>
  <si>
    <t>لا يمكن للمريض الوصول إلى الخدمة: أطباء بلا حدود لم تعد بالمنطقة.</t>
  </si>
  <si>
    <t>5. Patient cannot access the service: MSF is no longer there</t>
  </si>
  <si>
    <t>dr4ZmvSaUB9</t>
  </si>
  <si>
    <t>Patient cannot access the service: transport issues</t>
  </si>
  <si>
    <t>لا يمكن للمريض الوصول إلى الخدمة: مشاكل النقل.</t>
  </si>
  <si>
    <t>6. Patient cannot access the service: transport issues</t>
  </si>
  <si>
    <t>deCWsA6Ui5b</t>
  </si>
  <si>
    <t>Patient cannot access the service: arrested/kidnaped</t>
  </si>
  <si>
    <t>لا يمكن للمريض الوصول إلى الخدمة: موقوف / مخطوف.</t>
  </si>
  <si>
    <t>7. Patient cannot access the service: arrested/kidnaped</t>
  </si>
  <si>
    <t>nhyIbBRYaWX</t>
  </si>
  <si>
    <t>Lost to follow up: unable to trace</t>
  </si>
  <si>
    <t>توقف المتابعة: لا يمكن تتبع المريض.</t>
  </si>
  <si>
    <t>8. Lost to follow up: unable to trace</t>
  </si>
  <si>
    <t>P78sA75FJ2i</t>
  </si>
  <si>
    <t>Lost to follow up: dissatisfied/different expectations</t>
  </si>
  <si>
    <t>توقف المتابعة: المريض لم يكن راضياً على الخدمة / توقعات لم تتم تلبيتها.</t>
  </si>
  <si>
    <t>9. Lost to follow up: dissatisfied/different expectations</t>
  </si>
  <si>
    <t>hiYHmyIYvrN</t>
  </si>
  <si>
    <t>Deceased/missing</t>
  </si>
  <si>
    <t>Deceased</t>
  </si>
  <si>
    <t>متوفى / مفقود.</t>
  </si>
  <si>
    <t>10. Deceased/missing</t>
  </si>
  <si>
    <t>nyQCSDpS4zc</t>
  </si>
  <si>
    <t>Goals final status</t>
  </si>
  <si>
    <t>Achieved</t>
  </si>
  <si>
    <t xml:space="preserve">تم تحقيقه </t>
  </si>
  <si>
    <t xml:space="preserve">No change </t>
  </si>
  <si>
    <t>لا تغيير</t>
  </si>
  <si>
    <t>Challenges</t>
  </si>
  <si>
    <t>تحديات</t>
  </si>
  <si>
    <t>Not at all</t>
  </si>
  <si>
    <t>أبداً</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</si>
  <si>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</si>
  <si>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</si>
  <si>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</si>
  <si>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</si>
  <si>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</si>
  <si>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</si>
  <si>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</si>
  <si>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</si>
  <si>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</si>
  <si>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</si>
  <si>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كلا على الاطلاق</t>
  </si>
  <si>
    <t>A little</t>
  </si>
  <si>
    <t>قليلا</t>
  </si>
  <si>
    <t>Some</t>
  </si>
  <si>
    <t>بعض</t>
  </si>
  <si>
    <t>Fair amount</t>
  </si>
  <si>
    <t>كمية جيدة</t>
  </si>
  <si>
    <t>Score value = 4</t>
  </si>
  <si>
    <t>A lot</t>
  </si>
  <si>
    <t>كثيرا</t>
  </si>
  <si>
    <t>Score value = 5</t>
  </si>
  <si>
    <t>ER</t>
  </si>
  <si>
    <t>Not in DHIS2, needed in Mosul</t>
  </si>
  <si>
    <t>NGO</t>
  </si>
  <si>
    <t>منظمة غير حكومية</t>
  </si>
  <si>
    <t>Medical - Pediatrics/Nutrition - by whom / from where</t>
  </si>
  <si>
    <t>EqfHPdSmUyv</t>
  </si>
  <si>
    <t>KuASWxmfnW7</t>
  </si>
  <si>
    <t>YZPzqNjIjkE</t>
  </si>
  <si>
    <t>MSF ATFC</t>
  </si>
  <si>
    <t>eQhl8Cckky0</t>
  </si>
  <si>
    <t>Non-MSF ATFC</t>
  </si>
  <si>
    <t>qd0LCPcNoWO</t>
  </si>
  <si>
    <t>Hospital or Health facility</t>
  </si>
  <si>
    <t>مستشفى او منشأة صحية</t>
  </si>
  <si>
    <t>TrHSyBJXKcT</t>
  </si>
  <si>
    <t>gyffBI4rHwm</t>
  </si>
  <si>
    <t>Head of family</t>
  </si>
  <si>
    <t>Father</t>
  </si>
  <si>
    <t>Mother</t>
  </si>
  <si>
    <t>Vaccination status - Doses</t>
  </si>
  <si>
    <t>Dose 0</t>
  </si>
  <si>
    <t>Dose 1</t>
  </si>
  <si>
    <t>Dose 2</t>
  </si>
  <si>
    <t>Dose 3</t>
  </si>
  <si>
    <t>Dose 4</t>
  </si>
  <si>
    <t>Not vaccinated</t>
  </si>
  <si>
    <t>Vaccination - ITFC - Vaccination card</t>
  </si>
  <si>
    <t>Do not create - for mapping only</t>
  </si>
  <si>
    <t>Medical - Pediatrics/Nutrition - Vaccination card</t>
  </si>
  <si>
    <t>mFtDMd4244l</t>
  </si>
  <si>
    <t>Medical - Pediatrics/Nutrition - yes/no</t>
  </si>
  <si>
    <t>N8MZKXNeiuy</t>
  </si>
  <si>
    <t>wN4N3pjj0Tw</t>
  </si>
  <si>
    <t>For DHIS2 mapping only</t>
  </si>
  <si>
    <t>No</t>
  </si>
  <si>
    <t>JdYryPy7tHW</t>
  </si>
  <si>
    <t>Vaccination - ITFC - BCG</t>
  </si>
  <si>
    <t>Medical - Pediatrics/Nutrition - BCG</t>
  </si>
  <si>
    <t>YAKpZsurTRm</t>
  </si>
  <si>
    <t>Medical - Pediatrics/Nutrition - Dose 1, not vaccinated</t>
  </si>
  <si>
    <t>Ho4FhnGEpGE</t>
  </si>
  <si>
    <t>v6E5MjPpqSb</t>
  </si>
  <si>
    <t>Duplication of [Vaccination status - Doses] - for DHIS2 mapping</t>
  </si>
  <si>
    <t>No vaccinated</t>
  </si>
  <si>
    <t>O0Edj0kR5Nd</t>
  </si>
  <si>
    <t>ydpXtzGHWHj</t>
  </si>
  <si>
    <t>Vaccination - ITFC - Hepatitis B at birth</t>
  </si>
  <si>
    <t>Medical - Pediatrics/Nutrition - Hepatitis B 0</t>
  </si>
  <si>
    <t>BdlDQaqu7I7</t>
  </si>
  <si>
    <t>Medical - Pediatrics/Nutrition - Hepatitus B 0</t>
  </si>
  <si>
    <t>p6zDqIrPwGB</t>
  </si>
  <si>
    <t>xGTdCJcKmAn</t>
  </si>
  <si>
    <t>Xg0muNfVNkv</t>
  </si>
  <si>
    <t>KY34sEEUpnr</t>
  </si>
  <si>
    <t>Vaccination - ITFC - Hepatitis B at birth - Last dose given on site</t>
  </si>
  <si>
    <t>Medical - Pediatrics/Nutrition - Last Hepatitis B 0 dose given on site</t>
  </si>
  <si>
    <t>cG8uCalPdNU</t>
  </si>
  <si>
    <t>Medical - Pediatrics/Nutrition - Last hepatitus B 0 given on site</t>
  </si>
  <si>
    <t>L4AkwHZ65GZ</t>
  </si>
  <si>
    <t>sBr9pPNqd28</t>
  </si>
  <si>
    <t>aKS3CymU5Ns</t>
  </si>
  <si>
    <t>Vaccination - ITFC - Pentavalent</t>
  </si>
  <si>
    <t>Medical - Pediatrics/Nutrition - Pentavalent</t>
  </si>
  <si>
    <t>fzzS084urAF</t>
  </si>
  <si>
    <t>Medical - Pediatrics/Nutrition - Dose 1-4, not vaccinated</t>
  </si>
  <si>
    <t>nSCyYp0uGLZ</t>
  </si>
  <si>
    <t>bZXl07GyWhL</t>
  </si>
  <si>
    <t>T8IyHX0cXe5</t>
  </si>
  <si>
    <t>sw1D3rQGhGQ</t>
  </si>
  <si>
    <t>OT5qZpJO7jc</t>
  </si>
  <si>
    <t>dvq6f79oLIz</t>
  </si>
  <si>
    <t>i4AQ0qRNehI</t>
  </si>
  <si>
    <t>Vaccination - ITFC - Pentavalent - Last dose given on site</t>
  </si>
  <si>
    <t>Medical - Pediatrics/Nutrition - Last Pentavalent dose given on site</t>
  </si>
  <si>
    <t>SEkSRdlwF4x</t>
  </si>
  <si>
    <t>Vaccination - ITFC - AFP</t>
  </si>
  <si>
    <t>Medical - Pediatrics/Nutrition - AFP</t>
  </si>
  <si>
    <t>tfpqlvcbn1N</t>
  </si>
  <si>
    <t>Medical - Pediatrics/Nutrition - AFP Dose</t>
  </si>
  <si>
    <t>V0aqk1w5OU5</t>
  </si>
  <si>
    <t>njckedtwZdc</t>
  </si>
  <si>
    <t>PxZFMT68zDd</t>
  </si>
  <si>
    <t>H6YSRKyanXo</t>
  </si>
  <si>
    <t>cwZTMIsCC5H</t>
  </si>
  <si>
    <t>b1vCPYEEjce</t>
  </si>
  <si>
    <t>RZVArvOeoQM</t>
  </si>
  <si>
    <t>koRJWvqd9fX</t>
  </si>
  <si>
    <t>Vaccination - ITFC - AFP - Last dose given on site</t>
  </si>
  <si>
    <t>Medical - Pediatrics/Nutrition - Last AFP dose given on site</t>
  </si>
  <si>
    <t>J2rK5CtSBvx</t>
  </si>
  <si>
    <t>Vaccination - ITFC - Measles</t>
  </si>
  <si>
    <t>Medical - Pediatrics/Nutrition - Measles</t>
  </si>
  <si>
    <t>hsGeCg6CRmx</t>
  </si>
  <si>
    <t>Medical - Pediatrics/Nutrition - Measels Dose</t>
  </si>
  <si>
    <t>di67SwyH7vr</t>
  </si>
  <si>
    <t>PktzQX6fkgx</t>
  </si>
  <si>
    <t>ocSTcDdyNTW</t>
  </si>
  <si>
    <t>mTk3530bGYt</t>
  </si>
  <si>
    <t>hu4HpZGxknQ</t>
  </si>
  <si>
    <t>Vaccination - ITFC - Measles - Last dose given on site</t>
  </si>
  <si>
    <t>Medical - Pediatrics/Nutrition - Last Measles dose given on site</t>
  </si>
  <si>
    <t>AKCbOxTvkTp</t>
  </si>
  <si>
    <t>Vaccination - ITFC - PCV</t>
  </si>
  <si>
    <t>Medical - Pediatrics/Nutrition - PCV</t>
  </si>
  <si>
    <t>qiZnYaeHeTv</t>
  </si>
  <si>
    <t>Vaccination - ITFC - PCV - Last dose given on site</t>
  </si>
  <si>
    <t>Medical - Pediatrics/Nutrition - Last PCV dose given on site</t>
  </si>
  <si>
    <t>u5dxpihoKN0</t>
  </si>
  <si>
    <t>Vaccination - ITFC - Rotavirus</t>
  </si>
  <si>
    <t>Medical - Pediatrics/Nutrition - Rotavirus</t>
  </si>
  <si>
    <t>tu3IPOZ5ovK</t>
  </si>
  <si>
    <t>Medical - Pediatrics/Nutrition - Dose 1-3, not vaccinated</t>
  </si>
  <si>
    <t>WTzpYZQTHYi</t>
  </si>
  <si>
    <t>EZMbl2HCG9p</t>
  </si>
  <si>
    <t>hmEojVACROI</t>
  </si>
  <si>
    <t>nDI0iPQUa1X</t>
  </si>
  <si>
    <t>OpSJw5WAm18</t>
  </si>
  <si>
    <t>MZfMeIWOPam</t>
  </si>
  <si>
    <t>Vaccination - ITFC - Rotavirus - Last dose given on site</t>
  </si>
  <si>
    <t>Medical - Pediatrics/Nutrition - Last Rotavirus dose given on site</t>
  </si>
  <si>
    <t>npoNMyqKaEJ</t>
  </si>
  <si>
    <t>Vaccination - ITFC - Yellow Fever</t>
  </si>
  <si>
    <t>Medical - Pediatrics/Nutrition - Yellow Fever</t>
  </si>
  <si>
    <t>dwrIVipESXU</t>
  </si>
  <si>
    <t>Vaccination - ITFC - IPV</t>
  </si>
  <si>
    <t>Medical - Pediatrics/Nutrition - IPV</t>
  </si>
  <si>
    <t>GyQSpYJow8u</t>
  </si>
  <si>
    <t>kzflRiznQXP</t>
  </si>
  <si>
    <t>cUxnl1n3Elk</t>
  </si>
  <si>
    <t>IGb7BSiAggz</t>
  </si>
  <si>
    <t>HdgSh1EMq1l</t>
  </si>
  <si>
    <t>QFcgfRifWyg</t>
  </si>
  <si>
    <t>XGk3KqPo8L2</t>
  </si>
  <si>
    <t>Vaccination - ITFC - Meningitis A</t>
  </si>
  <si>
    <t>Medical - Pediatrics/Nutrition - Meningitis A</t>
  </si>
  <si>
    <t>IkByJEFl9h9</t>
  </si>
  <si>
    <t>fY4PVOqnVhX</t>
  </si>
  <si>
    <t>QBENCGv4wSd</t>
  </si>
  <si>
    <t>TBI8FVnrLfW</t>
  </si>
  <si>
    <t>rTBp8C32W8w</t>
  </si>
  <si>
    <t>GH4ogeUFzXa</t>
  </si>
  <si>
    <t>Vaccination - ITFC - PPV 23</t>
  </si>
  <si>
    <t>Medical - Pediatrics/Nutrition - PPV 23</t>
  </si>
  <si>
    <t>XL9syIDktD4</t>
  </si>
  <si>
    <t>ESoiQ9TyEEL</t>
  </si>
  <si>
    <t>ipWO3gdU4Yp</t>
  </si>
  <si>
    <t>QGiw4ry0TyJ</t>
  </si>
  <si>
    <t>cSdyotNEi6R</t>
  </si>
  <si>
    <t>Vaccination - ITFC - PPV 23 - Last dose given on site</t>
  </si>
  <si>
    <t>Medical - Pediatrics/Nutrition - Last PPV 23 dose given on site</t>
  </si>
  <si>
    <t>L33Iqgj6wh8</t>
  </si>
  <si>
    <t>DzlGd3b2nJN</t>
  </si>
  <si>
    <t>OF5xbph1XiN</t>
  </si>
  <si>
    <t>ZfPkEIgzMwl</t>
  </si>
  <si>
    <t>Vaccination - ITFC - HPV</t>
  </si>
  <si>
    <t>Medical - Pediatrics/Nutrition - HPV</t>
  </si>
  <si>
    <t>Vl4aCplSJs8</t>
  </si>
  <si>
    <t>vgcVk87Gsrk</t>
  </si>
  <si>
    <t>ZRDiTHJArw5</t>
  </si>
  <si>
    <t>Rruu1ulpzSe</t>
  </si>
  <si>
    <t>raLxCNMjp3j</t>
  </si>
  <si>
    <t>cU7AqGL8TRJ</t>
  </si>
  <si>
    <t>Vaccination - ITFC - HPV - Last dose given on site</t>
  </si>
  <si>
    <t>Medical - Pediatrics/Nutrition - Last HPV dose given on site</t>
  </si>
  <si>
    <t>nHzyndo6Opn</t>
  </si>
  <si>
    <t>PiM5sEcQEaE</t>
  </si>
  <si>
    <t>WklX5Gy9bvP</t>
  </si>
  <si>
    <t>AhpHRa3pQ00</t>
  </si>
  <si>
    <t>Vaccination status of the mother - Antitetanus</t>
  </si>
  <si>
    <t>TT1</t>
  </si>
  <si>
    <t>Medical - Pediatrics/Nutrition - Antitetanus vaccination of the mother</t>
  </si>
  <si>
    <t>LX4rq90zAC1</t>
  </si>
  <si>
    <t>cPNkNVoggTo</t>
  </si>
  <si>
    <t>BaPawIuIMge</t>
  </si>
  <si>
    <t>TT2</t>
  </si>
  <si>
    <t>Ht9dML7mb0C</t>
  </si>
  <si>
    <t>TT3</t>
  </si>
  <si>
    <t>IEQkdICorA3</t>
  </si>
  <si>
    <t>TT4</t>
  </si>
  <si>
    <t>XyhSFgJ0lzp</t>
  </si>
  <si>
    <t>≥TT5</t>
  </si>
  <si>
    <t>WkDsQkKl3mE</t>
  </si>
  <si>
    <t>flugHmgry3z</t>
  </si>
  <si>
    <t>AkYJr9EfFJp</t>
  </si>
  <si>
    <t>Vaccination status of the mother - Antitetanus - Last dose given on site</t>
  </si>
  <si>
    <t>Medical - Pediatrics/Nutrition - Last Antitetanus dose given on site</t>
  </si>
  <si>
    <t>ai1f1Nd7tTk</t>
  </si>
  <si>
    <t>Vaccination of accompanying children - Status checked</t>
  </si>
  <si>
    <t>Medical - Pediatrics/Nutrition - Accompanying vacc. status checked</t>
  </si>
  <si>
    <t>jEbjrXqhNEO</t>
  </si>
  <si>
    <t>pkoZo5NLnmT</t>
  </si>
  <si>
    <t>RA1z7oYeLBW</t>
  </si>
  <si>
    <t>cULP83r16XQ</t>
  </si>
  <si>
    <t>Vaccination of accompanying children - Vaccinated</t>
  </si>
  <si>
    <t>Medical - Pediatrics/Nutrition - Accompanying children vaccinated</t>
  </si>
  <si>
    <t>bVJD9TGjcfW</t>
  </si>
  <si>
    <t>DDJqeqQcuvv</t>
  </si>
  <si>
    <t>OJR1wOuzdAu</t>
  </si>
  <si>
    <t>Yes / No / NA? To be discussed</t>
  </si>
  <si>
    <t>SzkvKP70Pww</t>
  </si>
  <si>
    <t>t3TQeaCkJiy</t>
  </si>
  <si>
    <t>Hide question if [Type of consultation] &lt;&gt; 'Family'</t>
  </si>
  <si>
    <t>Adjustment reaction</t>
  </si>
  <si>
    <t>Asthma</t>
  </si>
  <si>
    <t>Cardiovascular disease</t>
  </si>
  <si>
    <t>Child attention deficit disorder</t>
  </si>
  <si>
    <t>Chronic kidney disease</t>
  </si>
  <si>
    <t>Chronic non-psychotic brain syndrome</t>
  </si>
  <si>
    <t>Chronic obstructive pulmonary disease</t>
  </si>
  <si>
    <t>Compression device used</t>
  </si>
  <si>
    <t>Conduct disorders</t>
  </si>
  <si>
    <t>Delirium</t>
  </si>
  <si>
    <t>Dementia</t>
  </si>
  <si>
    <t>Diabetes mellitus, type 1</t>
  </si>
  <si>
    <t>Diabetes mellitus, type 2</t>
  </si>
  <si>
    <t>Dissociative and conversion disorder</t>
  </si>
  <si>
    <t>Dissociative convulsions</t>
  </si>
  <si>
    <t>Epilepsy</t>
  </si>
  <si>
    <t>Focal epilepsy</t>
  </si>
  <si>
    <t>Generalised epilepsy</t>
  </si>
  <si>
    <t>Hyperkinetic disorder</t>
  </si>
  <si>
    <t>Hypertension</t>
  </si>
  <si>
    <t>Hyperthyroidism</t>
  </si>
  <si>
    <t>Hypothyroidism</t>
  </si>
  <si>
    <t>Intellectual disability</t>
  </si>
  <si>
    <t>Mental or behavioural disorder due to use of alcohol</t>
  </si>
  <si>
    <t>Mental or behavioural disorders due to psychoactive substances</t>
  </si>
  <si>
    <t>Nonorganic enuresis</t>
  </si>
  <si>
    <t>Obsessive-compulsive disorder</t>
  </si>
  <si>
    <t>Persistent delusional disorder</t>
  </si>
  <si>
    <t>Pervasive developmental disorder, Active</t>
  </si>
  <si>
    <t>Phobic disorder</t>
  </si>
  <si>
    <t>Post-partum depression</t>
  </si>
  <si>
    <t>Post-partum psychosis</t>
  </si>
  <si>
    <t>Psychosomatic problems</t>
  </si>
  <si>
    <t>Puerperal psychosis</t>
  </si>
  <si>
    <t>Reaction to severe stress</t>
  </si>
  <si>
    <t>Recurrent major depressive episodes, mild</t>
  </si>
  <si>
    <t>Recurrent major depressive episodes, moderate</t>
  </si>
  <si>
    <t>Schizoaffective disorder</t>
  </si>
  <si>
    <t>Schizophrenia</t>
  </si>
  <si>
    <t>Separation anxiety disorder of childhood</t>
  </si>
  <si>
    <t>Severe recurrent major depression with psychotic features</t>
  </si>
  <si>
    <t>Severe recurrent major depression without psychotic features</t>
  </si>
  <si>
    <t>Sibling rivalry disorder</t>
  </si>
  <si>
    <t>Social anxiety disorder of childhood</t>
  </si>
  <si>
    <t>Somatoform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</si>
</sst>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20"/>
      <color theme="1"/>
      <name val="Aptos Narrow"/>
      <family val="2"/>
      <scheme val="minor"/>
    </font>
    <font>
      <sz val="11"/>
      <color rgb="FFFFFFFF"/>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1"/>
      <color theme="0" tint="-0.34998626667073579"/>
      <name val="Aptos Narrow"/>
      <family val="2"/>
      <scheme val="minor"/>
    </font>
    <font>
      <sz val="11"/>
      <color theme="0" tint="-0.499984740745262"/>
      <name val="Aptos Narrow"/>
      <family val="2"/>
      <scheme val="minor"/>
    </font>
    <font>
      <u/>
      <sz val="11"/>
      <color theme="1"/>
      <name val="Aptos Narrow"/>
      <family val="2"/>
      <scheme val="minor"/>
    </font>
    <font>
      <sz val="10"/>
      <color rgb="FF000000"/>
      <name val="Tahoma"/>
      <family val="2"/>
    </font>
  </fonts>
  <fills count="15">
    <fill>
      <patternFill patternType="none"/>
    </fill>
    <fill>
      <patternFill patternType="gray125"/>
    </fill>
    <fill>
      <patternFill patternType="solid">
        <fgColor theme="2"/>
        <bgColor indexed="64"/>
      </patternFill>
    </fill>
    <fill>
      <patternFill patternType="solid">
        <fgColor rgb="FF595959"/>
        <bgColor indexed="64"/>
      </patternFill>
    </fill>
    <fill>
      <patternFill patternType="solid">
        <fgColor theme="0" tint="-0.149998474074526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bgColor indexed="64"/>
      </patternFill>
    </fill>
    <fill>
      <patternFill patternType="solid">
        <fgColor theme="5"/>
        <bgColor indexed="64"/>
      </patternFill>
    </fill>
    <fill>
      <patternFill patternType="solid">
        <fgColor theme="0" tint="-0.249977111117893"/>
        <bgColor indexed="64"/>
      </patternFill>
    </fill>
    <fill>
      <patternFill patternType="solid">
        <fgColor rgb="FFFFC00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24994659260841701"/>
      </left>
      <right/>
      <top/>
      <bottom/>
      <diagonal/>
    </border>
    <border>
      <left style="thin">
        <color theme="0" tint="-0.34998626667073579"/>
      </left>
      <right style="thin">
        <color theme="0" tint="-0.34998626667073579"/>
      </right>
      <top/>
      <bottom/>
      <diagonal/>
    </border>
  </borders>
  <cellStyleXfs count="2">
    <xf numFmtId="0" fontId="0" fillId="0" borderId="0"/>
    <xf numFmtId="0" fontId="5" fillId="0" borderId="0" applyNumberFormat="0" applyFill="0" applyBorder="0" applyAlignment="0" applyProtection="0"/>
  </cellStyleXfs>
  <cellXfs count="48">
    <xf numFmtId="0" fontId="0" fillId="0" borderId="0" xfId="0"/>
    <xf numFmtId="0" fontId="0" fillId="0" borderId="0" xfId="0" applyAlignment="1">
      <alignment horizont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3" fillId="0" borderId="0" xfId="0" applyFont="1"/>
    <xf numFmtId="0" fontId="4" fillId="4" borderId="0" xfId="0" applyFont="1" applyFill="1" applyAlignment="1">
      <alignment horizontal="center"/>
    </xf>
    <xf numFmtId="0" fontId="4" fillId="0" borderId="0" xfId="0" applyFont="1"/>
    <xf numFmtId="0" fontId="4" fillId="0" borderId="0" xfId="0" applyFont="1" applyAlignment="1">
      <alignment horizontal="center"/>
    </xf>
    <xf numFmtId="0" fontId="5" fillId="5" borderId="1" xfId="1" applyFill="1" applyBorder="1"/>
    <xf numFmtId="0" fontId="6" fillId="0" borderId="0" xfId="0" applyFont="1"/>
    <xf numFmtId="0" fontId="0" fillId="6" borderId="1" xfId="0" applyFill="1" applyBorder="1"/>
    <xf numFmtId="0" fontId="0" fillId="7" borderId="1" xfId="0" applyFill="1" applyBorder="1"/>
    <xf numFmtId="0" fontId="0" fillId="8" borderId="0" xfId="0" applyFill="1"/>
    <xf numFmtId="0" fontId="5" fillId="0" borderId="0" xfId="1"/>
    <xf numFmtId="0" fontId="0" fillId="0" borderId="0" xfId="0" applyAlignment="1">
      <alignment horizontal="left"/>
    </xf>
    <xf numFmtId="0" fontId="0" fillId="9" borderId="0" xfId="0" applyFill="1"/>
    <xf numFmtId="0" fontId="0" fillId="10" borderId="0" xfId="0" applyFill="1"/>
    <xf numFmtId="0" fontId="4" fillId="8" borderId="0" xfId="0" applyFont="1" applyFill="1"/>
    <xf numFmtId="0" fontId="0" fillId="8" borderId="0" xfId="0" applyFill="1" applyAlignment="1">
      <alignment horizontal="right"/>
    </xf>
    <xf numFmtId="0" fontId="1" fillId="2" borderId="0" xfId="0" applyFont="1" applyFill="1" applyAlignment="1">
      <alignment horizontal="center" vertical="center"/>
    </xf>
    <xf numFmtId="0" fontId="1" fillId="2" borderId="0" xfId="0" applyFont="1" applyFill="1" applyAlignment="1">
      <alignment vertical="center"/>
    </xf>
    <xf numFmtId="0" fontId="1" fillId="2" borderId="0" xfId="0" applyFont="1" applyFill="1" applyAlignment="1">
      <alignment horizontal="left" vertical="center"/>
    </xf>
    <xf numFmtId="0" fontId="4" fillId="4" borderId="1" xfId="0" applyFont="1" applyFill="1" applyBorder="1" applyAlignment="1">
      <alignment horizontal="center"/>
    </xf>
    <xf numFmtId="0" fontId="7" fillId="4" borderId="1" xfId="0" applyFont="1" applyFill="1" applyBorder="1" applyAlignment="1">
      <alignment horizontal="left"/>
    </xf>
    <xf numFmtId="0" fontId="0" fillId="4" borderId="1" xfId="0" applyFill="1" applyBorder="1"/>
    <xf numFmtId="0" fontId="5" fillId="5" borderId="2" xfId="1" applyFill="1" applyBorder="1"/>
    <xf numFmtId="0" fontId="0" fillId="0" borderId="3" xfId="0" applyBorder="1"/>
    <xf numFmtId="0" fontId="0" fillId="4" borderId="1" xfId="0" applyFill="1" applyBorder="1" applyAlignment="1">
      <alignment horizontal="left"/>
    </xf>
    <xf numFmtId="0" fontId="0" fillId="8" borderId="0" xfId="0" applyFill="1" applyAlignment="1">
      <alignment horizontal="left"/>
    </xf>
    <xf numFmtId="0" fontId="0" fillId="8" borderId="0" xfId="0" quotePrefix="1" applyFill="1" applyAlignment="1">
      <alignment horizontal="left"/>
    </xf>
    <xf numFmtId="0" fontId="5" fillId="10" borderId="0" xfId="1" applyFill="1"/>
    <xf numFmtId="0" fontId="5" fillId="5" borderId="0" xfId="1" applyFill="1"/>
    <xf numFmtId="0" fontId="0" fillId="10" borderId="0" xfId="0" applyFill="1" applyAlignment="1">
      <alignment horizontal="left"/>
    </xf>
    <xf numFmtId="0" fontId="5" fillId="11" borderId="0" xfId="1" applyFill="1"/>
    <xf numFmtId="0" fontId="0" fillId="10" borderId="0" xfId="0" quotePrefix="1" applyFill="1" applyAlignment="1">
      <alignment horizontal="left"/>
    </xf>
    <xf numFmtId="0" fontId="0" fillId="11" borderId="0" xfId="0" applyFill="1"/>
    <xf numFmtId="0" fontId="0" fillId="0" borderId="0" xfId="0" applyAlignment="1">
      <alignment horizontal="right"/>
    </xf>
    <xf numFmtId="0" fontId="5" fillId="0" borderId="0" xfId="1" applyAlignment="1">
      <alignment vertical="center"/>
    </xf>
    <xf numFmtId="0" fontId="0" fillId="10" borderId="0" xfId="1" applyFont="1" applyFill="1"/>
    <xf numFmtId="0" fontId="8" fillId="0" borderId="0" xfId="1" applyFont="1"/>
    <xf numFmtId="0" fontId="0" fillId="12" borderId="0" xfId="0" applyFill="1"/>
    <xf numFmtId="0" fontId="0" fillId="13" borderId="0" xfId="0" applyFill="1"/>
    <xf numFmtId="0" fontId="0" fillId="14" borderId="0" xfId="0" applyFill="1"/>
    <xf numFmtId="49" fontId="0" fillId="0" borderId="0" xfId="0" applyNumberFormat="1"/>
    <xf numFmtId="49" fontId="2" fillId="3" borderId="0" xfId="0" applyNumberFormat="1" applyFont="1" applyFill="1" applyAlignment="1">
      <alignment horizontal="left" vertical="center"/>
    </xf>
    <xf numFmtId="49" fontId="7" fillId="4" borderId="1" xfId="0" applyNumberFormat="1" applyFont="1" applyFill="1" applyBorder="1" applyAlignment="1">
      <alignment horizontal="left"/>
    </xf>
    <xf numFmtId="49" fontId="0" fillId="4" borderId="1" xfId="0" applyNumberFormat="1" applyFill="1" applyBorder="1"/>
    <xf numFmtId="49" fontId="0" fillId="8" borderId="4" xfId="0" applyNumberFormat="1" applyFill="1" applyBorder="1"/>
  </cellXfs>
  <cellStyles count="2">
    <cellStyle name="Hyperlink" xfId="1" builtinId="8"/>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chaelbontyes/Downloads/LIME%20EMR%20-%20Iraq%20Metadata%20-%20Release%201%20(1).xlsx" TargetMode="External"/><Relationship Id="rId1" Type="http://schemas.openxmlformats.org/officeDocument/2006/relationships/externalLinkPath" Target="/Users/michaelbontyes/Downloads/LIME%20EMR%20-%20Iraq%20Metadata%20-%20Release%20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istration Workflow"/>
      <sheetName val="Demo Releases and Planning"/>
      <sheetName val="Lists"/>
      <sheetName val="Features"/>
      <sheetName val="User roles and privileges"/>
      <sheetName val="Locations"/>
      <sheetName val="Registration Details"/>
      <sheetName val="ValueSet-Countries"/>
      <sheetName val="Sheet1"/>
      <sheetName val="Patient Identifiers"/>
      <sheetName val="Address Hierarchy"/>
      <sheetName val="Patient Sticker"/>
      <sheetName val="F01-MHPSS_Baseline"/>
      <sheetName val="F02-MHPSS_Follow-up"/>
      <sheetName val="F03-mhGAP_Baseline"/>
      <sheetName val="F04-mhGAP_Follow-up"/>
      <sheetName val="F05-MH Closure"/>
      <sheetName val="F06-PHQ-9"/>
      <sheetName val="F07-MHOS 15+"/>
      <sheetName val="F08-ITFC"/>
      <sheetName val="OptionSets"/>
      <sheetName val="DHIS2_reference"/>
      <sheetName val="Programs"/>
      <sheetName val="Conditions-Diagnosis"/>
      <sheetName val="Appointment Details"/>
      <sheetName val="Appointment Services"/>
      <sheetName val="Form example - Initial Assess."/>
      <sheetName val="Maternity - Hospitalisation"/>
      <sheetName val="Maternity - Follow-up"/>
      <sheetName val="Maternity - Delivery"/>
      <sheetName val="Maternity - Newborn"/>
      <sheetName val="Maternity - PP monitoring"/>
      <sheetName val="Maternity - Discharge"/>
      <sheetName val="Options"/>
      <sheetName val="Form - Pain assessment (OCPMal)"/>
      <sheetName val="Form - Discharge - referal form"/>
      <sheetName val="Form - Vitals"/>
      <sheetName val="Lab test order and results"/>
      <sheetName val="Form - Immunization"/>
      <sheetName val="Patient list template"/>
      <sheetName val="User flow template"/>
      <sheetName val="Patient Summary order"/>
      <sheetName val="Drugs"/>
    </sheetNames>
    <sheetDataSet>
      <sheetData sheetId="0"/>
      <sheetData sheetId="1"/>
      <sheetData sheetId="2">
        <row r="1">
          <cell r="E1" t="str">
            <v>DHIS2 data type</v>
          </cell>
          <cell r="F1" t="str">
            <v>OpenMRS data type</v>
          </cell>
        </row>
        <row r="2">
          <cell r="E2" t="str">
            <v>TEXT</v>
          </cell>
          <cell r="F2" t="str">
            <v>Text</v>
          </cell>
        </row>
        <row r="3">
          <cell r="E3" t="str">
            <v>INTEGER</v>
          </cell>
          <cell r="F3" t="str">
            <v>Numeric</v>
          </cell>
        </row>
        <row r="4">
          <cell r="E4" t="str">
            <v>BOOLEAN</v>
          </cell>
          <cell r="F4" t="str">
            <v>Boolean</v>
          </cell>
        </row>
        <row r="5">
          <cell r="E5" t="str">
            <v>DATE</v>
          </cell>
          <cell r="F5" t="str">
            <v>Date</v>
          </cell>
        </row>
        <row r="6">
          <cell r="E6" t="str">
            <v>TRUE_ONLY</v>
          </cell>
          <cell r="F6" t="str">
            <v>Boolean</v>
          </cell>
        </row>
        <row r="7">
          <cell r="E7" t="str">
            <v>LONG_TEXT</v>
          </cell>
          <cell r="F7" t="str">
            <v>Text</v>
          </cell>
        </row>
        <row r="8">
          <cell r="E8" t="str">
            <v>INTEGER_ZERO_OR_POSITIVE</v>
          </cell>
          <cell r="F8" t="str">
            <v>Numeric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persons/person.xml><?xml version="1.0" encoding="utf-8"?>
<personList xmlns="http://schemas.microsoft.com/office/spreadsheetml/2018/threadedcomments" xmlns:x="http://schemas.openxmlformats.org/spreadsheetml/2006/main">
  <person displayName="Iona CRUMLEY" id="{745E232A-A875-3340-9319-F8F4572F3A32}" userId="Iona.CRUMLEY@geneva.msf.org" providerId="PeoplePicker"/>
  <person displayName="Ludovic ROSSEL" id="{56649761-4A6D-234C-9D27-06A3D602F071}" userId="S::Ludovic.ROSSEL@geneva.msf.org::f64e9fe9-976f-4d5f-9023-3e925d3e7ab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43" dT="2024-05-09T13:22:08.07" personId="{56649761-4A6D-234C-9D27-06A3D602F071}" id="{44996535-8A8A-114C-A40E-1C6EFE1B2393}">
    <text>@Iona CRUMLEY  new item in this option set (missing the OCL mapping)</text>
    <mentions>
      <mention mentionpersonId="{745E232A-A875-3340-9319-F8F4572F3A32}" mentionId="{B97811F4-782C-D74F-8B30-0A175BABE248}"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7" Type="http://schemas.openxmlformats.org/officeDocument/2006/relationships/hyperlink" Target="https://app.openconceptlab.org/" TargetMode="External"/><Relationship Id="rId12" Type="http://schemas.openxmlformats.org/officeDocument/2006/relationships/hyperlink" Target="Clinical%20GIobal%20Impression%20-Severity%20score" TargetMode="External"/><Relationship Id="rId2" Type="http://schemas.openxmlformats.org/officeDocument/2006/relationships/hyperlink" Target="https://app.openconceptlab.org/" TargetMode="External"/><Relationship Id="rId16" Type="http://schemas.openxmlformats.org/officeDocument/2006/relationships/printerSettings" Target="../printerSettings/printerSettings1.bin"/><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10"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pp.openconceptlab.org/" TargetMode="External"/><Relationship Id="rId21" Type="http://schemas.openxmlformats.org/officeDocument/2006/relationships/hyperlink" Target="https://app.openconceptlab.org/" TargetMode="External"/><Relationship Id="rId42" Type="http://schemas.openxmlformats.org/officeDocument/2006/relationships/hyperlink" Target="https://app.openconceptlab.org/" TargetMode="External"/><Relationship Id="rId47" Type="http://schemas.openxmlformats.org/officeDocument/2006/relationships/hyperlink" Target="https://app.openconceptlab.org/" TargetMode="External"/><Relationship Id="rId63" Type="http://schemas.openxmlformats.org/officeDocument/2006/relationships/hyperlink" Target="https://app.openconceptlab.org/" TargetMode="External"/><Relationship Id="rId68" Type="http://schemas.openxmlformats.org/officeDocument/2006/relationships/hyperlink" Target="https://app.openconceptlab.org/" TargetMode="External"/><Relationship Id="rId84" Type="http://schemas.openxmlformats.org/officeDocument/2006/relationships/hyperlink" Target="https://app.openconceptlab.org/" TargetMode="External"/><Relationship Id="rId89" Type="http://schemas.openxmlformats.org/officeDocument/2006/relationships/hyperlink" Target="https://app.openconceptlab.org/" TargetMode="External"/><Relationship Id="rId112" Type="http://schemas.openxmlformats.org/officeDocument/2006/relationships/vmlDrawing" Target="../drawings/vmlDrawing1.vml"/><Relationship Id="rId16" Type="http://schemas.openxmlformats.org/officeDocument/2006/relationships/hyperlink" Target="https://app.openconceptlab.org/" TargetMode="External"/><Relationship Id="rId107" Type="http://schemas.openxmlformats.org/officeDocument/2006/relationships/hyperlink" Target="https://app.openconceptlab.org/" TargetMode="External"/><Relationship Id="rId11" Type="http://schemas.openxmlformats.org/officeDocument/2006/relationships/hyperlink" Target="https://app.openconceptlab.org/" TargetMode="External"/><Relationship Id="rId32" Type="http://schemas.openxmlformats.org/officeDocument/2006/relationships/hyperlink" Target="https://app.openconceptlab.org/" TargetMode="External"/><Relationship Id="rId37" Type="http://schemas.openxmlformats.org/officeDocument/2006/relationships/hyperlink" Target="https://app.openconceptlab.org/" TargetMode="External"/><Relationship Id="rId53" Type="http://schemas.openxmlformats.org/officeDocument/2006/relationships/hyperlink" Target="https://app.openconceptlab.org/" TargetMode="External"/><Relationship Id="rId58" Type="http://schemas.openxmlformats.org/officeDocument/2006/relationships/hyperlink" Target="https://app.openconceptlab.org/" TargetMode="External"/><Relationship Id="rId74" Type="http://schemas.openxmlformats.org/officeDocument/2006/relationships/hyperlink" Target="https://app.openconceptlab.org/" TargetMode="External"/><Relationship Id="rId79" Type="http://schemas.openxmlformats.org/officeDocument/2006/relationships/hyperlink" Target="https://app.openconceptlab.org/" TargetMode="External"/><Relationship Id="rId102"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90" Type="http://schemas.openxmlformats.org/officeDocument/2006/relationships/hyperlink" Target="https://app.openconceptlab.org/" TargetMode="External"/><Relationship Id="rId95" Type="http://schemas.openxmlformats.org/officeDocument/2006/relationships/hyperlink" Target="https://app.openconceptlab.org/" TargetMode="External"/><Relationship Id="rId22" Type="http://schemas.openxmlformats.org/officeDocument/2006/relationships/hyperlink" Target="https://app.openconceptlab.org/" TargetMode="External"/><Relationship Id="rId27" Type="http://schemas.openxmlformats.org/officeDocument/2006/relationships/hyperlink" Target="https://app.openconceptlab.org/" TargetMode="External"/><Relationship Id="rId43" Type="http://schemas.openxmlformats.org/officeDocument/2006/relationships/hyperlink" Target="https://app.openconceptlab.org/" TargetMode="External"/><Relationship Id="rId48" Type="http://schemas.openxmlformats.org/officeDocument/2006/relationships/hyperlink" Target="https://app.openconceptlab.org/" TargetMode="External"/><Relationship Id="rId64" Type="http://schemas.openxmlformats.org/officeDocument/2006/relationships/hyperlink" Target="https://app.openconceptlab.org/" TargetMode="External"/><Relationship Id="rId69" Type="http://schemas.openxmlformats.org/officeDocument/2006/relationships/hyperlink" Target="https://app.openconceptlab.org/" TargetMode="External"/><Relationship Id="rId113" Type="http://schemas.openxmlformats.org/officeDocument/2006/relationships/comments" Target="../comments1.xml"/><Relationship Id="rId80" Type="http://schemas.openxmlformats.org/officeDocument/2006/relationships/hyperlink" Target="https://app.openconceptlab.org/" TargetMode="External"/><Relationship Id="rId85" Type="http://schemas.openxmlformats.org/officeDocument/2006/relationships/hyperlink" Target="https://app.openconceptlab.org/" TargetMode="External"/><Relationship Id="rId12" Type="http://schemas.openxmlformats.org/officeDocument/2006/relationships/hyperlink" Target="https://app.openconceptlab.org/" TargetMode="External"/><Relationship Id="rId17" Type="http://schemas.openxmlformats.org/officeDocument/2006/relationships/hyperlink" Target="https://app.openconceptlab.org/" TargetMode="External"/><Relationship Id="rId33" Type="http://schemas.openxmlformats.org/officeDocument/2006/relationships/hyperlink" Target="https://app.openconceptlab.org/" TargetMode="External"/><Relationship Id="rId38" Type="http://schemas.openxmlformats.org/officeDocument/2006/relationships/hyperlink" Target="https://app.openconceptlab.org/" TargetMode="External"/><Relationship Id="rId59" Type="http://schemas.openxmlformats.org/officeDocument/2006/relationships/hyperlink" Target="https://app.openconceptlab.org/" TargetMode="External"/><Relationship Id="rId103" Type="http://schemas.openxmlformats.org/officeDocument/2006/relationships/hyperlink" Target="https://app.openconceptlab.org/" TargetMode="External"/><Relationship Id="rId108" Type="http://schemas.openxmlformats.org/officeDocument/2006/relationships/hyperlink" Target="https://app.openconceptlab.org/" TargetMode="External"/><Relationship Id="rId54" Type="http://schemas.openxmlformats.org/officeDocument/2006/relationships/hyperlink" Target="https://app.openconceptlab.org/" TargetMode="External"/><Relationship Id="rId70" Type="http://schemas.openxmlformats.org/officeDocument/2006/relationships/hyperlink" Target="https://app.openconceptlab.org/" TargetMode="External"/><Relationship Id="rId75" Type="http://schemas.openxmlformats.org/officeDocument/2006/relationships/hyperlink" Target="https://app.openconceptlab.org/" TargetMode="External"/><Relationship Id="rId91" Type="http://schemas.openxmlformats.org/officeDocument/2006/relationships/hyperlink" Target="https://app.openconceptlab.org/" TargetMode="External"/><Relationship Id="rId96"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app.openconceptlab.org/" TargetMode="External"/><Relationship Id="rId15" Type="http://schemas.openxmlformats.org/officeDocument/2006/relationships/hyperlink" Target="https://app.openconceptlab.org/" TargetMode="External"/><Relationship Id="rId23" Type="http://schemas.openxmlformats.org/officeDocument/2006/relationships/hyperlink" Target="https://app.openconceptlab.org/" TargetMode="External"/><Relationship Id="rId28" Type="http://schemas.openxmlformats.org/officeDocument/2006/relationships/hyperlink" Target="https://app.openconceptlab.org/" TargetMode="External"/><Relationship Id="rId36" Type="http://schemas.openxmlformats.org/officeDocument/2006/relationships/hyperlink" Target="https://app.openconceptlab.org/" TargetMode="External"/><Relationship Id="rId49" Type="http://schemas.openxmlformats.org/officeDocument/2006/relationships/hyperlink" Target="https://app.openconceptlab.org/" TargetMode="External"/><Relationship Id="rId57" Type="http://schemas.openxmlformats.org/officeDocument/2006/relationships/hyperlink" Target="https://app.openconceptlab.org/" TargetMode="External"/><Relationship Id="rId106" Type="http://schemas.openxmlformats.org/officeDocument/2006/relationships/hyperlink" Target="https://app.openconceptlab.org/" TargetMode="External"/><Relationship Id="rId114" Type="http://schemas.microsoft.com/office/2017/10/relationships/threadedComment" Target="../threadedComments/threadedComment1.xml"/><Relationship Id="rId10" Type="http://schemas.openxmlformats.org/officeDocument/2006/relationships/hyperlink" Target="https://app.openconceptlab.org/" TargetMode="External"/><Relationship Id="rId31" Type="http://schemas.openxmlformats.org/officeDocument/2006/relationships/hyperlink" Target="https://app.openconceptlab.org/" TargetMode="External"/><Relationship Id="rId44" Type="http://schemas.openxmlformats.org/officeDocument/2006/relationships/hyperlink" Target="https://app.openconceptlab.org/" TargetMode="External"/><Relationship Id="rId52" Type="http://schemas.openxmlformats.org/officeDocument/2006/relationships/hyperlink" Target="https://app.openconceptlab.org/" TargetMode="External"/><Relationship Id="rId60" Type="http://schemas.openxmlformats.org/officeDocument/2006/relationships/hyperlink" Target="https://app.openconceptlab.org/" TargetMode="External"/><Relationship Id="rId65" Type="http://schemas.openxmlformats.org/officeDocument/2006/relationships/hyperlink" Target="https://app.openconceptlab.org/" TargetMode="External"/><Relationship Id="rId73" Type="http://schemas.openxmlformats.org/officeDocument/2006/relationships/hyperlink" Target="https://app.openconceptlab.org/" TargetMode="External"/><Relationship Id="rId78" Type="http://schemas.openxmlformats.org/officeDocument/2006/relationships/hyperlink" Target="https://app.openconceptlab.org/" TargetMode="External"/><Relationship Id="rId81" Type="http://schemas.openxmlformats.org/officeDocument/2006/relationships/hyperlink" Target="https://app.openconceptlab.org/" TargetMode="External"/><Relationship Id="rId86" Type="http://schemas.openxmlformats.org/officeDocument/2006/relationships/hyperlink" Target="https://app.openconceptlab.org/" TargetMode="External"/><Relationship Id="rId94" Type="http://schemas.openxmlformats.org/officeDocument/2006/relationships/hyperlink" Target="https://app.openconceptlab.org/" TargetMode="External"/><Relationship Id="rId99" Type="http://schemas.openxmlformats.org/officeDocument/2006/relationships/hyperlink" Target="https://app.openconceptlab.org/" TargetMode="External"/><Relationship Id="rId101" Type="http://schemas.openxmlformats.org/officeDocument/2006/relationships/hyperlink" Target="https://app.openconceptlab.org/" TargetMode="External"/><Relationship Id="rId4" Type="http://schemas.openxmlformats.org/officeDocument/2006/relationships/hyperlink" Target="https://app.openconceptlab.org/" TargetMode="External"/><Relationship Id="rId9" Type="http://schemas.openxmlformats.org/officeDocument/2006/relationships/hyperlink" Target="https://app.openconceptlab.org/" TargetMode="External"/><Relationship Id="rId13" Type="http://schemas.openxmlformats.org/officeDocument/2006/relationships/hyperlink" Target="https://app.openconceptlab.org/" TargetMode="External"/><Relationship Id="rId18" Type="http://schemas.openxmlformats.org/officeDocument/2006/relationships/hyperlink" Target="https://app.openconceptlab.org/" TargetMode="External"/><Relationship Id="rId39" Type="http://schemas.openxmlformats.org/officeDocument/2006/relationships/hyperlink" Target="https://app.openconceptlab.org/" TargetMode="External"/><Relationship Id="rId109" Type="http://schemas.openxmlformats.org/officeDocument/2006/relationships/hyperlink" Target="https://app.openconceptlab.org/" TargetMode="External"/><Relationship Id="rId34" Type="http://schemas.openxmlformats.org/officeDocument/2006/relationships/hyperlink" Target="https://app.openconceptlab.org/" TargetMode="External"/><Relationship Id="rId50" Type="http://schemas.openxmlformats.org/officeDocument/2006/relationships/hyperlink" Target="https://app.openconceptlab.org/" TargetMode="External"/><Relationship Id="rId55" Type="http://schemas.openxmlformats.org/officeDocument/2006/relationships/hyperlink" Target="https://app.openconceptlab.org/" TargetMode="External"/><Relationship Id="rId76" Type="http://schemas.openxmlformats.org/officeDocument/2006/relationships/hyperlink" Target="https://app.openconceptlab.org/" TargetMode="External"/><Relationship Id="rId97" Type="http://schemas.openxmlformats.org/officeDocument/2006/relationships/hyperlink" Target="https://app.openconceptlab.org/" TargetMode="External"/><Relationship Id="rId104" Type="http://schemas.openxmlformats.org/officeDocument/2006/relationships/hyperlink" Target="file:///s:/app.openconceptlab.org" TargetMode="External"/><Relationship Id="rId7" Type="http://schemas.openxmlformats.org/officeDocument/2006/relationships/hyperlink" Target="https://app.openconceptlab.org/" TargetMode="External"/><Relationship Id="rId71" Type="http://schemas.openxmlformats.org/officeDocument/2006/relationships/hyperlink" Target="https://app.openconceptlab.org/" TargetMode="External"/><Relationship Id="rId92"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29" Type="http://schemas.openxmlformats.org/officeDocument/2006/relationships/hyperlink" Target="https://app.openconceptlab.org/" TargetMode="External"/><Relationship Id="rId24" Type="http://schemas.openxmlformats.org/officeDocument/2006/relationships/hyperlink" Target="https://app.openconceptlab.org/" TargetMode="External"/><Relationship Id="rId40" Type="http://schemas.openxmlformats.org/officeDocument/2006/relationships/hyperlink" Target="https://app.openconceptlab.org/" TargetMode="External"/><Relationship Id="rId45" Type="http://schemas.openxmlformats.org/officeDocument/2006/relationships/hyperlink" Target="https://app.openconceptlab.org/" TargetMode="External"/><Relationship Id="rId66" Type="http://schemas.openxmlformats.org/officeDocument/2006/relationships/hyperlink" Target="https://app.openconceptlab.org/" TargetMode="External"/><Relationship Id="rId87" Type="http://schemas.openxmlformats.org/officeDocument/2006/relationships/hyperlink" Target="https://app.openconceptlab.org/" TargetMode="External"/><Relationship Id="rId110" Type="http://schemas.openxmlformats.org/officeDocument/2006/relationships/hyperlink" Target="https://app.openconceptlab.org/" TargetMode="External"/><Relationship Id="rId61" Type="http://schemas.openxmlformats.org/officeDocument/2006/relationships/hyperlink" Target="https://app.openconceptlab.org/" TargetMode="External"/><Relationship Id="rId82" Type="http://schemas.openxmlformats.org/officeDocument/2006/relationships/hyperlink" Target="https://app.openconceptlab.org/" TargetMode="External"/><Relationship Id="rId19" Type="http://schemas.openxmlformats.org/officeDocument/2006/relationships/hyperlink" Target="https://app.openconceptlab.org/" TargetMode="External"/><Relationship Id="rId14" Type="http://schemas.openxmlformats.org/officeDocument/2006/relationships/hyperlink" Target="https://app.openconceptlab.org/" TargetMode="External"/><Relationship Id="rId30" Type="http://schemas.openxmlformats.org/officeDocument/2006/relationships/hyperlink" Target="https://app.openconceptlab.org/" TargetMode="External"/><Relationship Id="rId35" Type="http://schemas.openxmlformats.org/officeDocument/2006/relationships/hyperlink" Target="https://app.openconceptlab.org/" TargetMode="External"/><Relationship Id="rId56" Type="http://schemas.openxmlformats.org/officeDocument/2006/relationships/hyperlink" Target="https://app.openconceptlab.org/" TargetMode="External"/><Relationship Id="rId77" Type="http://schemas.openxmlformats.org/officeDocument/2006/relationships/hyperlink" Target="https://app.openconceptlab.org/" TargetMode="External"/><Relationship Id="rId100" Type="http://schemas.openxmlformats.org/officeDocument/2006/relationships/hyperlink" Target="https://app.openconceptlab.org/" TargetMode="External"/><Relationship Id="rId105" Type="http://schemas.openxmlformats.org/officeDocument/2006/relationships/hyperlink" Target="https://app.openconceptlab.org/" TargetMode="External"/><Relationship Id="rId8" Type="http://schemas.openxmlformats.org/officeDocument/2006/relationships/hyperlink" Target="https://app.openconceptlab.org/" TargetMode="External"/><Relationship Id="rId51" Type="http://schemas.openxmlformats.org/officeDocument/2006/relationships/hyperlink" Target="https://app.openconceptlab.org/" TargetMode="External"/><Relationship Id="rId72" Type="http://schemas.openxmlformats.org/officeDocument/2006/relationships/hyperlink" Target="https://app.openconceptlab.org/" TargetMode="External"/><Relationship Id="rId93" Type="http://schemas.openxmlformats.org/officeDocument/2006/relationships/hyperlink" Target="https://app.openconceptlab.org/" TargetMode="External"/><Relationship Id="rId98" Type="http://schemas.openxmlformats.org/officeDocument/2006/relationships/hyperlink" Target="https://app.openconceptlab.org/" TargetMode="External"/><Relationship Id="rId3" Type="http://schemas.openxmlformats.org/officeDocument/2006/relationships/hyperlink" Target="https://app.openconceptlab.org/" TargetMode="External"/><Relationship Id="rId25" Type="http://schemas.openxmlformats.org/officeDocument/2006/relationships/hyperlink" Target="https://app.openconceptlab.org/" TargetMode="External"/><Relationship Id="rId46" Type="http://schemas.openxmlformats.org/officeDocument/2006/relationships/hyperlink" Target="https://app.openconceptlab.org/" TargetMode="External"/><Relationship Id="rId67" Type="http://schemas.openxmlformats.org/officeDocument/2006/relationships/hyperlink" Target="https://app.openconceptlab.org/" TargetMode="External"/><Relationship Id="rId20" Type="http://schemas.openxmlformats.org/officeDocument/2006/relationships/hyperlink" Target="https://app.openconceptlab.org/" TargetMode="External"/><Relationship Id="rId41" Type="http://schemas.openxmlformats.org/officeDocument/2006/relationships/hyperlink" Target="https://app.openconceptlab.org/" TargetMode="External"/><Relationship Id="rId62" Type="http://schemas.openxmlformats.org/officeDocument/2006/relationships/hyperlink" Target="https://app.openconceptlab.org/" TargetMode="External"/><Relationship Id="rId83" Type="http://schemas.openxmlformats.org/officeDocument/2006/relationships/hyperlink" Target="https://app.openconceptlab.org/" TargetMode="External"/><Relationship Id="rId88" Type="http://schemas.openxmlformats.org/officeDocument/2006/relationships/hyperlink" Target="https://app.openconceptlab.org/" TargetMode="External"/><Relationship Id="rId11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0A91D-AAA2-5F41-A38F-92260B3A38E4}">
  <sheetPr>
    <tabColor rgb="FFFFC000"/>
    <outlinePr summaryBelow="0"/>
  </sheetPr>
  <dimension ref="A1:AJ108"/>
  <sheetViews>
    <sheetView workbookViewId="0">
      <pane xSplit="4" ySplit="2" topLeftCell="E4" activePane="bottomRight" state="frozen"/>
      <selection pane="topRight" activeCell="E1" sqref="E1"/>
      <selection pane="bottomLeft" activeCell="A2" sqref="A2"/>
      <selection pane="bottomRight" activeCell="J24" sqref="J24"/>
    </sheetView>
  </sheetViews>
  <sheetFormatPr baseColWidth="10" defaultColWidth="8.83203125" defaultRowHeight="15" customHeight="1" outlineLevelCol="1" x14ac:dyDescent="0.2"/>
  <cols>
    <col min="1" max="1" width="8.83203125" customWidth="1" outlineLevel="1"/>
    <col min="2" max="2" width="42.6640625" customWidth="1" outlineLevel="1"/>
    <col min="3" max="3" width="6.1640625" style="1" customWidth="1"/>
    <col min="4" max="4" width="53.5" customWidth="1" outlineLevel="1"/>
    <col min="5" max="5" width="35.1640625" customWidth="1" outlineLevel="1"/>
    <col min="6" max="6" width="18.83203125" customWidth="1" outlineLevel="1"/>
    <col min="7" max="7" width="7.1640625" style="1" customWidth="1"/>
    <col min="8" max="8" width="28.5" customWidth="1"/>
    <col min="9" max="9" width="18.83203125" customWidth="1"/>
    <col min="10" max="10" width="18.83203125" customWidth="1" outlineLevel="1"/>
    <col min="11" max="13" width="18.83203125" customWidth="1"/>
    <col min="14" max="14" width="35.5" customWidth="1"/>
    <col min="15" max="15" width="25.5" customWidth="1" outlineLevel="1"/>
    <col min="16" max="16" width="19.5" customWidth="1" outlineLevel="1"/>
    <col min="17" max="19" width="13.1640625" customWidth="1" outlineLevel="1"/>
    <col min="20" max="20" width="45.83203125" customWidth="1" outlineLevel="1"/>
    <col min="21" max="21" width="14.1640625" customWidth="1" outlineLevel="1"/>
    <col min="22" max="23" width="18.83203125" customWidth="1" outlineLevel="1"/>
    <col min="24" max="24" width="11" customWidth="1" outlineLevel="1"/>
    <col min="25" max="25" width="19.5" customWidth="1"/>
    <col min="26" max="27" width="18.83203125" customWidth="1"/>
    <col min="28" max="28" width="64.5" customWidth="1"/>
    <col min="29" max="29" width="26.1640625" customWidth="1"/>
    <col min="30" max="30" width="48" customWidth="1"/>
    <col min="31" max="31" width="47.83203125" customWidth="1"/>
    <col min="32" max="33" width="18.83203125" customWidth="1"/>
    <col min="34" max="34" width="50.5" customWidth="1"/>
    <col min="35" max="35" width="45" customWidth="1"/>
    <col min="36" max="36" width="18.83203125" customWidth="1"/>
  </cols>
  <sheetData>
    <row r="1" spans="1:36" ht="40.5" customHeight="1" x14ac:dyDescent="0.2">
      <c r="I1" s="19" t="s">
        <v>0</v>
      </c>
      <c r="J1" s="19"/>
      <c r="K1" s="19"/>
      <c r="L1" s="19"/>
      <c r="M1" s="19"/>
      <c r="N1" s="19"/>
      <c r="AA1" s="19" t="s">
        <v>1</v>
      </c>
      <c r="AB1" s="19"/>
      <c r="AC1" s="19"/>
      <c r="AD1" s="19"/>
      <c r="AE1" s="19"/>
      <c r="AF1" s="19"/>
    </row>
    <row r="2" spans="1:36" s="4" customFormat="1" ht="30" customHeight="1" x14ac:dyDescent="0.2">
      <c r="A2" s="2" t="s">
        <v>2</v>
      </c>
      <c r="B2" s="2" t="s">
        <v>3</v>
      </c>
      <c r="C2" s="3" t="s">
        <v>4</v>
      </c>
      <c r="D2" s="2" t="s">
        <v>5</v>
      </c>
      <c r="E2" s="2" t="s">
        <v>6</v>
      </c>
      <c r="F2" s="2" t="s">
        <v>7</v>
      </c>
      <c r="G2" s="3" t="s">
        <v>532</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c r="AJ2" s="2" t="s">
        <v>36</v>
      </c>
    </row>
    <row r="3" spans="1:36" ht="15" customHeight="1" x14ac:dyDescent="0.2">
      <c r="A3" t="s">
        <v>37</v>
      </c>
      <c r="B3" t="s">
        <v>38</v>
      </c>
      <c r="C3" s="5">
        <v>1</v>
      </c>
      <c r="D3" t="s">
        <v>39</v>
      </c>
      <c r="F3" s="6" t="s">
        <v>40</v>
      </c>
      <c r="G3"/>
      <c r="H3" t="s">
        <v>41</v>
      </c>
      <c r="J3" s="8" t="s">
        <v>42</v>
      </c>
      <c r="L3" t="s">
        <v>43</v>
      </c>
      <c r="M3" t="s">
        <v>44</v>
      </c>
      <c r="O3" s="6" t="str">
        <f t="shared" ref="O3:O12" si="0">IF(AA3="BOOLEAN","Yes/no",IF(AA3="TRUE_ONLY","True only",IF(AA3="INTEGER","Integer",IF(AA3="INTEGER_ZERO_OR_POSITIVE","Integer zero or positive",""))))</f>
        <v/>
      </c>
      <c r="P3" s="6"/>
      <c r="T3" t="s">
        <v>45</v>
      </c>
      <c r="U3" s="6"/>
      <c r="X3" t="s">
        <v>46</v>
      </c>
      <c r="Y3" t="s">
        <v>47</v>
      </c>
      <c r="Z3" t="s">
        <v>48</v>
      </c>
      <c r="AA3" t="s">
        <v>49</v>
      </c>
      <c r="AB3" t="s">
        <v>50</v>
      </c>
      <c r="AC3" t="s">
        <v>51</v>
      </c>
      <c r="AD3" t="s">
        <v>52</v>
      </c>
      <c r="AE3" t="s">
        <v>53</v>
      </c>
      <c r="AF3" s="9" t="s">
        <v>54</v>
      </c>
      <c r="AG3" s="9" t="s">
        <v>54</v>
      </c>
    </row>
    <row r="4" spans="1:36" ht="15" customHeight="1" x14ac:dyDescent="0.2">
      <c r="A4" t="s">
        <v>37</v>
      </c>
      <c r="B4" t="s">
        <v>55</v>
      </c>
      <c r="C4" s="7">
        <f t="shared" ref="C4:C88" ca="1" si="1">IF(A4&lt;&gt;OFFSET(A4,-1,0),1,OFFSET(C4,-1,0)+IF(D4=OFFSET(D4,-1,0),0,1))</f>
        <v>2</v>
      </c>
      <c r="D4" s="10" t="s">
        <v>56</v>
      </c>
      <c r="F4" s="6" t="s">
        <v>40</v>
      </c>
      <c r="G4"/>
      <c r="H4" t="s">
        <v>56</v>
      </c>
      <c r="J4" s="8" t="s">
        <v>57</v>
      </c>
      <c r="L4" t="s">
        <v>58</v>
      </c>
      <c r="M4" t="s">
        <v>59</v>
      </c>
      <c r="N4" t="s">
        <v>60</v>
      </c>
      <c r="O4" s="6" t="str">
        <f t="shared" si="0"/>
        <v/>
      </c>
      <c r="P4" s="6"/>
      <c r="U4" s="6"/>
      <c r="X4" t="s">
        <v>46</v>
      </c>
      <c r="Y4" t="s">
        <v>61</v>
      </c>
      <c r="Z4" t="s">
        <v>62</v>
      </c>
      <c r="AA4" t="s">
        <v>49</v>
      </c>
      <c r="AB4" t="s">
        <v>63</v>
      </c>
      <c r="AC4" t="s">
        <v>64</v>
      </c>
      <c r="AD4" t="s">
        <v>65</v>
      </c>
      <c r="AE4" t="s">
        <v>66</v>
      </c>
      <c r="AF4" s="9" t="s">
        <v>54</v>
      </c>
      <c r="AG4" s="9" t="s">
        <v>54</v>
      </c>
      <c r="AI4" t="s">
        <v>67</v>
      </c>
    </row>
    <row r="5" spans="1:36" ht="15" customHeight="1" x14ac:dyDescent="0.2">
      <c r="A5" t="s">
        <v>37</v>
      </c>
      <c r="B5" t="s">
        <v>55</v>
      </c>
      <c r="C5" s="7">
        <f t="shared" ca="1" si="1"/>
        <v>3</v>
      </c>
      <c r="D5" t="s">
        <v>68</v>
      </c>
      <c r="F5" s="6" t="s">
        <v>69</v>
      </c>
      <c r="G5" s="7"/>
      <c r="H5" t="s">
        <v>45</v>
      </c>
      <c r="J5" s="11"/>
      <c r="N5" t="s">
        <v>70</v>
      </c>
      <c r="O5" s="6" t="str">
        <f t="shared" si="0"/>
        <v>Integer</v>
      </c>
      <c r="P5" s="6" t="s">
        <v>45</v>
      </c>
      <c r="R5">
        <v>0</v>
      </c>
      <c r="S5">
        <v>99</v>
      </c>
      <c r="T5" s="41" t="s">
        <v>1921</v>
      </c>
      <c r="U5" s="6"/>
      <c r="X5" t="s">
        <v>46</v>
      </c>
      <c r="Y5" t="s">
        <v>71</v>
      </c>
      <c r="Z5" t="s">
        <v>62</v>
      </c>
      <c r="AA5" t="s">
        <v>72</v>
      </c>
      <c r="AB5" t="s">
        <v>73</v>
      </c>
      <c r="AC5" t="s">
        <v>74</v>
      </c>
      <c r="AD5" s="9" t="s">
        <v>75</v>
      </c>
      <c r="AE5" s="9" t="s">
        <v>75</v>
      </c>
      <c r="AF5" s="9" t="s">
        <v>54</v>
      </c>
      <c r="AG5" s="9" t="s">
        <v>54</v>
      </c>
    </row>
    <row r="6" spans="1:36" ht="15" customHeight="1" x14ac:dyDescent="0.2">
      <c r="A6" t="s">
        <v>37</v>
      </c>
      <c r="B6" t="s">
        <v>55</v>
      </c>
      <c r="C6" s="7">
        <f t="shared" ca="1" si="1"/>
        <v>4</v>
      </c>
      <c r="D6" t="s">
        <v>76</v>
      </c>
      <c r="F6" s="6" t="s">
        <v>40</v>
      </c>
      <c r="G6"/>
      <c r="H6" t="s">
        <v>76</v>
      </c>
      <c r="O6" s="6" t="str">
        <f t="shared" si="0"/>
        <v/>
      </c>
      <c r="P6" s="6"/>
      <c r="U6" s="6"/>
      <c r="X6" t="s">
        <v>46</v>
      </c>
      <c r="Y6" t="s">
        <v>77</v>
      </c>
      <c r="Z6" t="s">
        <v>62</v>
      </c>
      <c r="AA6" t="s">
        <v>49</v>
      </c>
      <c r="AB6" t="s">
        <v>78</v>
      </c>
      <c r="AC6" t="s">
        <v>79</v>
      </c>
      <c r="AD6" t="s">
        <v>80</v>
      </c>
      <c r="AE6" t="s">
        <v>81</v>
      </c>
      <c r="AF6" s="9" t="s">
        <v>54</v>
      </c>
      <c r="AG6" s="9" t="s">
        <v>54</v>
      </c>
      <c r="AI6" t="s">
        <v>82</v>
      </c>
    </row>
    <row r="7" spans="1:36" ht="15" customHeight="1" x14ac:dyDescent="0.2">
      <c r="A7" t="s">
        <v>37</v>
      </c>
      <c r="B7" t="s">
        <v>55</v>
      </c>
      <c r="C7" s="7">
        <f t="shared" ca="1" si="1"/>
        <v>5</v>
      </c>
      <c r="D7" t="s">
        <v>83</v>
      </c>
      <c r="F7" s="6" t="s">
        <v>40</v>
      </c>
      <c r="G7" s="7"/>
      <c r="H7" t="s">
        <v>83</v>
      </c>
      <c r="J7" s="8" t="s">
        <v>84</v>
      </c>
      <c r="L7" t="s">
        <v>85</v>
      </c>
      <c r="M7" t="s">
        <v>86</v>
      </c>
      <c r="N7" t="s">
        <v>60</v>
      </c>
      <c r="O7" s="6" t="str">
        <f t="shared" si="0"/>
        <v/>
      </c>
      <c r="P7" s="6"/>
      <c r="T7" t="s">
        <v>45</v>
      </c>
      <c r="U7" s="6"/>
      <c r="X7" t="s">
        <v>46</v>
      </c>
      <c r="Y7" t="s">
        <v>87</v>
      </c>
      <c r="Z7" t="s">
        <v>62</v>
      </c>
      <c r="AA7" t="s">
        <v>49</v>
      </c>
      <c r="AB7" t="s">
        <v>88</v>
      </c>
      <c r="AC7" t="s">
        <v>89</v>
      </c>
      <c r="AD7" t="s">
        <v>90</v>
      </c>
      <c r="AE7" t="s">
        <v>91</v>
      </c>
      <c r="AF7" s="9" t="s">
        <v>54</v>
      </c>
      <c r="AG7" s="9" t="s">
        <v>54</v>
      </c>
    </row>
    <row r="8" spans="1:36" ht="15" customHeight="1" x14ac:dyDescent="0.2">
      <c r="A8" t="s">
        <v>37</v>
      </c>
      <c r="B8" t="s">
        <v>92</v>
      </c>
      <c r="C8" s="7">
        <f t="shared" ca="1" si="1"/>
        <v>6</v>
      </c>
      <c r="D8" s="10" t="s">
        <v>93</v>
      </c>
      <c r="E8" t="s">
        <v>94</v>
      </c>
      <c r="F8" s="6" t="s">
        <v>95</v>
      </c>
      <c r="G8" s="7"/>
      <c r="H8" t="s">
        <v>45</v>
      </c>
      <c r="J8" s="11"/>
      <c r="N8" t="s">
        <v>96</v>
      </c>
      <c r="O8" s="6" t="str">
        <f t="shared" si="0"/>
        <v/>
      </c>
      <c r="P8" s="6">
        <v>255</v>
      </c>
      <c r="T8" s="41" t="s">
        <v>97</v>
      </c>
      <c r="U8" s="6"/>
      <c r="X8" t="s">
        <v>46</v>
      </c>
      <c r="Y8" t="s">
        <v>98</v>
      </c>
      <c r="Z8" t="s">
        <v>99</v>
      </c>
      <c r="AA8" t="s">
        <v>49</v>
      </c>
      <c r="AB8" t="s">
        <v>100</v>
      </c>
      <c r="AC8" t="s">
        <v>101</v>
      </c>
      <c r="AD8" s="9" t="s">
        <v>75</v>
      </c>
      <c r="AE8" s="9" t="s">
        <v>75</v>
      </c>
      <c r="AF8" s="9" t="s">
        <v>54</v>
      </c>
      <c r="AG8" s="9" t="s">
        <v>54</v>
      </c>
      <c r="AI8" t="s">
        <v>102</v>
      </c>
    </row>
    <row r="9" spans="1:36" ht="15" customHeight="1" x14ac:dyDescent="0.2">
      <c r="A9" t="s">
        <v>37</v>
      </c>
      <c r="B9" t="s">
        <v>92</v>
      </c>
      <c r="C9" s="7">
        <f t="shared" ca="1" si="1"/>
        <v>7</v>
      </c>
      <c r="D9" s="10" t="s">
        <v>103</v>
      </c>
      <c r="E9" t="s">
        <v>104</v>
      </c>
      <c r="F9" s="6" t="s">
        <v>95</v>
      </c>
      <c r="G9" s="7"/>
      <c r="H9" t="s">
        <v>45</v>
      </c>
      <c r="J9" s="11"/>
      <c r="N9" t="s">
        <v>96</v>
      </c>
      <c r="O9" s="6" t="str">
        <f t="shared" si="0"/>
        <v/>
      </c>
      <c r="P9" s="6">
        <v>255</v>
      </c>
      <c r="T9" s="41" t="s">
        <v>105</v>
      </c>
      <c r="U9" s="6"/>
      <c r="X9" t="s">
        <v>46</v>
      </c>
      <c r="Y9" t="s">
        <v>106</v>
      </c>
      <c r="Z9" t="s">
        <v>99</v>
      </c>
      <c r="AA9" t="s">
        <v>49</v>
      </c>
      <c r="AB9" t="s">
        <v>107</v>
      </c>
      <c r="AC9" t="s">
        <v>108</v>
      </c>
      <c r="AD9" s="9" t="s">
        <v>75</v>
      </c>
      <c r="AE9" s="9" t="s">
        <v>75</v>
      </c>
      <c r="AF9" s="9" t="s">
        <v>54</v>
      </c>
      <c r="AG9" s="9" t="s">
        <v>54</v>
      </c>
      <c r="AI9" t="s">
        <v>102</v>
      </c>
    </row>
    <row r="10" spans="1:36" ht="15" customHeight="1" x14ac:dyDescent="0.2">
      <c r="A10" t="s">
        <v>37</v>
      </c>
      <c r="B10" t="s">
        <v>92</v>
      </c>
      <c r="C10" s="7">
        <f t="shared" ca="1" si="1"/>
        <v>8</v>
      </c>
      <c r="D10" s="10" t="s">
        <v>109</v>
      </c>
      <c r="E10" t="s">
        <v>110</v>
      </c>
      <c r="F10" s="6" t="s">
        <v>95</v>
      </c>
      <c r="G10" s="7"/>
      <c r="H10" t="s">
        <v>45</v>
      </c>
      <c r="J10" s="11"/>
      <c r="N10" t="s">
        <v>96</v>
      </c>
      <c r="O10" s="6" t="str">
        <f t="shared" si="0"/>
        <v/>
      </c>
      <c r="P10" s="6">
        <v>255</v>
      </c>
      <c r="T10" s="41" t="s">
        <v>111</v>
      </c>
      <c r="U10" s="6"/>
      <c r="X10" t="s">
        <v>46</v>
      </c>
      <c r="Y10" t="s">
        <v>112</v>
      </c>
      <c r="Z10" t="s">
        <v>99</v>
      </c>
      <c r="AA10" t="s">
        <v>49</v>
      </c>
      <c r="AB10" t="s">
        <v>113</v>
      </c>
      <c r="AC10" t="s">
        <v>114</v>
      </c>
      <c r="AD10" s="9" t="s">
        <v>75</v>
      </c>
      <c r="AE10" s="9" t="s">
        <v>75</v>
      </c>
      <c r="AF10" s="9" t="s">
        <v>54</v>
      </c>
      <c r="AG10" s="9" t="s">
        <v>54</v>
      </c>
      <c r="AI10" t="s">
        <v>102</v>
      </c>
    </row>
    <row r="11" spans="1:36" ht="15" customHeight="1" x14ac:dyDescent="0.2">
      <c r="A11" t="s">
        <v>37</v>
      </c>
      <c r="B11" t="s">
        <v>92</v>
      </c>
      <c r="C11" s="7">
        <f t="shared" ca="1" si="1"/>
        <v>9</v>
      </c>
      <c r="D11" t="s">
        <v>115</v>
      </c>
      <c r="E11" t="s">
        <v>116</v>
      </c>
      <c r="F11" s="6" t="s">
        <v>95</v>
      </c>
      <c r="G11" s="7"/>
      <c r="H11" t="s">
        <v>45</v>
      </c>
      <c r="J11" s="8" t="s">
        <v>117</v>
      </c>
      <c r="N11" t="s">
        <v>118</v>
      </c>
      <c r="O11" s="6" t="str">
        <f t="shared" si="0"/>
        <v/>
      </c>
      <c r="P11" s="6">
        <v>255</v>
      </c>
      <c r="T11" s="41" t="s">
        <v>119</v>
      </c>
      <c r="U11" s="6"/>
      <c r="X11" t="s">
        <v>46</v>
      </c>
      <c r="Y11" t="s">
        <v>120</v>
      </c>
      <c r="Z11" t="s">
        <v>99</v>
      </c>
      <c r="AA11" t="s">
        <v>49</v>
      </c>
      <c r="AB11" t="s">
        <v>121</v>
      </c>
      <c r="AC11" t="s">
        <v>122</v>
      </c>
      <c r="AD11" s="9" t="s">
        <v>75</v>
      </c>
      <c r="AE11" s="9" t="s">
        <v>75</v>
      </c>
      <c r="AF11" s="9" t="s">
        <v>54</v>
      </c>
      <c r="AG11" s="9" t="s">
        <v>54</v>
      </c>
    </row>
    <row r="12" spans="1:36" ht="15" customHeight="1" x14ac:dyDescent="0.2">
      <c r="A12" t="s">
        <v>37</v>
      </c>
      <c r="B12" t="s">
        <v>92</v>
      </c>
      <c r="C12" s="7">
        <f t="shared" ca="1" si="1"/>
        <v>10</v>
      </c>
      <c r="D12" s="10" t="s">
        <v>123</v>
      </c>
      <c r="F12" s="6" t="s">
        <v>40</v>
      </c>
      <c r="G12" s="7"/>
      <c r="H12" s="12" t="s">
        <v>124</v>
      </c>
      <c r="K12" s="13" t="s">
        <v>125</v>
      </c>
      <c r="L12" t="s">
        <v>126</v>
      </c>
      <c r="M12" t="s">
        <v>44</v>
      </c>
      <c r="N12" t="s">
        <v>127</v>
      </c>
      <c r="O12" s="6" t="str">
        <f t="shared" si="0"/>
        <v/>
      </c>
      <c r="P12" s="6"/>
      <c r="U12" s="6"/>
      <c r="X12" t="s">
        <v>46</v>
      </c>
      <c r="Y12" t="s">
        <v>128</v>
      </c>
      <c r="Z12" t="s">
        <v>99</v>
      </c>
      <c r="AA12" t="s">
        <v>49</v>
      </c>
      <c r="AB12" t="s">
        <v>129</v>
      </c>
      <c r="AC12" t="s">
        <v>130</v>
      </c>
      <c r="AD12" t="s">
        <v>131</v>
      </c>
      <c r="AE12" t="s">
        <v>132</v>
      </c>
      <c r="AF12" s="9" t="s">
        <v>54</v>
      </c>
      <c r="AG12" s="9" t="s">
        <v>54</v>
      </c>
      <c r="AI12" t="s">
        <v>133</v>
      </c>
    </row>
    <row r="13" spans="1:36" ht="15" customHeight="1" x14ac:dyDescent="0.2">
      <c r="A13" t="s">
        <v>37</v>
      </c>
      <c r="B13" t="s">
        <v>134</v>
      </c>
      <c r="C13" s="7">
        <f t="shared" ca="1" si="1"/>
        <v>11</v>
      </c>
      <c r="D13" t="s">
        <v>135</v>
      </c>
      <c r="F13" s="6" t="s">
        <v>40</v>
      </c>
      <c r="G13" s="7"/>
      <c r="H13" t="s">
        <v>135</v>
      </c>
      <c r="J13" s="8" t="s">
        <v>136</v>
      </c>
      <c r="K13" s="13" t="s">
        <v>137</v>
      </c>
      <c r="L13" t="s">
        <v>138</v>
      </c>
      <c r="M13" t="s">
        <v>139</v>
      </c>
      <c r="N13" t="s">
        <v>60</v>
      </c>
      <c r="O13" s="6"/>
      <c r="P13" s="6"/>
      <c r="U13" s="6"/>
      <c r="X13" t="s">
        <v>46</v>
      </c>
      <c r="Y13" t="s">
        <v>140</v>
      </c>
      <c r="Z13" t="s">
        <v>141</v>
      </c>
      <c r="AA13" t="s">
        <v>49</v>
      </c>
      <c r="AB13" t="s">
        <v>142</v>
      </c>
      <c r="AC13" t="s">
        <v>143</v>
      </c>
      <c r="AD13" t="s">
        <v>144</v>
      </c>
      <c r="AE13" t="s">
        <v>145</v>
      </c>
      <c r="AF13" s="9" t="s">
        <v>54</v>
      </c>
      <c r="AG13" s="9" t="s">
        <v>54</v>
      </c>
    </row>
    <row r="14" spans="1:36" ht="15" customHeight="1" x14ac:dyDescent="0.2">
      <c r="A14" t="s">
        <v>37</v>
      </c>
      <c r="B14" t="s">
        <v>146</v>
      </c>
      <c r="C14" s="7">
        <f t="shared" ca="1" si="1"/>
        <v>12</v>
      </c>
      <c r="D14" t="s">
        <v>146</v>
      </c>
      <c r="E14" t="s">
        <v>147</v>
      </c>
      <c r="F14" s="6" t="s">
        <v>95</v>
      </c>
      <c r="G14" s="7"/>
      <c r="J14" s="8" t="s">
        <v>148</v>
      </c>
      <c r="L14" s="14" t="s">
        <v>149</v>
      </c>
      <c r="M14" t="s">
        <v>150</v>
      </c>
      <c r="N14" s="14" t="s">
        <v>60</v>
      </c>
      <c r="O14" s="6" t="s">
        <v>151</v>
      </c>
      <c r="P14" s="6">
        <v>3000</v>
      </c>
      <c r="U14" s="6"/>
      <c r="X14" t="s">
        <v>46</v>
      </c>
      <c r="Y14" t="s">
        <v>152</v>
      </c>
      <c r="Z14" t="s">
        <v>153</v>
      </c>
      <c r="AA14" s="9" t="s">
        <v>75</v>
      </c>
      <c r="AB14" s="9" t="s">
        <v>75</v>
      </c>
      <c r="AC14" s="9" t="s">
        <v>75</v>
      </c>
      <c r="AD14" s="9" t="s">
        <v>75</v>
      </c>
      <c r="AE14" s="9" t="s">
        <v>75</v>
      </c>
      <c r="AF14" s="9" t="s">
        <v>54</v>
      </c>
      <c r="AG14" s="9" t="s">
        <v>54</v>
      </c>
    </row>
    <row r="15" spans="1:36" ht="15" customHeight="1" x14ac:dyDescent="0.2">
      <c r="A15" t="s">
        <v>37</v>
      </c>
      <c r="B15" t="s">
        <v>154</v>
      </c>
      <c r="C15" s="7">
        <f t="shared" ca="1" si="1"/>
        <v>13</v>
      </c>
      <c r="D15" s="10" t="s">
        <v>155</v>
      </c>
      <c r="E15" t="s">
        <v>156</v>
      </c>
      <c r="F15" s="6" t="s">
        <v>40</v>
      </c>
      <c r="G15" s="7"/>
      <c r="H15" t="s">
        <v>157</v>
      </c>
      <c r="J15" s="15"/>
      <c r="N15" t="s">
        <v>158</v>
      </c>
      <c r="O15" s="6" t="s">
        <v>159</v>
      </c>
      <c r="P15" s="6"/>
      <c r="U15" s="6"/>
      <c r="X15" t="s">
        <v>46</v>
      </c>
      <c r="Y15" t="s">
        <v>160</v>
      </c>
      <c r="Z15" t="s">
        <v>152</v>
      </c>
      <c r="AA15" s="9" t="s">
        <v>75</v>
      </c>
      <c r="AB15" s="9" t="s">
        <v>75</v>
      </c>
      <c r="AC15" s="9" t="s">
        <v>75</v>
      </c>
      <c r="AD15" s="9" t="s">
        <v>75</v>
      </c>
      <c r="AE15" s="9" t="s">
        <v>75</v>
      </c>
      <c r="AF15" s="9" t="s">
        <v>54</v>
      </c>
      <c r="AG15" s="9" t="s">
        <v>54</v>
      </c>
      <c r="AI15" t="s">
        <v>161</v>
      </c>
    </row>
    <row r="16" spans="1:36" ht="15" customHeight="1" x14ac:dyDescent="0.2">
      <c r="A16" t="s">
        <v>37</v>
      </c>
      <c r="B16" t="s">
        <v>154</v>
      </c>
      <c r="C16" s="7">
        <f t="shared" ca="1" si="1"/>
        <v>14</v>
      </c>
      <c r="D16" s="10" t="s">
        <v>162</v>
      </c>
      <c r="E16" t="s">
        <v>163</v>
      </c>
      <c r="F16" s="6" t="s">
        <v>40</v>
      </c>
      <c r="G16" s="7"/>
      <c r="H16" t="s">
        <v>164</v>
      </c>
      <c r="J16" s="15"/>
      <c r="N16" t="s">
        <v>165</v>
      </c>
      <c r="O16" s="6" t="s">
        <v>159</v>
      </c>
      <c r="P16" s="6"/>
      <c r="U16" s="6"/>
      <c r="X16" t="s">
        <v>46</v>
      </c>
      <c r="Y16" t="s">
        <v>166</v>
      </c>
      <c r="Z16" t="s">
        <v>167</v>
      </c>
      <c r="AA16" s="9" t="s">
        <v>75</v>
      </c>
      <c r="AB16" s="9" t="s">
        <v>75</v>
      </c>
      <c r="AC16" s="9" t="s">
        <v>75</v>
      </c>
      <c r="AD16" s="9" t="s">
        <v>75</v>
      </c>
      <c r="AE16" s="9" t="s">
        <v>75</v>
      </c>
      <c r="AF16" s="9" t="s">
        <v>54</v>
      </c>
      <c r="AG16" s="9" t="s">
        <v>54</v>
      </c>
      <c r="AI16" t="s">
        <v>161</v>
      </c>
    </row>
    <row r="17" spans="1:35" ht="15" customHeight="1" x14ac:dyDescent="0.2">
      <c r="A17" t="s">
        <v>37</v>
      </c>
      <c r="B17" t="s">
        <v>154</v>
      </c>
      <c r="C17" s="7">
        <f t="shared" ca="1" si="1"/>
        <v>15</v>
      </c>
      <c r="D17" s="10" t="s">
        <v>168</v>
      </c>
      <c r="E17" t="s">
        <v>169</v>
      </c>
      <c r="F17" s="6" t="s">
        <v>40</v>
      </c>
      <c r="G17" s="7"/>
      <c r="H17" t="s">
        <v>170</v>
      </c>
      <c r="J17" s="15"/>
      <c r="N17" t="s">
        <v>165</v>
      </c>
      <c r="O17" s="6" t="s">
        <v>159</v>
      </c>
      <c r="P17" s="6"/>
      <c r="U17" s="6"/>
      <c r="X17" t="s">
        <v>46</v>
      </c>
      <c r="Y17" t="s">
        <v>171</v>
      </c>
      <c r="Z17" t="s">
        <v>167</v>
      </c>
      <c r="AA17" s="9" t="s">
        <v>75</v>
      </c>
      <c r="AB17" s="9" t="s">
        <v>75</v>
      </c>
      <c r="AC17" s="9" t="s">
        <v>75</v>
      </c>
      <c r="AD17" s="9" t="s">
        <v>75</v>
      </c>
      <c r="AE17" s="9" t="s">
        <v>75</v>
      </c>
      <c r="AF17" s="9" t="s">
        <v>54</v>
      </c>
      <c r="AG17" s="9" t="s">
        <v>54</v>
      </c>
      <c r="AI17" t="s">
        <v>161</v>
      </c>
    </row>
    <row r="18" spans="1:35" ht="15" customHeight="1" x14ac:dyDescent="0.2">
      <c r="A18" t="s">
        <v>37</v>
      </c>
      <c r="B18" t="s">
        <v>154</v>
      </c>
      <c r="C18" s="7">
        <f t="shared" ca="1" si="1"/>
        <v>16</v>
      </c>
      <c r="D18" s="10" t="s">
        <v>172</v>
      </c>
      <c r="E18" t="s">
        <v>173</v>
      </c>
      <c r="F18" s="6" t="s">
        <v>40</v>
      </c>
      <c r="G18" s="7"/>
      <c r="H18" t="s">
        <v>174</v>
      </c>
      <c r="J18" s="15"/>
      <c r="N18" t="s">
        <v>165</v>
      </c>
      <c r="O18" s="6" t="s">
        <v>159</v>
      </c>
      <c r="P18" s="6"/>
      <c r="U18" s="6"/>
      <c r="X18" t="s">
        <v>46</v>
      </c>
      <c r="Y18" t="s">
        <v>175</v>
      </c>
      <c r="Z18" t="s">
        <v>167</v>
      </c>
      <c r="AA18" s="9" t="s">
        <v>75</v>
      </c>
      <c r="AB18" s="9" t="s">
        <v>75</v>
      </c>
      <c r="AC18" s="9" t="s">
        <v>75</v>
      </c>
      <c r="AD18" s="9" t="s">
        <v>75</v>
      </c>
      <c r="AE18" s="9" t="s">
        <v>75</v>
      </c>
      <c r="AF18" s="9" t="s">
        <v>54</v>
      </c>
      <c r="AG18" s="9" t="s">
        <v>54</v>
      </c>
      <c r="AI18" t="s">
        <v>161</v>
      </c>
    </row>
    <row r="19" spans="1:35" ht="15" customHeight="1" x14ac:dyDescent="0.2">
      <c r="A19" t="s">
        <v>37</v>
      </c>
      <c r="B19" t="s">
        <v>154</v>
      </c>
      <c r="C19" s="7">
        <f t="shared" ca="1" si="1"/>
        <v>17</v>
      </c>
      <c r="D19" s="10" t="s">
        <v>176</v>
      </c>
      <c r="E19" t="s">
        <v>177</v>
      </c>
      <c r="F19" s="6" t="s">
        <v>40</v>
      </c>
      <c r="G19" s="7"/>
      <c r="H19" t="s">
        <v>178</v>
      </c>
      <c r="J19" s="15"/>
      <c r="N19" t="s">
        <v>165</v>
      </c>
      <c r="O19" s="6" t="s">
        <v>159</v>
      </c>
      <c r="P19" s="6"/>
      <c r="U19" s="6"/>
      <c r="X19" t="s">
        <v>46</v>
      </c>
      <c r="Y19" t="s">
        <v>179</v>
      </c>
      <c r="Z19" t="s">
        <v>167</v>
      </c>
      <c r="AA19" s="9" t="s">
        <v>75</v>
      </c>
      <c r="AB19" s="9" t="s">
        <v>75</v>
      </c>
      <c r="AC19" s="9" t="s">
        <v>75</v>
      </c>
      <c r="AD19" s="9" t="s">
        <v>75</v>
      </c>
      <c r="AE19" s="9" t="s">
        <v>75</v>
      </c>
      <c r="AF19" s="9" t="s">
        <v>54</v>
      </c>
      <c r="AG19" s="9" t="s">
        <v>54</v>
      </c>
      <c r="AI19" t="s">
        <v>161</v>
      </c>
    </row>
    <row r="20" spans="1:35" ht="15" customHeight="1" x14ac:dyDescent="0.2">
      <c r="A20" t="s">
        <v>37</v>
      </c>
      <c r="B20" t="s">
        <v>154</v>
      </c>
      <c r="C20" s="7">
        <f t="shared" ca="1" si="1"/>
        <v>18</v>
      </c>
      <c r="D20" s="10" t="s">
        <v>180</v>
      </c>
      <c r="E20" t="s">
        <v>181</v>
      </c>
      <c r="F20" s="6" t="s">
        <v>40</v>
      </c>
      <c r="G20" s="7"/>
      <c r="H20" t="s">
        <v>182</v>
      </c>
      <c r="J20" s="15"/>
      <c r="N20" t="s">
        <v>165</v>
      </c>
      <c r="O20" s="6" t="s">
        <v>159</v>
      </c>
      <c r="P20" s="6"/>
      <c r="U20" s="6"/>
      <c r="X20" t="s">
        <v>46</v>
      </c>
      <c r="Y20" t="s">
        <v>183</v>
      </c>
      <c r="Z20" t="s">
        <v>167</v>
      </c>
      <c r="AA20" s="9" t="s">
        <v>75</v>
      </c>
      <c r="AB20" s="9" t="s">
        <v>75</v>
      </c>
      <c r="AC20" s="9" t="s">
        <v>75</v>
      </c>
      <c r="AD20" s="9" t="s">
        <v>75</v>
      </c>
      <c r="AE20" s="9" t="s">
        <v>75</v>
      </c>
      <c r="AF20" s="9" t="s">
        <v>54</v>
      </c>
      <c r="AG20" s="9" t="s">
        <v>54</v>
      </c>
      <c r="AI20" t="s">
        <v>161</v>
      </c>
    </row>
    <row r="21" spans="1:35" ht="15" customHeight="1" x14ac:dyDescent="0.2">
      <c r="A21" t="s">
        <v>37</v>
      </c>
      <c r="B21" t="s">
        <v>154</v>
      </c>
      <c r="C21" s="7">
        <f t="shared" ca="1" si="1"/>
        <v>19</v>
      </c>
      <c r="D21" s="10" t="s">
        <v>184</v>
      </c>
      <c r="E21" t="s">
        <v>185</v>
      </c>
      <c r="F21" s="6" t="s">
        <v>40</v>
      </c>
      <c r="G21" s="7"/>
      <c r="H21" t="s">
        <v>186</v>
      </c>
      <c r="J21" s="15"/>
      <c r="N21" t="s">
        <v>165</v>
      </c>
      <c r="O21" s="6" t="s">
        <v>159</v>
      </c>
      <c r="P21" s="6"/>
      <c r="U21" s="6"/>
      <c r="X21" t="s">
        <v>46</v>
      </c>
      <c r="Y21" t="s">
        <v>187</v>
      </c>
      <c r="Z21" t="s">
        <v>167</v>
      </c>
      <c r="AA21" s="9" t="s">
        <v>75</v>
      </c>
      <c r="AB21" s="9" t="s">
        <v>75</v>
      </c>
      <c r="AC21" s="9" t="s">
        <v>75</v>
      </c>
      <c r="AD21" s="9" t="s">
        <v>75</v>
      </c>
      <c r="AE21" s="9" t="s">
        <v>75</v>
      </c>
      <c r="AF21" s="9" t="s">
        <v>54</v>
      </c>
      <c r="AG21" s="9" t="s">
        <v>54</v>
      </c>
      <c r="AI21" t="s">
        <v>161</v>
      </c>
    </row>
    <row r="22" spans="1:35" ht="15" customHeight="1" x14ac:dyDescent="0.2">
      <c r="A22" t="s">
        <v>37</v>
      </c>
      <c r="B22" t="s">
        <v>154</v>
      </c>
      <c r="C22" s="7">
        <f t="shared" ca="1" si="1"/>
        <v>20</v>
      </c>
      <c r="D22" s="10" t="s">
        <v>188</v>
      </c>
      <c r="E22" t="s">
        <v>189</v>
      </c>
      <c r="F22" s="6" t="s">
        <v>40</v>
      </c>
      <c r="G22" s="7"/>
      <c r="H22" t="s">
        <v>190</v>
      </c>
      <c r="J22" s="15"/>
      <c r="N22" t="s">
        <v>165</v>
      </c>
      <c r="O22" s="6" t="s">
        <v>159</v>
      </c>
      <c r="P22" s="6"/>
      <c r="U22" s="6"/>
      <c r="X22" t="s">
        <v>46</v>
      </c>
      <c r="Y22" t="s">
        <v>191</v>
      </c>
      <c r="Z22" t="s">
        <v>167</v>
      </c>
      <c r="AA22" s="9" t="s">
        <v>75</v>
      </c>
      <c r="AB22" s="9" t="s">
        <v>75</v>
      </c>
      <c r="AC22" s="9" t="s">
        <v>75</v>
      </c>
      <c r="AD22" s="9" t="s">
        <v>75</v>
      </c>
      <c r="AE22" s="9" t="s">
        <v>75</v>
      </c>
      <c r="AF22" s="9" t="s">
        <v>54</v>
      </c>
      <c r="AG22" s="9" t="s">
        <v>54</v>
      </c>
      <c r="AI22" t="s">
        <v>161</v>
      </c>
    </row>
    <row r="23" spans="1:35" ht="15" customHeight="1" x14ac:dyDescent="0.2">
      <c r="A23" t="s">
        <v>37</v>
      </c>
      <c r="B23" t="s">
        <v>154</v>
      </c>
      <c r="C23" s="7">
        <f t="shared" ca="1" si="1"/>
        <v>21</v>
      </c>
      <c r="D23" t="s">
        <v>192</v>
      </c>
      <c r="E23" t="s">
        <v>116</v>
      </c>
      <c r="F23" s="6" t="s">
        <v>95</v>
      </c>
      <c r="G23" s="7"/>
      <c r="J23" s="8" t="s">
        <v>117</v>
      </c>
      <c r="N23" t="s">
        <v>118</v>
      </c>
      <c r="O23" s="6"/>
      <c r="P23" s="6"/>
      <c r="T23" s="42" t="s">
        <v>193</v>
      </c>
      <c r="U23" s="6"/>
      <c r="X23" t="s">
        <v>46</v>
      </c>
      <c r="Y23" t="s">
        <v>120</v>
      </c>
      <c r="Z23" t="s">
        <v>167</v>
      </c>
      <c r="AA23" t="s">
        <v>49</v>
      </c>
      <c r="AB23" t="s">
        <v>194</v>
      </c>
      <c r="AC23" t="s">
        <v>195</v>
      </c>
      <c r="AD23" s="9" t="s">
        <v>75</v>
      </c>
      <c r="AE23" s="9" t="s">
        <v>75</v>
      </c>
      <c r="AF23" s="9" t="s">
        <v>54</v>
      </c>
      <c r="AG23" s="9" t="s">
        <v>54</v>
      </c>
    </row>
    <row r="24" spans="1:35" ht="15" customHeight="1" x14ac:dyDescent="0.2">
      <c r="A24" t="s">
        <v>37</v>
      </c>
      <c r="B24" t="s">
        <v>196</v>
      </c>
      <c r="C24" s="7">
        <f t="shared" ca="1" si="1"/>
        <v>22</v>
      </c>
      <c r="D24" s="10" t="s">
        <v>196</v>
      </c>
      <c r="E24" t="s">
        <v>197</v>
      </c>
      <c r="F24" s="6" t="s">
        <v>40</v>
      </c>
      <c r="G24" s="7"/>
      <c r="H24" t="s">
        <v>196</v>
      </c>
      <c r="J24" s="8" t="s">
        <v>198</v>
      </c>
      <c r="L24" s="14" t="s">
        <v>199</v>
      </c>
      <c r="M24" t="s">
        <v>200</v>
      </c>
      <c r="N24" t="s">
        <v>60</v>
      </c>
      <c r="O24" s="6" t="s">
        <v>159</v>
      </c>
      <c r="P24" s="6" t="s">
        <v>45</v>
      </c>
      <c r="T24" t="s">
        <v>201</v>
      </c>
      <c r="U24" s="6"/>
      <c r="X24" t="s">
        <v>46</v>
      </c>
      <c r="Y24" t="s">
        <v>202</v>
      </c>
      <c r="Z24" t="s">
        <v>202</v>
      </c>
      <c r="AA24" t="s">
        <v>49</v>
      </c>
      <c r="AB24" t="s">
        <v>203</v>
      </c>
      <c r="AC24" t="s">
        <v>204</v>
      </c>
      <c r="AD24" t="s">
        <v>205</v>
      </c>
      <c r="AE24" t="s">
        <v>206</v>
      </c>
      <c r="AF24" s="9" t="s">
        <v>54</v>
      </c>
      <c r="AG24" s="9" t="s">
        <v>54</v>
      </c>
    </row>
    <row r="25" spans="1:35" ht="15" customHeight="1" x14ac:dyDescent="0.2">
      <c r="A25" t="s">
        <v>37</v>
      </c>
      <c r="B25" t="s">
        <v>196</v>
      </c>
      <c r="C25" s="7">
        <f t="shared" ca="1" si="1"/>
        <v>23</v>
      </c>
      <c r="D25" s="10"/>
      <c r="F25" s="6"/>
      <c r="G25" s="7"/>
      <c r="J25" s="8"/>
      <c r="O25" s="6"/>
      <c r="P25" s="6"/>
      <c r="U25" s="6"/>
      <c r="AA25" t="s">
        <v>207</v>
      </c>
      <c r="AB25" s="12" t="s">
        <v>208</v>
      </c>
      <c r="AC25" t="s">
        <v>209</v>
      </c>
      <c r="AD25" s="9" t="s">
        <v>75</v>
      </c>
      <c r="AE25" s="9" t="s">
        <v>75</v>
      </c>
      <c r="AF25" s="9" t="s">
        <v>54</v>
      </c>
      <c r="AG25" s="9" t="s">
        <v>54</v>
      </c>
      <c r="AI25" s="6" t="s">
        <v>210</v>
      </c>
    </row>
    <row r="26" spans="1:35" ht="15" customHeight="1" x14ac:dyDescent="0.2">
      <c r="A26" t="s">
        <v>37</v>
      </c>
      <c r="B26" t="s">
        <v>196</v>
      </c>
      <c r="C26" s="7">
        <f t="shared" ca="1" si="1"/>
        <v>24</v>
      </c>
      <c r="D26" t="s">
        <v>211</v>
      </c>
      <c r="E26" t="s">
        <v>116</v>
      </c>
      <c r="F26" s="6" t="s">
        <v>95</v>
      </c>
      <c r="G26" s="7"/>
      <c r="J26" s="8" t="s">
        <v>117</v>
      </c>
      <c r="N26" t="s">
        <v>118</v>
      </c>
      <c r="O26" s="6" t="str">
        <f>IF(AA26="BOOLEAN","Yes/no",IF(AA26="TRUE_ONLY","True only",IF(AA26="INTEGER","Integer",IF(AA26="INTEGER_ZERO_OR_POSITIVE","Integer zero or positive",""))))</f>
        <v/>
      </c>
      <c r="P26" s="6">
        <v>50</v>
      </c>
      <c r="T26" t="s">
        <v>212</v>
      </c>
      <c r="U26" s="6"/>
      <c r="X26" t="s">
        <v>46</v>
      </c>
      <c r="Y26" t="s">
        <v>120</v>
      </c>
      <c r="Z26" t="s">
        <v>202</v>
      </c>
      <c r="AA26" t="s">
        <v>49</v>
      </c>
      <c r="AB26" t="s">
        <v>213</v>
      </c>
      <c r="AC26" t="s">
        <v>214</v>
      </c>
      <c r="AD26" s="9" t="s">
        <v>75</v>
      </c>
      <c r="AE26" s="9" t="s">
        <v>75</v>
      </c>
      <c r="AF26" s="9" t="s">
        <v>54</v>
      </c>
      <c r="AG26" s="9" t="s">
        <v>54</v>
      </c>
    </row>
    <row r="27" spans="1:35" ht="15" customHeight="1" x14ac:dyDescent="0.2">
      <c r="A27" t="s">
        <v>37</v>
      </c>
      <c r="B27" t="s">
        <v>215</v>
      </c>
      <c r="C27" s="7">
        <f t="shared" ca="1" si="1"/>
        <v>25</v>
      </c>
      <c r="D27" s="10" t="s">
        <v>216</v>
      </c>
      <c r="F27" s="6" t="s">
        <v>40</v>
      </c>
      <c r="G27" s="7"/>
      <c r="H27" t="s">
        <v>217</v>
      </c>
      <c r="J27" s="11"/>
      <c r="N27" t="s">
        <v>218</v>
      </c>
      <c r="O27" s="6" t="str">
        <f t="shared" ref="O27:O29" si="2">IF(AA27="BOOLEAN","Yes/no",IF(AA27="TRUE_ONLY","True only",IF(AA27="INTEGER","Integer",IF(AA27="INTEGER_ZERO_OR_POSITIVE","Integer zero or positive",""))))</f>
        <v/>
      </c>
      <c r="P27" s="6" t="s">
        <v>45</v>
      </c>
      <c r="T27" t="s">
        <v>45</v>
      </c>
      <c r="U27" s="6"/>
      <c r="X27" t="s">
        <v>46</v>
      </c>
      <c r="Y27" t="s">
        <v>219</v>
      </c>
      <c r="Z27" t="s">
        <v>220</v>
      </c>
      <c r="AA27" t="s">
        <v>49</v>
      </c>
      <c r="AB27" t="s">
        <v>221</v>
      </c>
      <c r="AC27" t="s">
        <v>222</v>
      </c>
      <c r="AD27" t="s">
        <v>223</v>
      </c>
      <c r="AE27" t="s">
        <v>224</v>
      </c>
      <c r="AF27" s="9" t="s">
        <v>54</v>
      </c>
      <c r="AG27" s="9" t="s">
        <v>54</v>
      </c>
      <c r="AI27" t="s">
        <v>225</v>
      </c>
    </row>
    <row r="28" spans="1:35" ht="15" customHeight="1" x14ac:dyDescent="0.2">
      <c r="A28" t="s">
        <v>37</v>
      </c>
      <c r="B28" t="s">
        <v>215</v>
      </c>
      <c r="C28" s="7">
        <f t="shared" ca="1" si="1"/>
        <v>26</v>
      </c>
      <c r="D28" s="10" t="s">
        <v>226</v>
      </c>
      <c r="F28" s="6" t="s">
        <v>40</v>
      </c>
      <c r="G28" s="7"/>
      <c r="H28" t="s">
        <v>217</v>
      </c>
      <c r="J28" s="11"/>
      <c r="N28" t="s">
        <v>227</v>
      </c>
      <c r="O28" s="6" t="str">
        <f t="shared" si="2"/>
        <v/>
      </c>
      <c r="P28" s="6" t="s">
        <v>45</v>
      </c>
      <c r="T28" t="s">
        <v>45</v>
      </c>
      <c r="U28" s="6"/>
      <c r="X28" t="s">
        <v>46</v>
      </c>
      <c r="Y28" t="s">
        <v>228</v>
      </c>
      <c r="Z28" t="s">
        <v>220</v>
      </c>
      <c r="AA28" t="s">
        <v>49</v>
      </c>
      <c r="AB28" t="s">
        <v>229</v>
      </c>
      <c r="AC28" t="s">
        <v>230</v>
      </c>
      <c r="AD28" t="s">
        <v>223</v>
      </c>
      <c r="AE28" t="s">
        <v>224</v>
      </c>
      <c r="AF28" s="9" t="s">
        <v>54</v>
      </c>
      <c r="AG28" s="9" t="s">
        <v>54</v>
      </c>
      <c r="AI28" t="s">
        <v>225</v>
      </c>
    </row>
    <row r="29" spans="1:35" ht="15" customHeight="1" x14ac:dyDescent="0.2">
      <c r="A29" t="s">
        <v>37</v>
      </c>
      <c r="B29" t="s">
        <v>215</v>
      </c>
      <c r="C29" s="7">
        <f t="shared" ca="1" si="1"/>
        <v>27</v>
      </c>
      <c r="D29" s="10" t="s">
        <v>231</v>
      </c>
      <c r="F29" s="6" t="s">
        <v>40</v>
      </c>
      <c r="G29" s="7"/>
      <c r="H29" t="s">
        <v>217</v>
      </c>
      <c r="J29" s="11"/>
      <c r="N29" t="s">
        <v>227</v>
      </c>
      <c r="O29" s="6" t="str">
        <f t="shared" si="2"/>
        <v/>
      </c>
      <c r="P29" s="6" t="s">
        <v>45</v>
      </c>
      <c r="T29" t="s">
        <v>45</v>
      </c>
      <c r="U29" s="6"/>
      <c r="X29" t="s">
        <v>46</v>
      </c>
      <c r="Y29" t="s">
        <v>232</v>
      </c>
      <c r="Z29" t="s">
        <v>220</v>
      </c>
      <c r="AA29" t="s">
        <v>49</v>
      </c>
      <c r="AB29" t="s">
        <v>233</v>
      </c>
      <c r="AC29" t="s">
        <v>234</v>
      </c>
      <c r="AD29" t="s">
        <v>223</v>
      </c>
      <c r="AE29" t="s">
        <v>224</v>
      </c>
      <c r="AF29" s="9" t="s">
        <v>54</v>
      </c>
      <c r="AG29" s="9" t="s">
        <v>54</v>
      </c>
      <c r="AI29" t="s">
        <v>225</v>
      </c>
    </row>
    <row r="30" spans="1:35" ht="15" customHeight="1" x14ac:dyDescent="0.2">
      <c r="A30" t="s">
        <v>37</v>
      </c>
      <c r="B30" t="s">
        <v>215</v>
      </c>
      <c r="C30" s="7">
        <f ca="1">IF(A30&lt;&gt;OFFSET(A30,-1,0),1,OFFSET(C30,-1,0)+IF(D30=OFFSET(D30,-1,0),0,1))</f>
        <v>28</v>
      </c>
      <c r="D30" t="s">
        <v>192</v>
      </c>
      <c r="E30" t="s">
        <v>116</v>
      </c>
      <c r="F30" s="6" t="s">
        <v>95</v>
      </c>
      <c r="G30" s="7"/>
      <c r="H30" t="s">
        <v>45</v>
      </c>
      <c r="J30" s="8" t="s">
        <v>117</v>
      </c>
      <c r="N30" t="s">
        <v>118</v>
      </c>
      <c r="O30" s="6" t="str">
        <f>IF(AA30="BOOLEAN","Yes/no",IF(AA30="TRUE_ONLY","True only",IF(AA30="INTEGER","Integer",IF(AA30="INTEGER_ZERO_OR_POSITIVE","Integer zero or positive",""))))</f>
        <v/>
      </c>
      <c r="P30" s="6">
        <v>255</v>
      </c>
      <c r="T30" t="s">
        <v>235</v>
      </c>
      <c r="U30" s="6"/>
      <c r="X30" t="s">
        <v>46</v>
      </c>
      <c r="Y30" t="s">
        <v>236</v>
      </c>
      <c r="Z30" t="s">
        <v>220</v>
      </c>
      <c r="AA30" t="s">
        <v>49</v>
      </c>
      <c r="AB30" t="s">
        <v>194</v>
      </c>
      <c r="AC30" t="s">
        <v>195</v>
      </c>
      <c r="AD30" s="9" t="s">
        <v>75</v>
      </c>
      <c r="AE30" s="9" t="s">
        <v>75</v>
      </c>
      <c r="AF30" s="9" t="s">
        <v>54</v>
      </c>
      <c r="AG30" s="9" t="s">
        <v>54</v>
      </c>
    </row>
    <row r="31" spans="1:35" ht="15" customHeight="1" x14ac:dyDescent="0.2">
      <c r="A31" t="s">
        <v>37</v>
      </c>
      <c r="B31" t="s">
        <v>237</v>
      </c>
      <c r="C31" s="7">
        <f t="shared" ca="1" si="1"/>
        <v>29</v>
      </c>
      <c r="D31" s="10" t="s">
        <v>238</v>
      </c>
      <c r="F31" s="6" t="s">
        <v>40</v>
      </c>
      <c r="G31" s="7"/>
      <c r="H31" t="s">
        <v>238</v>
      </c>
      <c r="J31" s="11" t="s">
        <v>239</v>
      </c>
      <c r="L31" s="11" t="s">
        <v>240</v>
      </c>
      <c r="M31" t="s">
        <v>241</v>
      </c>
      <c r="N31" t="s">
        <v>60</v>
      </c>
      <c r="O31" s="6" t="str">
        <f t="shared" ref="O31:O41" si="3">IF(AA31="BOOLEAN","Yes/no",IF(AA31="TRUE_ONLY","True only",IF(AA31="INTEGER","Integer",IF(AA31="INTEGER_ZERO_OR_POSITIVE","Integer zero or positive",""))))</f>
        <v/>
      </c>
      <c r="P31" s="6" t="s">
        <v>45</v>
      </c>
      <c r="T31" t="s">
        <v>45</v>
      </c>
      <c r="U31" s="6"/>
      <c r="X31" t="s">
        <v>46</v>
      </c>
      <c r="Y31" t="s">
        <v>242</v>
      </c>
      <c r="Z31" t="s">
        <v>243</v>
      </c>
      <c r="AA31" t="s">
        <v>49</v>
      </c>
      <c r="AB31" t="s">
        <v>244</v>
      </c>
      <c r="AC31" t="s">
        <v>245</v>
      </c>
      <c r="AD31" t="s">
        <v>246</v>
      </c>
      <c r="AE31" t="s">
        <v>247</v>
      </c>
      <c r="AF31" s="9" t="s">
        <v>54</v>
      </c>
      <c r="AG31" s="9" t="s">
        <v>54</v>
      </c>
      <c r="AI31" t="s">
        <v>248</v>
      </c>
    </row>
    <row r="32" spans="1:35" ht="15" customHeight="1" x14ac:dyDescent="0.2">
      <c r="A32" t="s">
        <v>37</v>
      </c>
      <c r="B32" t="s">
        <v>237</v>
      </c>
      <c r="C32" s="7">
        <f t="shared" ca="1" si="1"/>
        <v>30</v>
      </c>
      <c r="D32" t="s">
        <v>249</v>
      </c>
      <c r="F32" s="6" t="s">
        <v>40</v>
      </c>
      <c r="G32" s="7"/>
      <c r="H32" t="s">
        <v>249</v>
      </c>
      <c r="J32" s="11"/>
      <c r="K32" s="13" t="s">
        <v>250</v>
      </c>
      <c r="L32" s="16" t="s">
        <v>251</v>
      </c>
      <c r="M32" t="s">
        <v>252</v>
      </c>
      <c r="N32" t="s">
        <v>253</v>
      </c>
      <c r="O32" s="6" t="str">
        <f t="shared" si="3"/>
        <v/>
      </c>
      <c r="P32" s="6" t="s">
        <v>45</v>
      </c>
      <c r="T32" t="s">
        <v>45</v>
      </c>
      <c r="U32" s="6"/>
      <c r="X32" t="s">
        <v>46</v>
      </c>
      <c r="Y32" t="s">
        <v>254</v>
      </c>
      <c r="Z32" t="s">
        <v>243</v>
      </c>
      <c r="AA32" t="s">
        <v>49</v>
      </c>
      <c r="AB32" t="s">
        <v>255</v>
      </c>
      <c r="AC32" t="s">
        <v>256</v>
      </c>
      <c r="AD32" t="s">
        <v>257</v>
      </c>
      <c r="AE32" t="s">
        <v>258</v>
      </c>
      <c r="AF32" s="9" t="s">
        <v>54</v>
      </c>
      <c r="AG32" s="9" t="s">
        <v>54</v>
      </c>
    </row>
    <row r="33" spans="1:35" ht="15" customHeight="1" x14ac:dyDescent="0.2">
      <c r="A33" t="s">
        <v>37</v>
      </c>
      <c r="B33" t="s">
        <v>237</v>
      </c>
      <c r="C33" s="7">
        <f t="shared" ca="1" si="1"/>
        <v>31</v>
      </c>
      <c r="D33" t="s">
        <v>259</v>
      </c>
      <c r="E33" t="s">
        <v>260</v>
      </c>
      <c r="F33" s="6" t="s">
        <v>95</v>
      </c>
      <c r="G33" s="7"/>
      <c r="J33" s="11"/>
      <c r="N33" s="14" t="s">
        <v>253</v>
      </c>
      <c r="O33" s="6" t="s">
        <v>151</v>
      </c>
      <c r="P33" s="6">
        <v>3000</v>
      </c>
      <c r="U33" s="6"/>
      <c r="X33" t="s">
        <v>46</v>
      </c>
      <c r="Y33" t="s">
        <v>261</v>
      </c>
      <c r="Z33" t="s">
        <v>243</v>
      </c>
      <c r="AA33" s="9" t="s">
        <v>75</v>
      </c>
      <c r="AB33" s="9" t="s">
        <v>75</v>
      </c>
      <c r="AC33" s="9" t="s">
        <v>75</v>
      </c>
      <c r="AD33" s="9" t="s">
        <v>75</v>
      </c>
      <c r="AE33" s="9" t="s">
        <v>75</v>
      </c>
      <c r="AF33" s="9" t="s">
        <v>54</v>
      </c>
      <c r="AG33" s="9" t="s">
        <v>54</v>
      </c>
    </row>
    <row r="34" spans="1:35" ht="15" customHeight="1" x14ac:dyDescent="0.2">
      <c r="A34" t="s">
        <v>37</v>
      </c>
      <c r="B34" t="s">
        <v>237</v>
      </c>
      <c r="C34" s="7">
        <f t="shared" ca="1" si="1"/>
        <v>32</v>
      </c>
      <c r="D34" t="s">
        <v>262</v>
      </c>
      <c r="E34" t="s">
        <v>263</v>
      </c>
      <c r="F34" s="6" t="s">
        <v>95</v>
      </c>
      <c r="G34" s="7"/>
      <c r="J34" s="11"/>
      <c r="N34" s="14" t="s">
        <v>253</v>
      </c>
      <c r="O34" s="6" t="s">
        <v>151</v>
      </c>
      <c r="P34" s="6">
        <v>3000</v>
      </c>
      <c r="U34" s="6"/>
      <c r="X34" t="s">
        <v>46</v>
      </c>
      <c r="Y34" t="s">
        <v>264</v>
      </c>
      <c r="Z34" t="s">
        <v>243</v>
      </c>
      <c r="AA34" s="9" t="s">
        <v>75</v>
      </c>
      <c r="AB34" s="9" t="s">
        <v>75</v>
      </c>
      <c r="AC34" s="9" t="s">
        <v>75</v>
      </c>
      <c r="AD34" s="9" t="s">
        <v>75</v>
      </c>
      <c r="AE34" s="9" t="s">
        <v>75</v>
      </c>
      <c r="AF34" s="9" t="s">
        <v>54</v>
      </c>
      <c r="AG34" s="9" t="s">
        <v>54</v>
      </c>
    </row>
    <row r="35" spans="1:35" ht="15" customHeight="1" x14ac:dyDescent="0.2">
      <c r="A35" t="s">
        <v>37</v>
      </c>
      <c r="B35" t="s">
        <v>265</v>
      </c>
      <c r="C35" s="7">
        <f t="shared" ca="1" si="1"/>
        <v>33</v>
      </c>
      <c r="D35" t="s">
        <v>266</v>
      </c>
      <c r="F35" s="6" t="s">
        <v>40</v>
      </c>
      <c r="G35" s="7"/>
      <c r="H35" t="s">
        <v>267</v>
      </c>
      <c r="X35" t="s">
        <v>46</v>
      </c>
      <c r="Y35" t="s">
        <v>268</v>
      </c>
      <c r="Z35" t="s">
        <v>269</v>
      </c>
      <c r="AA35" s="9" t="s">
        <v>75</v>
      </c>
      <c r="AB35" s="9" t="s">
        <v>75</v>
      </c>
      <c r="AC35" s="9" t="s">
        <v>75</v>
      </c>
      <c r="AD35" s="9" t="s">
        <v>75</v>
      </c>
      <c r="AE35" s="9" t="s">
        <v>75</v>
      </c>
      <c r="AF35" s="9" t="s">
        <v>54</v>
      </c>
      <c r="AG35" s="9" t="s">
        <v>54</v>
      </c>
      <c r="AI35" s="6"/>
    </row>
    <row r="36" spans="1:35" ht="15" customHeight="1" x14ac:dyDescent="0.2">
      <c r="A36" t="s">
        <v>37</v>
      </c>
      <c r="B36" t="s">
        <v>265</v>
      </c>
      <c r="C36" s="7">
        <f t="shared" ca="1" si="1"/>
        <v>34</v>
      </c>
      <c r="D36" t="s">
        <v>270</v>
      </c>
      <c r="F36" s="6" t="s">
        <v>40</v>
      </c>
      <c r="G36" s="7"/>
      <c r="H36" t="s">
        <v>267</v>
      </c>
      <c r="X36" t="s">
        <v>46</v>
      </c>
      <c r="Y36" t="s">
        <v>271</v>
      </c>
      <c r="Z36" t="s">
        <v>269</v>
      </c>
      <c r="AA36" s="9" t="s">
        <v>75</v>
      </c>
      <c r="AB36" s="9" t="s">
        <v>75</v>
      </c>
      <c r="AC36" s="9" t="s">
        <v>75</v>
      </c>
      <c r="AD36" s="9" t="s">
        <v>75</v>
      </c>
      <c r="AE36" s="9" t="s">
        <v>75</v>
      </c>
      <c r="AF36" s="9" t="s">
        <v>54</v>
      </c>
      <c r="AG36" s="9" t="s">
        <v>54</v>
      </c>
      <c r="AI36" s="6"/>
    </row>
    <row r="37" spans="1:35" ht="15" customHeight="1" x14ac:dyDescent="0.2">
      <c r="A37" t="s">
        <v>37</v>
      </c>
      <c r="B37" t="s">
        <v>265</v>
      </c>
      <c r="C37" s="7">
        <f t="shared" ca="1" si="1"/>
        <v>35</v>
      </c>
      <c r="D37" t="s">
        <v>272</v>
      </c>
      <c r="F37" s="6" t="s">
        <v>40</v>
      </c>
      <c r="G37" s="7"/>
      <c r="H37" t="s">
        <v>267</v>
      </c>
      <c r="X37" t="s">
        <v>46</v>
      </c>
      <c r="Y37" t="s">
        <v>273</v>
      </c>
      <c r="Z37" t="s">
        <v>269</v>
      </c>
      <c r="AA37" s="9" t="s">
        <v>75</v>
      </c>
      <c r="AB37" s="9" t="s">
        <v>75</v>
      </c>
      <c r="AC37" s="9" t="s">
        <v>75</v>
      </c>
      <c r="AD37" s="9" t="s">
        <v>75</v>
      </c>
      <c r="AE37" s="9" t="s">
        <v>75</v>
      </c>
      <c r="AF37" s="9" t="s">
        <v>54</v>
      </c>
      <c r="AG37" s="9" t="s">
        <v>54</v>
      </c>
      <c r="AI37" s="6"/>
    </row>
    <row r="38" spans="1:35" ht="15" customHeight="1" x14ac:dyDescent="0.2">
      <c r="A38" t="s">
        <v>37</v>
      </c>
      <c r="B38" t="s">
        <v>265</v>
      </c>
      <c r="C38" s="7">
        <f t="shared" ca="1" si="1"/>
        <v>36</v>
      </c>
      <c r="D38" t="s">
        <v>274</v>
      </c>
      <c r="F38" s="6" t="s">
        <v>40</v>
      </c>
      <c r="G38" s="7"/>
      <c r="H38" t="s">
        <v>267</v>
      </c>
      <c r="X38" t="s">
        <v>46</v>
      </c>
      <c r="Y38" t="s">
        <v>275</v>
      </c>
      <c r="Z38" t="s">
        <v>269</v>
      </c>
      <c r="AA38" s="9" t="s">
        <v>75</v>
      </c>
      <c r="AB38" s="9" t="s">
        <v>75</v>
      </c>
      <c r="AC38" s="9" t="s">
        <v>75</v>
      </c>
      <c r="AD38" s="9" t="s">
        <v>75</v>
      </c>
      <c r="AE38" s="9" t="s">
        <v>75</v>
      </c>
      <c r="AF38" s="9" t="s">
        <v>54</v>
      </c>
      <c r="AG38" s="9" t="s">
        <v>54</v>
      </c>
      <c r="AI38" s="6"/>
    </row>
    <row r="39" spans="1:35" ht="15" customHeight="1" x14ac:dyDescent="0.2">
      <c r="A39" t="s">
        <v>37</v>
      </c>
      <c r="B39" t="s">
        <v>265</v>
      </c>
      <c r="C39" s="7">
        <f t="shared" ca="1" si="1"/>
        <v>37</v>
      </c>
      <c r="D39" t="s">
        <v>276</v>
      </c>
      <c r="F39" s="6" t="s">
        <v>40</v>
      </c>
      <c r="G39" s="7"/>
      <c r="H39" t="s">
        <v>267</v>
      </c>
      <c r="X39" t="s">
        <v>46</v>
      </c>
      <c r="Y39" t="s">
        <v>277</v>
      </c>
      <c r="Z39" t="s">
        <v>269</v>
      </c>
      <c r="AA39" s="9" t="s">
        <v>75</v>
      </c>
      <c r="AB39" s="9" t="s">
        <v>75</v>
      </c>
      <c r="AC39" s="9" t="s">
        <v>75</v>
      </c>
      <c r="AD39" s="9" t="s">
        <v>75</v>
      </c>
      <c r="AE39" s="9" t="s">
        <v>75</v>
      </c>
      <c r="AF39" s="9" t="s">
        <v>54</v>
      </c>
      <c r="AG39" s="9" t="s">
        <v>54</v>
      </c>
      <c r="AI39" s="6"/>
    </row>
    <row r="40" spans="1:35" ht="15" customHeight="1" x14ac:dyDescent="0.2">
      <c r="A40" t="s">
        <v>37</v>
      </c>
      <c r="B40" t="s">
        <v>265</v>
      </c>
      <c r="C40" s="7">
        <f t="shared" ca="1" si="1"/>
        <v>38</v>
      </c>
      <c r="D40" t="s">
        <v>278</v>
      </c>
      <c r="F40" s="6" t="s">
        <v>40</v>
      </c>
      <c r="G40" s="7"/>
      <c r="H40" t="s">
        <v>267</v>
      </c>
      <c r="X40" t="s">
        <v>46</v>
      </c>
      <c r="Y40" t="s">
        <v>279</v>
      </c>
      <c r="Z40" t="s">
        <v>269</v>
      </c>
      <c r="AA40" s="9" t="s">
        <v>75</v>
      </c>
      <c r="AB40" s="9" t="s">
        <v>75</v>
      </c>
      <c r="AC40" s="9" t="s">
        <v>75</v>
      </c>
      <c r="AD40" s="9" t="s">
        <v>75</v>
      </c>
      <c r="AE40" s="9" t="s">
        <v>75</v>
      </c>
      <c r="AF40" s="9" t="s">
        <v>54</v>
      </c>
      <c r="AG40" s="9" t="s">
        <v>54</v>
      </c>
      <c r="AI40" s="6"/>
    </row>
    <row r="41" spans="1:35" ht="15" customHeight="1" x14ac:dyDescent="0.2">
      <c r="A41" t="s">
        <v>37</v>
      </c>
      <c r="B41" t="s">
        <v>265</v>
      </c>
      <c r="C41" s="7">
        <f t="shared" ca="1" si="1"/>
        <v>39</v>
      </c>
      <c r="D41" t="s">
        <v>280</v>
      </c>
      <c r="F41" s="6" t="s">
        <v>69</v>
      </c>
      <c r="G41" s="7"/>
      <c r="J41" s="8" t="s">
        <v>281</v>
      </c>
      <c r="L41" t="s">
        <v>282</v>
      </c>
      <c r="M41" t="s">
        <v>283</v>
      </c>
      <c r="N41" s="14"/>
      <c r="O41" s="6" t="str">
        <f t="shared" si="3"/>
        <v>Integer</v>
      </c>
      <c r="P41" s="6" t="s">
        <v>45</v>
      </c>
      <c r="R41">
        <v>0</v>
      </c>
      <c r="S41">
        <v>65</v>
      </c>
      <c r="U41" s="6" t="s">
        <v>284</v>
      </c>
      <c r="X41" t="s">
        <v>46</v>
      </c>
      <c r="Y41" t="s">
        <v>285</v>
      </c>
      <c r="Z41" t="s">
        <v>269</v>
      </c>
      <c r="AA41" t="s">
        <v>72</v>
      </c>
      <c r="AB41" t="s">
        <v>286</v>
      </c>
      <c r="AC41" t="s">
        <v>287</v>
      </c>
      <c r="AD41" s="9" t="s">
        <v>75</v>
      </c>
      <c r="AE41" s="9" t="s">
        <v>75</v>
      </c>
      <c r="AF41" s="9" t="s">
        <v>54</v>
      </c>
      <c r="AG41" s="9" t="s">
        <v>54</v>
      </c>
    </row>
    <row r="42" spans="1:35" ht="15" customHeight="1" x14ac:dyDescent="0.2">
      <c r="A42" t="s">
        <v>37</v>
      </c>
      <c r="B42" t="s">
        <v>288</v>
      </c>
      <c r="C42" s="7">
        <f t="shared" ca="1" si="1"/>
        <v>40</v>
      </c>
      <c r="D42" t="s">
        <v>289</v>
      </c>
      <c r="F42" s="6" t="s">
        <v>40</v>
      </c>
      <c r="G42" s="7"/>
      <c r="H42" t="s">
        <v>290</v>
      </c>
      <c r="X42" t="s">
        <v>46</v>
      </c>
      <c r="Y42" t="s">
        <v>291</v>
      </c>
      <c r="Z42" t="s">
        <v>292</v>
      </c>
      <c r="AA42" s="9" t="s">
        <v>75</v>
      </c>
      <c r="AB42" s="9" t="s">
        <v>75</v>
      </c>
      <c r="AC42" s="9" t="s">
        <v>75</v>
      </c>
      <c r="AD42" s="9" t="s">
        <v>75</v>
      </c>
      <c r="AE42" s="9" t="s">
        <v>75</v>
      </c>
      <c r="AF42" s="9" t="s">
        <v>54</v>
      </c>
      <c r="AG42" s="9" t="s">
        <v>54</v>
      </c>
      <c r="AI42" s="6"/>
    </row>
    <row r="43" spans="1:35" ht="15" customHeight="1" x14ac:dyDescent="0.2">
      <c r="A43" t="s">
        <v>37</v>
      </c>
      <c r="B43" t="s">
        <v>288</v>
      </c>
      <c r="C43" s="7">
        <f t="shared" ca="1" si="1"/>
        <v>41</v>
      </c>
      <c r="D43" t="s">
        <v>293</v>
      </c>
      <c r="F43" s="6" t="s">
        <v>40</v>
      </c>
      <c r="G43" s="7"/>
      <c r="H43" t="s">
        <v>290</v>
      </c>
      <c r="X43" t="s">
        <v>46</v>
      </c>
      <c r="Y43" t="s">
        <v>294</v>
      </c>
      <c r="Z43" t="s">
        <v>292</v>
      </c>
      <c r="AA43" s="9" t="s">
        <v>75</v>
      </c>
      <c r="AB43" s="9" t="s">
        <v>75</v>
      </c>
      <c r="AC43" s="9" t="s">
        <v>75</v>
      </c>
      <c r="AD43" s="9" t="s">
        <v>75</v>
      </c>
      <c r="AE43" s="9" t="s">
        <v>75</v>
      </c>
      <c r="AF43" s="9" t="s">
        <v>54</v>
      </c>
      <c r="AG43" s="9" t="s">
        <v>54</v>
      </c>
      <c r="AI43" s="6"/>
    </row>
    <row r="44" spans="1:35" ht="15" customHeight="1" x14ac:dyDescent="0.2">
      <c r="A44" t="s">
        <v>37</v>
      </c>
      <c r="B44" t="s">
        <v>288</v>
      </c>
      <c r="C44" s="7">
        <f t="shared" ca="1" si="1"/>
        <v>42</v>
      </c>
      <c r="D44" t="s">
        <v>295</v>
      </c>
      <c r="F44" s="6" t="s">
        <v>40</v>
      </c>
      <c r="G44" s="7"/>
      <c r="H44" t="s">
        <v>290</v>
      </c>
      <c r="X44" t="s">
        <v>46</v>
      </c>
      <c r="Y44" t="s">
        <v>296</v>
      </c>
      <c r="Z44" t="s">
        <v>292</v>
      </c>
      <c r="AA44" s="9" t="s">
        <v>75</v>
      </c>
      <c r="AB44" s="9" t="s">
        <v>75</v>
      </c>
      <c r="AC44" s="9" t="s">
        <v>75</v>
      </c>
      <c r="AD44" s="9" t="s">
        <v>75</v>
      </c>
      <c r="AE44" s="9" t="s">
        <v>75</v>
      </c>
      <c r="AF44" s="9" t="s">
        <v>54</v>
      </c>
      <c r="AG44" s="9" t="s">
        <v>54</v>
      </c>
      <c r="AI44" s="6"/>
    </row>
    <row r="45" spans="1:35" ht="15" customHeight="1" x14ac:dyDescent="0.2">
      <c r="A45" t="s">
        <v>37</v>
      </c>
      <c r="B45" t="s">
        <v>288</v>
      </c>
      <c r="C45" s="7">
        <f t="shared" ca="1" si="1"/>
        <v>43</v>
      </c>
      <c r="D45" t="s">
        <v>297</v>
      </c>
      <c r="F45" s="6" t="s">
        <v>40</v>
      </c>
      <c r="G45" s="7"/>
      <c r="H45" t="s">
        <v>290</v>
      </c>
      <c r="X45" t="s">
        <v>46</v>
      </c>
      <c r="Y45" t="s">
        <v>298</v>
      </c>
      <c r="Z45" t="s">
        <v>292</v>
      </c>
      <c r="AA45" s="9" t="s">
        <v>75</v>
      </c>
      <c r="AB45" s="9" t="s">
        <v>75</v>
      </c>
      <c r="AC45" s="9" t="s">
        <v>75</v>
      </c>
      <c r="AD45" s="9" t="s">
        <v>75</v>
      </c>
      <c r="AE45" s="9" t="s">
        <v>75</v>
      </c>
      <c r="AF45" s="9" t="s">
        <v>54</v>
      </c>
      <c r="AG45" s="9" t="s">
        <v>54</v>
      </c>
      <c r="AI45" s="6"/>
    </row>
    <row r="46" spans="1:35" ht="15" customHeight="1" x14ac:dyDescent="0.2">
      <c r="A46" t="s">
        <v>37</v>
      </c>
      <c r="B46" t="s">
        <v>288</v>
      </c>
      <c r="C46" s="7">
        <f t="shared" ca="1" si="1"/>
        <v>44</v>
      </c>
      <c r="D46" t="s">
        <v>299</v>
      </c>
      <c r="F46" s="6" t="s">
        <v>40</v>
      </c>
      <c r="G46" s="7"/>
      <c r="H46" t="s">
        <v>290</v>
      </c>
      <c r="X46" t="s">
        <v>46</v>
      </c>
      <c r="Y46" t="s">
        <v>300</v>
      </c>
      <c r="Z46" t="s">
        <v>292</v>
      </c>
      <c r="AA46" s="9" t="s">
        <v>75</v>
      </c>
      <c r="AB46" s="9" t="s">
        <v>75</v>
      </c>
      <c r="AC46" s="9" t="s">
        <v>75</v>
      </c>
      <c r="AD46" s="9" t="s">
        <v>75</v>
      </c>
      <c r="AE46" s="9" t="s">
        <v>75</v>
      </c>
      <c r="AF46" s="9" t="s">
        <v>54</v>
      </c>
      <c r="AG46" s="9" t="s">
        <v>54</v>
      </c>
      <c r="AI46" s="6"/>
    </row>
    <row r="47" spans="1:35" ht="15" customHeight="1" x14ac:dyDescent="0.2">
      <c r="A47" t="s">
        <v>37</v>
      </c>
      <c r="B47" t="s">
        <v>288</v>
      </c>
      <c r="C47" s="7">
        <f t="shared" ca="1" si="1"/>
        <v>45</v>
      </c>
      <c r="D47" t="s">
        <v>301</v>
      </c>
      <c r="F47" s="6" t="s">
        <v>40</v>
      </c>
      <c r="G47" s="7"/>
      <c r="H47" t="s">
        <v>290</v>
      </c>
      <c r="X47" t="s">
        <v>46</v>
      </c>
      <c r="Y47" t="s">
        <v>302</v>
      </c>
      <c r="Z47" t="s">
        <v>292</v>
      </c>
      <c r="AA47" s="9" t="s">
        <v>75</v>
      </c>
      <c r="AB47" s="9" t="s">
        <v>75</v>
      </c>
      <c r="AC47" s="9" t="s">
        <v>75</v>
      </c>
      <c r="AD47" s="9" t="s">
        <v>75</v>
      </c>
      <c r="AE47" s="9" t="s">
        <v>75</v>
      </c>
      <c r="AF47" s="9" t="s">
        <v>54</v>
      </c>
      <c r="AG47" s="9" t="s">
        <v>54</v>
      </c>
      <c r="AI47" s="6"/>
    </row>
    <row r="48" spans="1:35" ht="15" customHeight="1" x14ac:dyDescent="0.2">
      <c r="A48" t="s">
        <v>37</v>
      </c>
      <c r="B48" t="s">
        <v>288</v>
      </c>
      <c r="C48" s="7">
        <f t="shared" ca="1" si="1"/>
        <v>46</v>
      </c>
      <c r="D48" t="s">
        <v>303</v>
      </c>
      <c r="F48" s="6" t="s">
        <v>40</v>
      </c>
      <c r="G48" s="7"/>
      <c r="H48" t="s">
        <v>290</v>
      </c>
      <c r="X48" t="s">
        <v>46</v>
      </c>
      <c r="Y48" t="s">
        <v>304</v>
      </c>
      <c r="Z48" t="s">
        <v>292</v>
      </c>
      <c r="AA48" s="9" t="s">
        <v>75</v>
      </c>
      <c r="AB48" s="9" t="s">
        <v>75</v>
      </c>
      <c r="AC48" s="9" t="s">
        <v>75</v>
      </c>
      <c r="AD48" s="9" t="s">
        <v>75</v>
      </c>
      <c r="AE48" s="9" t="s">
        <v>75</v>
      </c>
      <c r="AF48" s="9" t="s">
        <v>54</v>
      </c>
      <c r="AG48" s="9" t="s">
        <v>54</v>
      </c>
      <c r="AI48" s="6"/>
    </row>
    <row r="49" spans="1:35" ht="15" customHeight="1" x14ac:dyDescent="0.2">
      <c r="A49" t="s">
        <v>37</v>
      </c>
      <c r="B49" t="s">
        <v>288</v>
      </c>
      <c r="C49" s="7">
        <f t="shared" ca="1" si="1"/>
        <v>47</v>
      </c>
      <c r="D49" t="s">
        <v>305</v>
      </c>
      <c r="F49" s="6" t="s">
        <v>40</v>
      </c>
      <c r="G49" s="7"/>
      <c r="H49" t="s">
        <v>290</v>
      </c>
      <c r="X49" t="s">
        <v>46</v>
      </c>
      <c r="Y49" t="s">
        <v>306</v>
      </c>
      <c r="Z49" t="s">
        <v>292</v>
      </c>
      <c r="AA49" s="9" t="s">
        <v>75</v>
      </c>
      <c r="AB49" s="9" t="s">
        <v>75</v>
      </c>
      <c r="AC49" s="9" t="s">
        <v>75</v>
      </c>
      <c r="AD49" s="9" t="s">
        <v>75</v>
      </c>
      <c r="AE49" s="9" t="s">
        <v>75</v>
      </c>
      <c r="AF49" s="9" t="s">
        <v>54</v>
      </c>
      <c r="AG49" s="9" t="s">
        <v>54</v>
      </c>
      <c r="AI49" s="6"/>
    </row>
    <row r="50" spans="1:35" ht="15" customHeight="1" x14ac:dyDescent="0.2">
      <c r="A50" t="s">
        <v>37</v>
      </c>
      <c r="B50" t="s">
        <v>288</v>
      </c>
      <c r="C50" s="7">
        <f t="shared" ca="1" si="1"/>
        <v>48</v>
      </c>
      <c r="D50" t="s">
        <v>307</v>
      </c>
      <c r="F50" s="6" t="s">
        <v>40</v>
      </c>
      <c r="G50" s="7"/>
      <c r="H50" t="s">
        <v>290</v>
      </c>
      <c r="X50" t="s">
        <v>46</v>
      </c>
      <c r="Y50" t="s">
        <v>308</v>
      </c>
      <c r="Z50" t="s">
        <v>292</v>
      </c>
      <c r="AA50" s="9" t="s">
        <v>75</v>
      </c>
      <c r="AB50" s="9" t="s">
        <v>75</v>
      </c>
      <c r="AC50" s="9" t="s">
        <v>75</v>
      </c>
      <c r="AD50" s="9" t="s">
        <v>75</v>
      </c>
      <c r="AE50" s="9" t="s">
        <v>75</v>
      </c>
      <c r="AF50" s="9" t="s">
        <v>54</v>
      </c>
      <c r="AG50" s="9" t="s">
        <v>54</v>
      </c>
      <c r="AI50" s="6"/>
    </row>
    <row r="51" spans="1:35" ht="15" customHeight="1" x14ac:dyDescent="0.2">
      <c r="A51" t="s">
        <v>37</v>
      </c>
      <c r="B51" t="s">
        <v>288</v>
      </c>
      <c r="C51" s="7">
        <f t="shared" ca="1" si="1"/>
        <v>49</v>
      </c>
      <c r="D51" s="10" t="s">
        <v>309</v>
      </c>
      <c r="E51" t="s">
        <v>309</v>
      </c>
      <c r="F51" s="17" t="s">
        <v>69</v>
      </c>
      <c r="G51" s="7"/>
      <c r="J51" s="8" t="s">
        <v>310</v>
      </c>
      <c r="L51" t="s">
        <v>311</v>
      </c>
      <c r="M51" t="s">
        <v>312</v>
      </c>
      <c r="N51" s="14" t="s">
        <v>60</v>
      </c>
      <c r="O51" s="17" t="s">
        <v>313</v>
      </c>
      <c r="P51" s="6" t="s">
        <v>45</v>
      </c>
      <c r="R51">
        <v>0</v>
      </c>
      <c r="S51" s="18">
        <v>27</v>
      </c>
      <c r="T51" t="s">
        <v>45</v>
      </c>
      <c r="U51" s="6"/>
      <c r="X51" t="s">
        <v>46</v>
      </c>
      <c r="Y51" t="s">
        <v>314</v>
      </c>
      <c r="Z51" t="s">
        <v>292</v>
      </c>
      <c r="AA51" s="12" t="s">
        <v>49</v>
      </c>
      <c r="AB51" t="s">
        <v>315</v>
      </c>
      <c r="AC51" t="s">
        <v>316</v>
      </c>
      <c r="AD51" s="12" t="s">
        <v>317</v>
      </c>
      <c r="AE51" s="12" t="s">
        <v>318</v>
      </c>
      <c r="AF51" s="9" t="s">
        <v>54</v>
      </c>
      <c r="AG51" s="9" t="s">
        <v>54</v>
      </c>
      <c r="AI51" s="6" t="s">
        <v>319</v>
      </c>
    </row>
    <row r="52" spans="1:35" ht="15" customHeight="1" x14ac:dyDescent="0.2">
      <c r="A52" t="s">
        <v>37</v>
      </c>
      <c r="B52" t="s">
        <v>320</v>
      </c>
      <c r="C52" s="7">
        <f t="shared" ca="1" si="1"/>
        <v>50</v>
      </c>
      <c r="D52" t="s">
        <v>321</v>
      </c>
      <c r="F52" s="6" t="s">
        <v>40</v>
      </c>
      <c r="G52" s="7"/>
      <c r="H52" t="s">
        <v>320</v>
      </c>
      <c r="J52" s="8" t="s">
        <v>322</v>
      </c>
      <c r="L52" t="s">
        <v>323</v>
      </c>
      <c r="M52" t="s">
        <v>324</v>
      </c>
      <c r="N52" s="14"/>
      <c r="O52" s="6"/>
      <c r="P52" s="6" t="s">
        <v>45</v>
      </c>
      <c r="U52" s="6"/>
      <c r="X52" t="s">
        <v>46</v>
      </c>
      <c r="Y52" t="s">
        <v>325</v>
      </c>
      <c r="Z52" t="s">
        <v>320</v>
      </c>
      <c r="AA52" t="s">
        <v>49</v>
      </c>
      <c r="AB52" t="s">
        <v>326</v>
      </c>
      <c r="AC52" t="s">
        <v>327</v>
      </c>
      <c r="AD52" t="s">
        <v>328</v>
      </c>
      <c r="AE52" t="s">
        <v>329</v>
      </c>
      <c r="AF52" s="9" t="s">
        <v>54</v>
      </c>
      <c r="AG52" s="9" t="s">
        <v>54</v>
      </c>
    </row>
    <row r="53" spans="1:35" ht="15" customHeight="1" x14ac:dyDescent="0.2">
      <c r="A53" t="s">
        <v>37</v>
      </c>
      <c r="B53" t="s">
        <v>330</v>
      </c>
      <c r="C53" s="7">
        <f t="shared" ca="1" si="1"/>
        <v>51</v>
      </c>
      <c r="D53" t="s">
        <v>331</v>
      </c>
      <c r="E53" t="s">
        <v>332</v>
      </c>
      <c r="F53" s="6" t="s">
        <v>333</v>
      </c>
      <c r="G53" s="7"/>
      <c r="H53" s="6" t="s">
        <v>333</v>
      </c>
      <c r="J53" s="11"/>
      <c r="N53" s="14" t="s">
        <v>253</v>
      </c>
      <c r="O53" s="6" t="s">
        <v>334</v>
      </c>
      <c r="P53" s="6"/>
      <c r="U53" s="6"/>
      <c r="X53" t="s">
        <v>46</v>
      </c>
      <c r="Y53" t="s">
        <v>335</v>
      </c>
      <c r="Z53" t="s">
        <v>336</v>
      </c>
      <c r="AA53" s="9" t="s">
        <v>75</v>
      </c>
      <c r="AB53" s="9" t="s">
        <v>75</v>
      </c>
      <c r="AC53" s="9" t="s">
        <v>75</v>
      </c>
      <c r="AD53" s="9" t="s">
        <v>75</v>
      </c>
      <c r="AE53" s="9" t="s">
        <v>75</v>
      </c>
      <c r="AF53" s="9" t="s">
        <v>54</v>
      </c>
      <c r="AG53" s="9" t="s">
        <v>54</v>
      </c>
    </row>
    <row r="54" spans="1:35" ht="15" customHeight="1" x14ac:dyDescent="0.2">
      <c r="A54" t="s">
        <v>37</v>
      </c>
      <c r="B54" t="s">
        <v>330</v>
      </c>
      <c r="C54" s="7">
        <f t="shared" ca="1" si="1"/>
        <v>52</v>
      </c>
      <c r="D54" t="s">
        <v>337</v>
      </c>
      <c r="E54" t="s">
        <v>338</v>
      </c>
      <c r="F54" s="6" t="s">
        <v>333</v>
      </c>
      <c r="G54" s="7"/>
      <c r="H54" s="6" t="s">
        <v>333</v>
      </c>
      <c r="J54" s="11"/>
      <c r="O54" s="6" t="s">
        <v>334</v>
      </c>
      <c r="P54" s="6"/>
      <c r="U54" s="6"/>
      <c r="X54" t="s">
        <v>46</v>
      </c>
      <c r="Y54" t="s">
        <v>339</v>
      </c>
      <c r="Z54" t="s">
        <v>336</v>
      </c>
      <c r="AA54" s="9" t="s">
        <v>75</v>
      </c>
      <c r="AB54" s="9" t="s">
        <v>75</v>
      </c>
      <c r="AC54" s="9" t="s">
        <v>75</v>
      </c>
      <c r="AD54" s="9" t="s">
        <v>75</v>
      </c>
      <c r="AE54" s="9" t="s">
        <v>75</v>
      </c>
      <c r="AF54" s="9" t="s">
        <v>54</v>
      </c>
      <c r="AG54" s="9" t="s">
        <v>54</v>
      </c>
    </row>
    <row r="55" spans="1:35" ht="15" customHeight="1" x14ac:dyDescent="0.2">
      <c r="A55" t="s">
        <v>37</v>
      </c>
      <c r="B55" t="s">
        <v>330</v>
      </c>
      <c r="C55" s="7">
        <f t="shared" ca="1" si="1"/>
        <v>53</v>
      </c>
      <c r="D55" t="s">
        <v>340</v>
      </c>
      <c r="E55" t="s">
        <v>341</v>
      </c>
      <c r="F55" s="6" t="s">
        <v>333</v>
      </c>
      <c r="G55" s="7"/>
      <c r="H55" s="6" t="s">
        <v>333</v>
      </c>
      <c r="J55" s="11"/>
      <c r="O55" s="6" t="s">
        <v>334</v>
      </c>
      <c r="P55" s="6"/>
      <c r="U55" s="6"/>
      <c r="X55" t="s">
        <v>46</v>
      </c>
      <c r="Y55" t="s">
        <v>342</v>
      </c>
      <c r="Z55" t="s">
        <v>336</v>
      </c>
      <c r="AA55" s="9" t="s">
        <v>75</v>
      </c>
      <c r="AB55" s="9" t="s">
        <v>75</v>
      </c>
      <c r="AC55" s="9" t="s">
        <v>75</v>
      </c>
      <c r="AD55" s="9" t="s">
        <v>75</v>
      </c>
      <c r="AE55" s="9" t="s">
        <v>75</v>
      </c>
      <c r="AF55" s="9" t="s">
        <v>54</v>
      </c>
      <c r="AG55" s="9" t="s">
        <v>54</v>
      </c>
    </row>
    <row r="56" spans="1:35" ht="15" customHeight="1" x14ac:dyDescent="0.2">
      <c r="A56" t="s">
        <v>37</v>
      </c>
      <c r="B56" t="s">
        <v>330</v>
      </c>
      <c r="C56" s="7">
        <f t="shared" ca="1" si="1"/>
        <v>54</v>
      </c>
      <c r="D56" t="s">
        <v>343</v>
      </c>
      <c r="E56" t="s">
        <v>344</v>
      </c>
      <c r="F56" s="6" t="s">
        <v>333</v>
      </c>
      <c r="G56" s="7"/>
      <c r="H56" s="6" t="s">
        <v>333</v>
      </c>
      <c r="J56" s="11"/>
      <c r="O56" s="6" t="s">
        <v>334</v>
      </c>
      <c r="P56" s="6"/>
      <c r="U56" s="6"/>
      <c r="X56" t="s">
        <v>46</v>
      </c>
      <c r="Y56" t="s">
        <v>345</v>
      </c>
      <c r="Z56" t="s">
        <v>336</v>
      </c>
      <c r="AA56" s="9" t="s">
        <v>75</v>
      </c>
      <c r="AB56" s="9" t="s">
        <v>75</v>
      </c>
      <c r="AC56" s="9" t="s">
        <v>75</v>
      </c>
      <c r="AD56" s="9" t="s">
        <v>75</v>
      </c>
      <c r="AE56" s="9" t="s">
        <v>75</v>
      </c>
      <c r="AF56" s="9" t="s">
        <v>54</v>
      </c>
      <c r="AG56" s="9" t="s">
        <v>54</v>
      </c>
    </row>
    <row r="57" spans="1:35" ht="15" customHeight="1" x14ac:dyDescent="0.2">
      <c r="A57" t="s">
        <v>37</v>
      </c>
      <c r="B57" t="s">
        <v>346</v>
      </c>
      <c r="C57" s="7">
        <f t="shared" ca="1" si="1"/>
        <v>55</v>
      </c>
      <c r="D57" t="s">
        <v>347</v>
      </c>
      <c r="E57" t="s">
        <v>348</v>
      </c>
      <c r="F57" s="6" t="s">
        <v>333</v>
      </c>
      <c r="G57" s="7"/>
      <c r="H57" s="6" t="s">
        <v>333</v>
      </c>
      <c r="O57" s="6" t="s">
        <v>334</v>
      </c>
      <c r="P57" s="6" t="s">
        <v>45</v>
      </c>
      <c r="T57" t="s">
        <v>45</v>
      </c>
      <c r="U57" s="6"/>
      <c r="X57" t="s">
        <v>46</v>
      </c>
      <c r="Y57" t="s">
        <v>349</v>
      </c>
      <c r="Z57" t="s">
        <v>350</v>
      </c>
      <c r="AA57" t="s">
        <v>207</v>
      </c>
      <c r="AB57" t="s">
        <v>351</v>
      </c>
      <c r="AC57" t="s">
        <v>352</v>
      </c>
      <c r="AD57" s="9" t="s">
        <v>75</v>
      </c>
      <c r="AE57" s="9" t="s">
        <v>75</v>
      </c>
      <c r="AF57" s="9" t="s">
        <v>54</v>
      </c>
      <c r="AG57" s="9" t="s">
        <v>54</v>
      </c>
    </row>
    <row r="58" spans="1:35" ht="15" customHeight="1" x14ac:dyDescent="0.2">
      <c r="A58" t="s">
        <v>37</v>
      </c>
      <c r="B58" t="s">
        <v>346</v>
      </c>
      <c r="C58" s="7">
        <f t="shared" ca="1" si="1"/>
        <v>56</v>
      </c>
      <c r="D58" t="s">
        <v>353</v>
      </c>
      <c r="E58" t="s">
        <v>354</v>
      </c>
      <c r="F58" s="6" t="s">
        <v>95</v>
      </c>
      <c r="G58" s="7"/>
      <c r="J58" s="16"/>
      <c r="O58" s="6"/>
      <c r="P58" s="6">
        <v>255</v>
      </c>
      <c r="T58" t="s">
        <v>355</v>
      </c>
      <c r="U58" s="6"/>
      <c r="X58" t="s">
        <v>46</v>
      </c>
      <c r="Y58" t="s">
        <v>356</v>
      </c>
      <c r="Z58" t="s">
        <v>350</v>
      </c>
      <c r="AA58" s="9" t="s">
        <v>75</v>
      </c>
      <c r="AB58" s="9" t="s">
        <v>75</v>
      </c>
      <c r="AC58" s="9" t="s">
        <v>75</v>
      </c>
      <c r="AD58" s="9" t="s">
        <v>75</v>
      </c>
      <c r="AE58" s="9" t="s">
        <v>75</v>
      </c>
      <c r="AF58" s="9" t="s">
        <v>54</v>
      </c>
      <c r="AG58" s="9" t="s">
        <v>54</v>
      </c>
    </row>
    <row r="59" spans="1:35" ht="15" customHeight="1" x14ac:dyDescent="0.2">
      <c r="A59" t="s">
        <v>37</v>
      </c>
      <c r="B59" t="s">
        <v>346</v>
      </c>
      <c r="C59" s="7">
        <f t="shared" ca="1" si="1"/>
        <v>57</v>
      </c>
      <c r="D59" t="s">
        <v>357</v>
      </c>
      <c r="E59" t="s">
        <v>358</v>
      </c>
      <c r="F59" s="6" t="s">
        <v>333</v>
      </c>
      <c r="G59" s="7"/>
      <c r="H59" s="6" t="s">
        <v>333</v>
      </c>
      <c r="O59" s="6" t="s">
        <v>334</v>
      </c>
      <c r="P59" s="6"/>
      <c r="U59" s="6"/>
      <c r="X59" t="s">
        <v>46</v>
      </c>
      <c r="Y59" t="s">
        <v>359</v>
      </c>
      <c r="Z59" t="s">
        <v>350</v>
      </c>
      <c r="AA59" s="9" t="s">
        <v>75</v>
      </c>
      <c r="AB59" s="9" t="s">
        <v>75</v>
      </c>
      <c r="AC59" s="9" t="s">
        <v>75</v>
      </c>
      <c r="AD59" s="9" t="s">
        <v>75</v>
      </c>
      <c r="AE59" s="9" t="s">
        <v>75</v>
      </c>
      <c r="AF59" s="9" t="s">
        <v>54</v>
      </c>
      <c r="AG59" s="9" t="s">
        <v>54</v>
      </c>
    </row>
    <row r="60" spans="1:35" ht="15" customHeight="1" x14ac:dyDescent="0.2">
      <c r="A60" t="s">
        <v>37</v>
      </c>
      <c r="B60" t="s">
        <v>346</v>
      </c>
      <c r="C60" s="7">
        <f t="shared" ca="1" si="1"/>
        <v>58</v>
      </c>
      <c r="D60" t="s">
        <v>360</v>
      </c>
      <c r="E60" t="s">
        <v>361</v>
      </c>
      <c r="F60" s="6" t="s">
        <v>95</v>
      </c>
      <c r="G60" s="7"/>
      <c r="O60" s="6"/>
      <c r="P60" s="6">
        <v>255</v>
      </c>
      <c r="T60" t="s">
        <v>362</v>
      </c>
      <c r="U60" s="6"/>
      <c r="X60" t="s">
        <v>46</v>
      </c>
      <c r="Y60" t="s">
        <v>363</v>
      </c>
      <c r="Z60" t="s">
        <v>350</v>
      </c>
      <c r="AA60" s="9" t="s">
        <v>75</v>
      </c>
      <c r="AB60" s="9" t="s">
        <v>75</v>
      </c>
      <c r="AC60" s="9" t="s">
        <v>75</v>
      </c>
      <c r="AD60" s="9" t="s">
        <v>75</v>
      </c>
      <c r="AE60" s="9" t="s">
        <v>75</v>
      </c>
      <c r="AF60" s="9" t="s">
        <v>54</v>
      </c>
      <c r="AG60" s="9" t="s">
        <v>54</v>
      </c>
    </row>
    <row r="61" spans="1:35" ht="15" customHeight="1" x14ac:dyDescent="0.2">
      <c r="A61" t="s">
        <v>37</v>
      </c>
      <c r="B61" t="s">
        <v>346</v>
      </c>
      <c r="C61" s="7">
        <f t="shared" ca="1" si="1"/>
        <v>59</v>
      </c>
      <c r="D61" t="s">
        <v>364</v>
      </c>
      <c r="E61" t="s">
        <v>365</v>
      </c>
      <c r="F61" s="6" t="s">
        <v>333</v>
      </c>
      <c r="G61" s="7"/>
      <c r="H61" s="6" t="s">
        <v>333</v>
      </c>
      <c r="O61" s="6" t="s">
        <v>334</v>
      </c>
      <c r="P61" s="6" t="s">
        <v>45</v>
      </c>
      <c r="U61" s="6"/>
      <c r="X61" t="s">
        <v>46</v>
      </c>
      <c r="Y61" t="s">
        <v>366</v>
      </c>
      <c r="Z61" t="s">
        <v>350</v>
      </c>
      <c r="AA61" t="s">
        <v>207</v>
      </c>
      <c r="AB61" t="s">
        <v>367</v>
      </c>
      <c r="AC61" t="s">
        <v>368</v>
      </c>
      <c r="AD61" s="9" t="s">
        <v>75</v>
      </c>
      <c r="AE61" s="9" t="s">
        <v>75</v>
      </c>
      <c r="AF61" s="9" t="s">
        <v>54</v>
      </c>
      <c r="AG61" s="9" t="s">
        <v>54</v>
      </c>
    </row>
    <row r="62" spans="1:35" ht="15" customHeight="1" x14ac:dyDescent="0.2">
      <c r="A62" t="s">
        <v>37</v>
      </c>
      <c r="B62" t="s">
        <v>346</v>
      </c>
      <c r="C62" s="7">
        <f t="shared" ca="1" si="1"/>
        <v>60</v>
      </c>
      <c r="D62" t="s">
        <v>369</v>
      </c>
      <c r="E62" t="s">
        <v>370</v>
      </c>
      <c r="F62" s="6" t="s">
        <v>95</v>
      </c>
      <c r="G62" s="7"/>
      <c r="O62" s="6"/>
      <c r="P62" s="6">
        <v>255</v>
      </c>
      <c r="T62" t="s">
        <v>371</v>
      </c>
      <c r="U62" s="6"/>
      <c r="X62" t="s">
        <v>46</v>
      </c>
      <c r="Y62" t="s">
        <v>372</v>
      </c>
      <c r="Z62" t="s">
        <v>350</v>
      </c>
      <c r="AA62" s="9" t="s">
        <v>75</v>
      </c>
      <c r="AB62" s="9" t="s">
        <v>75</v>
      </c>
      <c r="AC62" s="9" t="s">
        <v>75</v>
      </c>
      <c r="AD62" s="9" t="s">
        <v>75</v>
      </c>
      <c r="AE62" s="9" t="s">
        <v>75</v>
      </c>
      <c r="AF62" s="9" t="s">
        <v>54</v>
      </c>
      <c r="AG62" s="9" t="s">
        <v>54</v>
      </c>
    </row>
    <row r="63" spans="1:35" ht="15" customHeight="1" x14ac:dyDescent="0.2">
      <c r="A63" t="s">
        <v>37</v>
      </c>
      <c r="B63" t="s">
        <v>346</v>
      </c>
      <c r="C63" s="7">
        <f t="shared" ca="1" si="1"/>
        <v>61</v>
      </c>
      <c r="D63" t="s">
        <v>373</v>
      </c>
      <c r="E63" t="s">
        <v>374</v>
      </c>
      <c r="F63" s="6" t="s">
        <v>333</v>
      </c>
      <c r="G63" s="7"/>
      <c r="H63" s="6" t="s">
        <v>333</v>
      </c>
      <c r="O63" s="6" t="s">
        <v>334</v>
      </c>
      <c r="P63" s="6" t="s">
        <v>45</v>
      </c>
      <c r="T63" t="s">
        <v>45</v>
      </c>
      <c r="U63" s="6"/>
      <c r="X63" t="s">
        <v>46</v>
      </c>
      <c r="Y63" t="s">
        <v>375</v>
      </c>
      <c r="Z63" t="s">
        <v>350</v>
      </c>
      <c r="AA63" t="s">
        <v>207</v>
      </c>
      <c r="AB63" t="s">
        <v>376</v>
      </c>
      <c r="AC63" t="s">
        <v>377</v>
      </c>
      <c r="AD63" s="9" t="s">
        <v>75</v>
      </c>
      <c r="AE63" s="9" t="s">
        <v>75</v>
      </c>
      <c r="AF63" s="9" t="s">
        <v>54</v>
      </c>
      <c r="AG63" s="9" t="s">
        <v>54</v>
      </c>
    </row>
    <row r="64" spans="1:35" ht="15" customHeight="1" x14ac:dyDescent="0.2">
      <c r="A64" t="s">
        <v>37</v>
      </c>
      <c r="B64" t="s">
        <v>346</v>
      </c>
      <c r="C64" s="7">
        <f t="shared" ca="1" si="1"/>
        <v>62</v>
      </c>
      <c r="D64" t="s">
        <v>378</v>
      </c>
      <c r="E64" t="s">
        <v>379</v>
      </c>
      <c r="F64" s="6" t="s">
        <v>95</v>
      </c>
      <c r="G64" s="7"/>
      <c r="O64" s="6"/>
      <c r="P64" s="6">
        <v>255</v>
      </c>
      <c r="T64" t="s">
        <v>380</v>
      </c>
      <c r="U64" s="6"/>
      <c r="X64" t="s">
        <v>46</v>
      </c>
      <c r="Y64" t="s">
        <v>381</v>
      </c>
      <c r="Z64" t="s">
        <v>350</v>
      </c>
      <c r="AA64" s="9" t="s">
        <v>75</v>
      </c>
      <c r="AB64" s="9" t="s">
        <v>75</v>
      </c>
      <c r="AC64" s="9" t="s">
        <v>75</v>
      </c>
      <c r="AD64" s="9" t="s">
        <v>75</v>
      </c>
      <c r="AE64" s="9" t="s">
        <v>75</v>
      </c>
      <c r="AF64" s="9" t="s">
        <v>54</v>
      </c>
      <c r="AG64" s="9" t="s">
        <v>54</v>
      </c>
    </row>
    <row r="65" spans="1:35" ht="15" customHeight="1" x14ac:dyDescent="0.2">
      <c r="A65" t="s">
        <v>37</v>
      </c>
      <c r="B65" t="s">
        <v>346</v>
      </c>
      <c r="C65" s="7">
        <f t="shared" ca="1" si="1"/>
        <v>63</v>
      </c>
      <c r="D65" t="s">
        <v>382</v>
      </c>
      <c r="E65" t="s">
        <v>383</v>
      </c>
      <c r="F65" s="6" t="s">
        <v>333</v>
      </c>
      <c r="G65" s="7"/>
      <c r="H65" s="6" t="s">
        <v>333</v>
      </c>
      <c r="O65" s="6" t="s">
        <v>334</v>
      </c>
      <c r="P65" s="6" t="s">
        <v>45</v>
      </c>
      <c r="T65" t="s">
        <v>45</v>
      </c>
      <c r="U65" s="6"/>
      <c r="X65" t="s">
        <v>46</v>
      </c>
      <c r="Y65" t="s">
        <v>384</v>
      </c>
      <c r="Z65" t="s">
        <v>350</v>
      </c>
      <c r="AA65" t="s">
        <v>207</v>
      </c>
      <c r="AB65" t="s">
        <v>385</v>
      </c>
      <c r="AC65" t="s">
        <v>386</v>
      </c>
      <c r="AD65" s="9" t="s">
        <v>75</v>
      </c>
      <c r="AE65" s="9" t="s">
        <v>75</v>
      </c>
      <c r="AF65" s="9" t="s">
        <v>54</v>
      </c>
      <c r="AG65" s="9" t="s">
        <v>54</v>
      </c>
    </row>
    <row r="66" spans="1:35" ht="15" customHeight="1" x14ac:dyDescent="0.2">
      <c r="A66" t="s">
        <v>37</v>
      </c>
      <c r="B66" t="s">
        <v>346</v>
      </c>
      <c r="C66" s="7">
        <f t="shared" ca="1" si="1"/>
        <v>64</v>
      </c>
      <c r="D66" t="s">
        <v>387</v>
      </c>
      <c r="E66" t="s">
        <v>379</v>
      </c>
      <c r="F66" s="6" t="s">
        <v>95</v>
      </c>
      <c r="G66" s="7"/>
      <c r="O66" s="6"/>
      <c r="P66" s="6">
        <v>255</v>
      </c>
      <c r="T66" t="s">
        <v>388</v>
      </c>
      <c r="U66" s="6"/>
      <c r="X66" t="s">
        <v>46</v>
      </c>
      <c r="Y66" t="s">
        <v>381</v>
      </c>
      <c r="Z66" t="s">
        <v>350</v>
      </c>
      <c r="AA66" s="9" t="s">
        <v>75</v>
      </c>
      <c r="AB66" s="9" t="s">
        <v>75</v>
      </c>
      <c r="AC66" s="9" t="s">
        <v>75</v>
      </c>
      <c r="AD66" s="9" t="s">
        <v>75</v>
      </c>
      <c r="AE66" s="9" t="s">
        <v>75</v>
      </c>
      <c r="AF66" s="9" t="s">
        <v>54</v>
      </c>
      <c r="AG66" s="9" t="s">
        <v>54</v>
      </c>
    </row>
    <row r="67" spans="1:35" ht="15" customHeight="1" x14ac:dyDescent="0.2">
      <c r="A67" t="s">
        <v>37</v>
      </c>
      <c r="B67" t="s">
        <v>346</v>
      </c>
      <c r="C67" s="7">
        <f t="shared" ca="1" si="1"/>
        <v>65</v>
      </c>
      <c r="D67" t="s">
        <v>389</v>
      </c>
      <c r="E67" t="s">
        <v>390</v>
      </c>
      <c r="F67" s="6" t="s">
        <v>333</v>
      </c>
      <c r="G67" s="7"/>
      <c r="H67" s="6" t="s">
        <v>333</v>
      </c>
      <c r="O67" s="6" t="s">
        <v>334</v>
      </c>
      <c r="P67" s="6" t="s">
        <v>45</v>
      </c>
      <c r="T67" t="s">
        <v>45</v>
      </c>
      <c r="U67" s="6"/>
      <c r="X67" t="s">
        <v>46</v>
      </c>
      <c r="Y67" t="s">
        <v>391</v>
      </c>
      <c r="Z67" t="s">
        <v>350</v>
      </c>
      <c r="AA67" t="s">
        <v>207</v>
      </c>
      <c r="AB67" t="s">
        <v>392</v>
      </c>
      <c r="AC67" t="s">
        <v>393</v>
      </c>
      <c r="AD67" s="9" t="s">
        <v>75</v>
      </c>
      <c r="AE67" s="9" t="s">
        <v>75</v>
      </c>
      <c r="AF67" s="9" t="s">
        <v>54</v>
      </c>
      <c r="AG67" s="9" t="s">
        <v>54</v>
      </c>
    </row>
    <row r="68" spans="1:35" ht="15" customHeight="1" x14ac:dyDescent="0.2">
      <c r="A68" t="s">
        <v>37</v>
      </c>
      <c r="B68" t="s">
        <v>346</v>
      </c>
      <c r="C68" s="7">
        <f t="shared" ca="1" si="1"/>
        <v>66</v>
      </c>
      <c r="D68" t="s">
        <v>394</v>
      </c>
      <c r="E68" t="s">
        <v>395</v>
      </c>
      <c r="F68" s="6" t="s">
        <v>95</v>
      </c>
      <c r="G68" s="7"/>
      <c r="O68" s="6"/>
      <c r="P68" s="6">
        <v>255</v>
      </c>
      <c r="T68" t="s">
        <v>396</v>
      </c>
      <c r="U68" s="6"/>
      <c r="X68" t="s">
        <v>46</v>
      </c>
      <c r="Y68" t="s">
        <v>397</v>
      </c>
      <c r="Z68" t="s">
        <v>350</v>
      </c>
      <c r="AA68" s="9" t="s">
        <v>75</v>
      </c>
      <c r="AB68" s="9" t="s">
        <v>75</v>
      </c>
      <c r="AC68" s="9" t="s">
        <v>75</v>
      </c>
      <c r="AD68" s="9" t="s">
        <v>75</v>
      </c>
      <c r="AE68" s="9" t="s">
        <v>75</v>
      </c>
      <c r="AF68" s="9" t="s">
        <v>54</v>
      </c>
      <c r="AG68" s="9" t="s">
        <v>54</v>
      </c>
    </row>
    <row r="69" spans="1:35" ht="15" customHeight="1" x14ac:dyDescent="0.2">
      <c r="A69" t="s">
        <v>37</v>
      </c>
      <c r="B69" t="s">
        <v>346</v>
      </c>
      <c r="C69" s="7">
        <f t="shared" ca="1" si="1"/>
        <v>67</v>
      </c>
      <c r="D69" t="s">
        <v>398</v>
      </c>
      <c r="E69" t="s">
        <v>399</v>
      </c>
      <c r="F69" s="6" t="s">
        <v>333</v>
      </c>
      <c r="G69" s="7"/>
      <c r="H69" s="6" t="s">
        <v>333</v>
      </c>
      <c r="O69" s="6" t="s">
        <v>334</v>
      </c>
      <c r="P69" s="6"/>
      <c r="U69" s="6"/>
      <c r="X69" t="s">
        <v>46</v>
      </c>
      <c r="Y69" t="s">
        <v>400</v>
      </c>
      <c r="Z69" t="s">
        <v>350</v>
      </c>
      <c r="AA69" s="9" t="s">
        <v>75</v>
      </c>
      <c r="AB69" s="9" t="s">
        <v>75</v>
      </c>
      <c r="AC69" s="9" t="s">
        <v>75</v>
      </c>
      <c r="AD69" s="9" t="s">
        <v>75</v>
      </c>
      <c r="AE69" s="9" t="s">
        <v>75</v>
      </c>
      <c r="AF69" s="9" t="s">
        <v>54</v>
      </c>
      <c r="AG69" s="9" t="s">
        <v>54</v>
      </c>
    </row>
    <row r="70" spans="1:35" ht="15" customHeight="1" x14ac:dyDescent="0.2">
      <c r="A70" t="s">
        <v>37</v>
      </c>
      <c r="B70" t="s">
        <v>346</v>
      </c>
      <c r="C70" s="7">
        <f t="shared" ca="1" si="1"/>
        <v>68</v>
      </c>
      <c r="D70" t="s">
        <v>401</v>
      </c>
      <c r="E70" t="s">
        <v>402</v>
      </c>
      <c r="F70" s="6" t="s">
        <v>40</v>
      </c>
      <c r="G70" s="7"/>
      <c r="H70" t="s">
        <v>403</v>
      </c>
      <c r="O70" s="6"/>
      <c r="P70" s="6"/>
      <c r="T70" t="s">
        <v>404</v>
      </c>
      <c r="U70" s="6"/>
      <c r="X70" t="s">
        <v>46</v>
      </c>
      <c r="Y70" t="s">
        <v>405</v>
      </c>
      <c r="Z70" t="s">
        <v>350</v>
      </c>
      <c r="AA70" s="9" t="s">
        <v>75</v>
      </c>
      <c r="AB70" s="9" t="s">
        <v>75</v>
      </c>
      <c r="AC70" s="9" t="s">
        <v>75</v>
      </c>
      <c r="AD70" s="9" t="s">
        <v>75</v>
      </c>
      <c r="AE70" s="9" t="s">
        <v>75</v>
      </c>
      <c r="AF70" s="9" t="s">
        <v>54</v>
      </c>
      <c r="AG70" s="9" t="s">
        <v>54</v>
      </c>
    </row>
    <row r="71" spans="1:35" ht="15" customHeight="1" x14ac:dyDescent="0.2">
      <c r="A71" t="s">
        <v>37</v>
      </c>
      <c r="B71" t="s">
        <v>346</v>
      </c>
      <c r="C71" s="7">
        <f t="shared" ca="1" si="1"/>
        <v>69</v>
      </c>
      <c r="D71" t="s">
        <v>406</v>
      </c>
      <c r="E71" t="s">
        <v>407</v>
      </c>
      <c r="F71" s="6" t="s">
        <v>333</v>
      </c>
      <c r="G71" s="7"/>
      <c r="H71" s="6" t="s">
        <v>333</v>
      </c>
      <c r="O71" s="6" t="s">
        <v>334</v>
      </c>
      <c r="P71" s="6" t="s">
        <v>45</v>
      </c>
      <c r="T71" t="s">
        <v>45</v>
      </c>
      <c r="U71" s="6"/>
      <c r="X71" t="s">
        <v>46</v>
      </c>
      <c r="Y71" t="s">
        <v>408</v>
      </c>
      <c r="Z71" t="s">
        <v>350</v>
      </c>
      <c r="AA71" t="s">
        <v>207</v>
      </c>
      <c r="AB71" t="s">
        <v>409</v>
      </c>
      <c r="AC71" t="s">
        <v>410</v>
      </c>
      <c r="AD71" s="9" t="s">
        <v>75</v>
      </c>
      <c r="AE71" s="9" t="s">
        <v>75</v>
      </c>
      <c r="AF71" s="9" t="s">
        <v>54</v>
      </c>
      <c r="AG71" s="9" t="s">
        <v>54</v>
      </c>
    </row>
    <row r="72" spans="1:35" ht="15" customHeight="1" x14ac:dyDescent="0.2">
      <c r="A72" t="s">
        <v>37</v>
      </c>
      <c r="B72" t="s">
        <v>346</v>
      </c>
      <c r="C72" s="7">
        <f t="shared" ca="1" si="1"/>
        <v>70</v>
      </c>
      <c r="D72" t="s">
        <v>411</v>
      </c>
      <c r="E72" t="s">
        <v>412</v>
      </c>
      <c r="F72" s="6" t="s">
        <v>40</v>
      </c>
      <c r="G72" s="7"/>
      <c r="H72" t="s">
        <v>413</v>
      </c>
      <c r="O72" s="6" t="s">
        <v>159</v>
      </c>
      <c r="P72" s="6" t="s">
        <v>45</v>
      </c>
      <c r="T72" t="s">
        <v>414</v>
      </c>
      <c r="U72" s="6"/>
      <c r="X72" t="s">
        <v>46</v>
      </c>
      <c r="Y72" t="s">
        <v>415</v>
      </c>
      <c r="Z72" t="s">
        <v>350</v>
      </c>
      <c r="AA72" t="s">
        <v>49</v>
      </c>
      <c r="AB72" t="s">
        <v>416</v>
      </c>
      <c r="AC72" t="s">
        <v>417</v>
      </c>
      <c r="AD72" t="s">
        <v>418</v>
      </c>
      <c r="AE72" t="s">
        <v>419</v>
      </c>
      <c r="AF72" s="9" t="s">
        <v>54</v>
      </c>
      <c r="AG72" s="9" t="s">
        <v>54</v>
      </c>
      <c r="AI72" t="s">
        <v>420</v>
      </c>
    </row>
    <row r="73" spans="1:35" ht="15" customHeight="1" x14ac:dyDescent="0.2">
      <c r="A73" t="s">
        <v>37</v>
      </c>
      <c r="B73" t="s">
        <v>346</v>
      </c>
      <c r="C73" s="7">
        <f t="shared" ca="1" si="1"/>
        <v>71</v>
      </c>
      <c r="D73" s="10"/>
      <c r="F73" s="6"/>
      <c r="G73" s="7"/>
      <c r="O73" s="6"/>
      <c r="P73" s="6"/>
      <c r="U73" s="6"/>
      <c r="AA73" t="s">
        <v>49</v>
      </c>
      <c r="AB73" t="s">
        <v>421</v>
      </c>
      <c r="AC73" t="s">
        <v>422</v>
      </c>
      <c r="AD73" t="s">
        <v>418</v>
      </c>
      <c r="AE73" t="s">
        <v>419</v>
      </c>
      <c r="AF73" s="9" t="s">
        <v>54</v>
      </c>
      <c r="AG73" s="9" t="s">
        <v>54</v>
      </c>
      <c r="AI73" t="s">
        <v>420</v>
      </c>
    </row>
    <row r="74" spans="1:35" ht="15" customHeight="1" x14ac:dyDescent="0.2">
      <c r="A74" t="s">
        <v>37</v>
      </c>
      <c r="B74" t="s">
        <v>346</v>
      </c>
      <c r="C74" s="7">
        <f t="shared" ca="1" si="1"/>
        <v>71</v>
      </c>
      <c r="D74" s="10"/>
      <c r="F74" s="6"/>
      <c r="G74" s="7"/>
      <c r="O74" s="6"/>
      <c r="P74" s="6"/>
      <c r="U74" s="6"/>
      <c r="AA74" t="s">
        <v>49</v>
      </c>
      <c r="AB74" t="s">
        <v>423</v>
      </c>
      <c r="AC74" t="s">
        <v>424</v>
      </c>
      <c r="AD74" t="s">
        <v>418</v>
      </c>
      <c r="AE74" t="s">
        <v>419</v>
      </c>
      <c r="AF74" s="9" t="s">
        <v>54</v>
      </c>
      <c r="AG74" s="9" t="s">
        <v>54</v>
      </c>
      <c r="AI74" t="s">
        <v>420</v>
      </c>
    </row>
    <row r="75" spans="1:35" ht="15" customHeight="1" x14ac:dyDescent="0.2">
      <c r="A75" t="s">
        <v>37</v>
      </c>
      <c r="B75" t="s">
        <v>346</v>
      </c>
      <c r="C75" s="7">
        <f t="shared" ca="1" si="1"/>
        <v>72</v>
      </c>
      <c r="D75" t="s">
        <v>425</v>
      </c>
      <c r="E75" t="s">
        <v>116</v>
      </c>
      <c r="F75" s="6" t="s">
        <v>95</v>
      </c>
      <c r="G75" s="7"/>
      <c r="J75" s="8" t="s">
        <v>117</v>
      </c>
      <c r="N75" t="s">
        <v>118</v>
      </c>
      <c r="O75" s="6"/>
      <c r="P75" s="6">
        <v>255</v>
      </c>
      <c r="T75" s="40" t="s">
        <v>426</v>
      </c>
      <c r="U75" s="6"/>
      <c r="X75" t="s">
        <v>46</v>
      </c>
      <c r="Y75" t="s">
        <v>120</v>
      </c>
      <c r="Z75" t="s">
        <v>350</v>
      </c>
      <c r="AA75" s="9" t="s">
        <v>75</v>
      </c>
      <c r="AB75" s="9" t="s">
        <v>75</v>
      </c>
      <c r="AC75" s="9" t="s">
        <v>75</v>
      </c>
      <c r="AD75" s="9" t="s">
        <v>75</v>
      </c>
      <c r="AE75" s="9" t="s">
        <v>75</v>
      </c>
      <c r="AF75" s="9" t="s">
        <v>54</v>
      </c>
      <c r="AG75" s="9" t="s">
        <v>54</v>
      </c>
    </row>
    <row r="76" spans="1:35" ht="15" customHeight="1" x14ac:dyDescent="0.2">
      <c r="A76" t="s">
        <v>37</v>
      </c>
      <c r="B76" t="s">
        <v>346</v>
      </c>
      <c r="C76" s="7">
        <f t="shared" ca="1" si="1"/>
        <v>73</v>
      </c>
      <c r="D76" t="s">
        <v>427</v>
      </c>
      <c r="E76" t="s">
        <v>428</v>
      </c>
      <c r="F76" s="6" t="s">
        <v>40</v>
      </c>
      <c r="G76" s="7"/>
      <c r="H76" t="s">
        <v>428</v>
      </c>
      <c r="O76" s="6" t="str">
        <f t="shared" ref="O76" si="4">IF(AA76="BOOLEAN","Yes/no",IF(AA76="TRUE_ONLY","True only",IF(AA76="INTEGER","Integer",IF(AA76="INTEGER_ZERO_OR_POSITIVE","Integer zero or positive",""))))</f>
        <v/>
      </c>
      <c r="P76" s="6" t="s">
        <v>45</v>
      </c>
      <c r="T76" s="40" t="s">
        <v>414</v>
      </c>
      <c r="U76" s="6"/>
      <c r="X76" t="s">
        <v>46</v>
      </c>
      <c r="Y76" t="s">
        <v>429</v>
      </c>
      <c r="Z76" t="s">
        <v>350</v>
      </c>
      <c r="AA76" t="s">
        <v>49</v>
      </c>
      <c r="AB76" t="s">
        <v>430</v>
      </c>
      <c r="AC76" t="s">
        <v>431</v>
      </c>
      <c r="AD76" t="s">
        <v>432</v>
      </c>
      <c r="AE76" t="s">
        <v>433</v>
      </c>
      <c r="AF76" s="9" t="s">
        <v>54</v>
      </c>
      <c r="AG76" s="9" t="s">
        <v>54</v>
      </c>
    </row>
    <row r="77" spans="1:35" ht="15" customHeight="1" x14ac:dyDescent="0.2">
      <c r="A77" t="s">
        <v>37</v>
      </c>
      <c r="B77" t="s">
        <v>346</v>
      </c>
      <c r="C77" s="7">
        <f t="shared" ca="1" si="1"/>
        <v>74</v>
      </c>
      <c r="D77" t="s">
        <v>434</v>
      </c>
      <c r="E77" t="s">
        <v>435</v>
      </c>
      <c r="F77" s="6" t="s">
        <v>333</v>
      </c>
      <c r="G77" s="7"/>
      <c r="H77" s="6" t="s">
        <v>333</v>
      </c>
      <c r="O77" s="6" t="s">
        <v>334</v>
      </c>
      <c r="P77" s="6"/>
      <c r="T77" s="40" t="s">
        <v>436</v>
      </c>
      <c r="U77" s="6"/>
      <c r="X77" t="s">
        <v>46</v>
      </c>
      <c r="Y77" t="s">
        <v>437</v>
      </c>
      <c r="Z77" t="s">
        <v>350</v>
      </c>
      <c r="AA77" s="9" t="s">
        <v>75</v>
      </c>
      <c r="AB77" s="9" t="s">
        <v>75</v>
      </c>
      <c r="AC77" s="9" t="s">
        <v>75</v>
      </c>
      <c r="AD77" s="9" t="s">
        <v>75</v>
      </c>
      <c r="AE77" s="9" t="s">
        <v>75</v>
      </c>
      <c r="AF77" s="9" t="s">
        <v>54</v>
      </c>
      <c r="AG77" s="9" t="s">
        <v>54</v>
      </c>
    </row>
    <row r="78" spans="1:35" ht="15" customHeight="1" x14ac:dyDescent="0.2">
      <c r="A78" t="s">
        <v>37</v>
      </c>
      <c r="B78" t="s">
        <v>346</v>
      </c>
      <c r="C78" s="7">
        <f t="shared" ca="1" si="1"/>
        <v>75</v>
      </c>
      <c r="D78" t="s">
        <v>438</v>
      </c>
      <c r="E78" t="s">
        <v>439</v>
      </c>
      <c r="F78" s="6" t="s">
        <v>95</v>
      </c>
      <c r="G78" s="7"/>
      <c r="O78" s="6"/>
      <c r="P78" s="6">
        <v>255</v>
      </c>
      <c r="T78" s="40" t="s">
        <v>436</v>
      </c>
      <c r="U78" s="6"/>
      <c r="X78" t="s">
        <v>46</v>
      </c>
      <c r="Y78" t="s">
        <v>440</v>
      </c>
      <c r="Z78" t="s">
        <v>350</v>
      </c>
      <c r="AA78" s="9" t="s">
        <v>75</v>
      </c>
      <c r="AB78" s="9" t="s">
        <v>75</v>
      </c>
      <c r="AC78" s="9" t="s">
        <v>75</v>
      </c>
      <c r="AD78" s="9" t="s">
        <v>75</v>
      </c>
      <c r="AE78" s="9" t="s">
        <v>75</v>
      </c>
      <c r="AF78" s="9" t="s">
        <v>54</v>
      </c>
      <c r="AG78" s="9" t="s">
        <v>54</v>
      </c>
    </row>
    <row r="79" spans="1:35" ht="15" customHeight="1" x14ac:dyDescent="0.2">
      <c r="A79" t="s">
        <v>37</v>
      </c>
      <c r="B79" t="s">
        <v>441</v>
      </c>
      <c r="C79" s="7">
        <f t="shared" ca="1" si="1"/>
        <v>76</v>
      </c>
      <c r="D79" s="10" t="s">
        <v>442</v>
      </c>
      <c r="E79" t="s">
        <v>443</v>
      </c>
      <c r="F79" s="6" t="s">
        <v>40</v>
      </c>
      <c r="G79" s="7"/>
      <c r="H79" t="s">
        <v>442</v>
      </c>
      <c r="O79" s="6" t="s">
        <v>159</v>
      </c>
      <c r="P79" s="6" t="s">
        <v>45</v>
      </c>
      <c r="U79" s="6"/>
      <c r="X79" t="s">
        <v>46</v>
      </c>
      <c r="Y79" t="s">
        <v>444</v>
      </c>
      <c r="Z79" t="s">
        <v>445</v>
      </c>
      <c r="AA79" s="9" t="s">
        <v>75</v>
      </c>
      <c r="AB79" s="9" t="s">
        <v>75</v>
      </c>
      <c r="AC79" s="9" t="s">
        <v>75</v>
      </c>
      <c r="AD79" s="9" t="s">
        <v>75</v>
      </c>
      <c r="AE79" s="9" t="s">
        <v>75</v>
      </c>
      <c r="AF79" s="9" t="s">
        <v>54</v>
      </c>
      <c r="AG79" s="9" t="s">
        <v>54</v>
      </c>
      <c r="AI79" t="s">
        <v>446</v>
      </c>
    </row>
    <row r="80" spans="1:35" ht="15" customHeight="1" x14ac:dyDescent="0.2">
      <c r="A80" t="s">
        <v>37</v>
      </c>
      <c r="B80" t="s">
        <v>441</v>
      </c>
      <c r="C80" s="7">
        <f t="shared" ca="1" si="1"/>
        <v>77</v>
      </c>
      <c r="D80" s="10" t="s">
        <v>447</v>
      </c>
      <c r="E80" t="s">
        <v>448</v>
      </c>
      <c r="F80" s="6" t="s">
        <v>40</v>
      </c>
      <c r="G80" s="7"/>
      <c r="H80" t="s">
        <v>447</v>
      </c>
      <c r="O80" s="6" t="s">
        <v>159</v>
      </c>
      <c r="P80" s="6"/>
      <c r="U80" s="6"/>
      <c r="X80" t="s">
        <v>46</v>
      </c>
      <c r="Y80" t="s">
        <v>449</v>
      </c>
      <c r="Z80" t="s">
        <v>445</v>
      </c>
      <c r="AA80" s="9" t="s">
        <v>75</v>
      </c>
      <c r="AB80" s="9" t="s">
        <v>75</v>
      </c>
      <c r="AC80" s="9" t="s">
        <v>75</v>
      </c>
      <c r="AD80" s="9" t="s">
        <v>75</v>
      </c>
      <c r="AE80" s="9" t="s">
        <v>75</v>
      </c>
      <c r="AF80" s="9" t="s">
        <v>54</v>
      </c>
      <c r="AG80" s="9" t="s">
        <v>54</v>
      </c>
      <c r="AI80" t="s">
        <v>446</v>
      </c>
    </row>
    <row r="81" spans="1:35" ht="15" customHeight="1" x14ac:dyDescent="0.2">
      <c r="A81" t="s">
        <v>37</v>
      </c>
      <c r="B81" t="s">
        <v>441</v>
      </c>
      <c r="C81" s="7">
        <f t="shared" ca="1" si="1"/>
        <v>78</v>
      </c>
      <c r="D81" s="10" t="s">
        <v>450</v>
      </c>
      <c r="E81" t="s">
        <v>451</v>
      </c>
      <c r="F81" s="6" t="s">
        <v>40</v>
      </c>
      <c r="G81" s="7"/>
      <c r="H81" t="s">
        <v>450</v>
      </c>
      <c r="O81" s="6" t="s">
        <v>159</v>
      </c>
      <c r="P81" s="6"/>
      <c r="U81" s="6"/>
      <c r="X81" t="s">
        <v>46</v>
      </c>
      <c r="Y81" t="s">
        <v>452</v>
      </c>
      <c r="Z81" t="s">
        <v>445</v>
      </c>
      <c r="AA81" s="9" t="s">
        <v>75</v>
      </c>
      <c r="AB81" s="9" t="s">
        <v>75</v>
      </c>
      <c r="AC81" s="9" t="s">
        <v>75</v>
      </c>
      <c r="AD81" s="9" t="s">
        <v>75</v>
      </c>
      <c r="AE81" s="9" t="s">
        <v>75</v>
      </c>
      <c r="AF81" s="9" t="s">
        <v>54</v>
      </c>
      <c r="AG81" s="9" t="s">
        <v>54</v>
      </c>
      <c r="AI81" t="s">
        <v>446</v>
      </c>
    </row>
    <row r="82" spans="1:35" ht="15" customHeight="1" x14ac:dyDescent="0.2">
      <c r="A82" t="s">
        <v>37</v>
      </c>
      <c r="B82" t="s">
        <v>441</v>
      </c>
      <c r="C82" s="7">
        <f t="shared" ca="1" si="1"/>
        <v>79</v>
      </c>
      <c r="D82" s="10" t="s">
        <v>453</v>
      </c>
      <c r="E82" t="s">
        <v>454</v>
      </c>
      <c r="F82" s="6" t="s">
        <v>40</v>
      </c>
      <c r="G82" s="7"/>
      <c r="H82" t="s">
        <v>453</v>
      </c>
      <c r="O82" s="6" t="s">
        <v>159</v>
      </c>
      <c r="P82" s="6"/>
      <c r="U82" s="6"/>
      <c r="X82" t="s">
        <v>46</v>
      </c>
      <c r="Y82" t="s">
        <v>455</v>
      </c>
      <c r="Z82" t="s">
        <v>445</v>
      </c>
      <c r="AA82" s="9" t="s">
        <v>75</v>
      </c>
      <c r="AB82" s="9" t="s">
        <v>75</v>
      </c>
      <c r="AC82" s="9" t="s">
        <v>75</v>
      </c>
      <c r="AD82" s="9" t="s">
        <v>75</v>
      </c>
      <c r="AE82" s="9" t="s">
        <v>75</v>
      </c>
      <c r="AF82" s="9" t="s">
        <v>54</v>
      </c>
      <c r="AG82" s="9" t="s">
        <v>54</v>
      </c>
      <c r="AI82" t="s">
        <v>446</v>
      </c>
    </row>
    <row r="83" spans="1:35" ht="15" customHeight="1" x14ac:dyDescent="0.2">
      <c r="A83" t="s">
        <v>37</v>
      </c>
      <c r="B83" t="s">
        <v>441</v>
      </c>
      <c r="C83" s="7">
        <f t="shared" ca="1" si="1"/>
        <v>80</v>
      </c>
      <c r="D83" s="10" t="s">
        <v>456</v>
      </c>
      <c r="E83" t="s">
        <v>457</v>
      </c>
      <c r="F83" s="6" t="s">
        <v>40</v>
      </c>
      <c r="G83" s="7"/>
      <c r="H83" t="s">
        <v>456</v>
      </c>
      <c r="O83" s="6" t="s">
        <v>159</v>
      </c>
      <c r="P83" s="6"/>
      <c r="U83" s="6"/>
      <c r="X83" t="s">
        <v>46</v>
      </c>
      <c r="Y83" t="s">
        <v>236</v>
      </c>
      <c r="Z83" t="s">
        <v>445</v>
      </c>
      <c r="AA83" s="9" t="s">
        <v>75</v>
      </c>
      <c r="AB83" s="9" t="s">
        <v>75</v>
      </c>
      <c r="AC83" s="9" t="s">
        <v>75</v>
      </c>
      <c r="AD83" s="9" t="s">
        <v>75</v>
      </c>
      <c r="AE83" s="9" t="s">
        <v>75</v>
      </c>
      <c r="AF83" s="9" t="s">
        <v>54</v>
      </c>
      <c r="AG83" s="9" t="s">
        <v>54</v>
      </c>
      <c r="AI83" t="s">
        <v>446</v>
      </c>
    </row>
    <row r="84" spans="1:35" ht="15" customHeight="1" x14ac:dyDescent="0.2">
      <c r="A84" t="s">
        <v>37</v>
      </c>
      <c r="B84" t="s">
        <v>441</v>
      </c>
      <c r="C84" s="7">
        <f t="shared" ca="1" si="1"/>
        <v>81</v>
      </c>
      <c r="D84" t="s">
        <v>458</v>
      </c>
      <c r="E84" t="s">
        <v>116</v>
      </c>
      <c r="F84" s="6" t="s">
        <v>95</v>
      </c>
      <c r="G84" s="7"/>
      <c r="H84" t="s">
        <v>45</v>
      </c>
      <c r="J84" s="8" t="s">
        <v>117</v>
      </c>
      <c r="N84" t="s">
        <v>118</v>
      </c>
      <c r="O84" s="6" t="str">
        <f t="shared" ref="O84" si="5">IF(AA84="BOOLEAN","Yes/no",IF(AA84="TRUE_ONLY","True only",IF(AA84="INTEGER","Integer",IF(AA84="INTEGER_ZERO_OR_POSITIVE","Integer zero or positive",""))))</f>
        <v/>
      </c>
      <c r="P84" s="6">
        <v>50</v>
      </c>
      <c r="T84" s="40" t="s">
        <v>459</v>
      </c>
      <c r="U84" s="6"/>
      <c r="X84" t="s">
        <v>46</v>
      </c>
      <c r="Y84" t="s">
        <v>120</v>
      </c>
      <c r="Z84" t="s">
        <v>445</v>
      </c>
      <c r="AA84" t="s">
        <v>49</v>
      </c>
      <c r="AB84" t="s">
        <v>460</v>
      </c>
      <c r="AC84" t="s">
        <v>461</v>
      </c>
      <c r="AD84" s="9" t="s">
        <v>75</v>
      </c>
      <c r="AE84" s="9" t="s">
        <v>75</v>
      </c>
      <c r="AF84" s="9" t="s">
        <v>54</v>
      </c>
      <c r="AG84" s="9" t="s">
        <v>54</v>
      </c>
    </row>
    <row r="85" spans="1:35" ht="15" customHeight="1" x14ac:dyDescent="0.2">
      <c r="A85" t="s">
        <v>37</v>
      </c>
      <c r="B85" t="s">
        <v>462</v>
      </c>
      <c r="C85" s="7">
        <f t="shared" ca="1" si="1"/>
        <v>82</v>
      </c>
      <c r="D85" s="10" t="s">
        <v>463</v>
      </c>
      <c r="F85" s="6" t="s">
        <v>40</v>
      </c>
      <c r="G85" s="7"/>
      <c r="H85" t="s">
        <v>464</v>
      </c>
      <c r="O85" s="6"/>
      <c r="P85" s="6"/>
      <c r="U85" s="6"/>
      <c r="X85" t="s">
        <v>46</v>
      </c>
      <c r="Y85" t="s">
        <v>465</v>
      </c>
      <c r="Z85" t="s">
        <v>466</v>
      </c>
      <c r="AA85" t="s">
        <v>49</v>
      </c>
      <c r="AB85" t="s">
        <v>467</v>
      </c>
      <c r="AC85" t="s">
        <v>468</v>
      </c>
      <c r="AD85" t="s">
        <v>469</v>
      </c>
      <c r="AE85" t="s">
        <v>470</v>
      </c>
      <c r="AF85" s="9" t="s">
        <v>54</v>
      </c>
      <c r="AG85" s="9" t="s">
        <v>54</v>
      </c>
      <c r="AI85" t="s">
        <v>471</v>
      </c>
    </row>
    <row r="86" spans="1:35" ht="15" customHeight="1" x14ac:dyDescent="0.2">
      <c r="A86" t="s">
        <v>37</v>
      </c>
      <c r="B86" t="s">
        <v>462</v>
      </c>
      <c r="C86" s="7">
        <f t="shared" ca="1" si="1"/>
        <v>83</v>
      </c>
      <c r="D86" s="10" t="s">
        <v>472</v>
      </c>
      <c r="F86" s="6" t="s">
        <v>40</v>
      </c>
      <c r="G86" s="7"/>
      <c r="H86" t="s">
        <v>464</v>
      </c>
      <c r="O86" s="6"/>
      <c r="P86" s="6"/>
      <c r="U86" s="6"/>
      <c r="X86" t="s">
        <v>46</v>
      </c>
      <c r="Y86" t="s">
        <v>473</v>
      </c>
      <c r="Z86" t="s">
        <v>466</v>
      </c>
      <c r="AA86" t="s">
        <v>49</v>
      </c>
      <c r="AB86" t="s">
        <v>474</v>
      </c>
      <c r="AC86" t="s">
        <v>475</v>
      </c>
      <c r="AD86" t="s">
        <v>469</v>
      </c>
      <c r="AE86" t="s">
        <v>470</v>
      </c>
      <c r="AF86" s="9" t="s">
        <v>54</v>
      </c>
      <c r="AG86" s="9" t="s">
        <v>54</v>
      </c>
      <c r="AI86" t="s">
        <v>471</v>
      </c>
    </row>
    <row r="87" spans="1:35" ht="15" customHeight="1" x14ac:dyDescent="0.2">
      <c r="A87" t="s">
        <v>37</v>
      </c>
      <c r="B87" t="s">
        <v>462</v>
      </c>
      <c r="C87" s="7">
        <f t="shared" ca="1" si="1"/>
        <v>84</v>
      </c>
      <c r="D87" s="10" t="s">
        <v>476</v>
      </c>
      <c r="F87" s="6" t="s">
        <v>40</v>
      </c>
      <c r="G87" s="7"/>
      <c r="H87" t="s">
        <v>464</v>
      </c>
      <c r="O87" s="6"/>
      <c r="P87" s="6"/>
      <c r="U87" s="6"/>
      <c r="X87" t="s">
        <v>46</v>
      </c>
      <c r="Y87" t="s">
        <v>477</v>
      </c>
      <c r="Z87" t="s">
        <v>466</v>
      </c>
      <c r="AA87" t="s">
        <v>49</v>
      </c>
      <c r="AB87" t="s">
        <v>478</v>
      </c>
      <c r="AC87" t="s">
        <v>479</v>
      </c>
      <c r="AD87" t="s">
        <v>469</v>
      </c>
      <c r="AE87" t="s">
        <v>470</v>
      </c>
      <c r="AF87" s="9" t="s">
        <v>54</v>
      </c>
      <c r="AG87" s="9" t="s">
        <v>54</v>
      </c>
      <c r="AI87" t="s">
        <v>471</v>
      </c>
    </row>
    <row r="88" spans="1:35" ht="15" customHeight="1" x14ac:dyDescent="0.2">
      <c r="A88" t="s">
        <v>37</v>
      </c>
      <c r="B88" t="s">
        <v>462</v>
      </c>
      <c r="C88" s="7">
        <f t="shared" ca="1" si="1"/>
        <v>85</v>
      </c>
      <c r="D88" s="10" t="s">
        <v>480</v>
      </c>
      <c r="F88" s="6" t="s">
        <v>40</v>
      </c>
      <c r="G88" s="7"/>
      <c r="H88" t="s">
        <v>480</v>
      </c>
      <c r="O88" s="6" t="str">
        <f t="shared" ref="O88:O96" si="6">IF(AA88="BOOLEAN","Yes/no",IF(AA88="TRUE_ONLY","True only",IF(AA88="INTEGER","Integer",IF(AA88="INTEGER_ZERO_OR_POSITIVE","Integer zero or positive",""))))</f>
        <v/>
      </c>
      <c r="P88" s="6" t="s">
        <v>45</v>
      </c>
      <c r="U88" s="6"/>
      <c r="X88" t="s">
        <v>46</v>
      </c>
      <c r="Y88" t="s">
        <v>481</v>
      </c>
      <c r="Z88" t="s">
        <v>466</v>
      </c>
      <c r="AA88" t="s">
        <v>49</v>
      </c>
      <c r="AB88" t="s">
        <v>482</v>
      </c>
      <c r="AC88" t="s">
        <v>483</v>
      </c>
      <c r="AD88" t="s">
        <v>482</v>
      </c>
      <c r="AE88" t="s">
        <v>484</v>
      </c>
      <c r="AF88" s="9" t="s">
        <v>54</v>
      </c>
      <c r="AG88" s="9" t="s">
        <v>54</v>
      </c>
      <c r="AI88" t="s">
        <v>485</v>
      </c>
    </row>
    <row r="89" spans="1:35" ht="15" customHeight="1" x14ac:dyDescent="0.2">
      <c r="A89" t="s">
        <v>37</v>
      </c>
      <c r="B89" t="s">
        <v>462</v>
      </c>
      <c r="C89" s="7">
        <f t="shared" ref="C89:C98" ca="1" si="7">IF(A89&lt;&gt;OFFSET(A89,-1,0),1,OFFSET(C89,-1,0)+IF(D89=OFFSET(D89,-1,0),0,1))</f>
        <v>86</v>
      </c>
      <c r="D89" t="s">
        <v>486</v>
      </c>
      <c r="F89" s="6" t="s">
        <v>95</v>
      </c>
      <c r="G89" s="7"/>
      <c r="O89" s="6"/>
      <c r="P89" s="6">
        <v>3000</v>
      </c>
      <c r="U89" s="6"/>
      <c r="X89" t="s">
        <v>46</v>
      </c>
      <c r="Y89" t="s">
        <v>487</v>
      </c>
      <c r="Z89" t="s">
        <v>466</v>
      </c>
      <c r="AA89" s="9" t="s">
        <v>75</v>
      </c>
      <c r="AB89" s="9" t="s">
        <v>75</v>
      </c>
      <c r="AC89" s="9" t="s">
        <v>75</v>
      </c>
      <c r="AD89" s="9" t="s">
        <v>75</v>
      </c>
      <c r="AE89" s="9" t="s">
        <v>75</v>
      </c>
      <c r="AF89" s="9" t="s">
        <v>54</v>
      </c>
      <c r="AG89" s="9" t="s">
        <v>54</v>
      </c>
    </row>
    <row r="90" spans="1:35" ht="15" customHeight="1" x14ac:dyDescent="0.2">
      <c r="A90" t="s">
        <v>37</v>
      </c>
      <c r="B90" t="s">
        <v>92</v>
      </c>
      <c r="C90" s="7">
        <f t="shared" ca="1" si="7"/>
        <v>87</v>
      </c>
      <c r="D90" t="s">
        <v>488</v>
      </c>
      <c r="E90" t="s">
        <v>489</v>
      </c>
      <c r="F90" s="6" t="s">
        <v>95</v>
      </c>
      <c r="G90" s="7"/>
      <c r="O90" s="6"/>
      <c r="P90" s="6">
        <v>3000</v>
      </c>
      <c r="U90" s="6"/>
      <c r="X90" t="s">
        <v>46</v>
      </c>
      <c r="Y90" t="s">
        <v>490</v>
      </c>
      <c r="Z90" t="s">
        <v>128</v>
      </c>
      <c r="AA90" s="9" t="s">
        <v>75</v>
      </c>
      <c r="AB90" s="9" t="s">
        <v>75</v>
      </c>
      <c r="AC90" s="9" t="s">
        <v>75</v>
      </c>
      <c r="AD90" s="9" t="s">
        <v>75</v>
      </c>
      <c r="AE90" s="9" t="s">
        <v>75</v>
      </c>
      <c r="AF90" s="9" t="s">
        <v>54</v>
      </c>
      <c r="AG90" s="9" t="s">
        <v>54</v>
      </c>
    </row>
    <row r="91" spans="1:35" ht="15" customHeight="1" x14ac:dyDescent="0.2">
      <c r="A91" t="s">
        <v>37</v>
      </c>
      <c r="B91" t="s">
        <v>92</v>
      </c>
      <c r="C91" s="7">
        <f t="shared" ca="1" si="7"/>
        <v>88</v>
      </c>
      <c r="D91" t="s">
        <v>491</v>
      </c>
      <c r="E91" t="s">
        <v>492</v>
      </c>
      <c r="F91" s="6" t="s">
        <v>95</v>
      </c>
      <c r="G91" s="7"/>
      <c r="O91" s="6"/>
      <c r="P91" s="6">
        <v>3000</v>
      </c>
      <c r="U91" s="6"/>
      <c r="X91" t="s">
        <v>46</v>
      </c>
      <c r="Y91" t="s">
        <v>493</v>
      </c>
      <c r="Z91" t="s">
        <v>128</v>
      </c>
      <c r="AA91" s="9" t="s">
        <v>75</v>
      </c>
      <c r="AB91" s="9" t="s">
        <v>75</v>
      </c>
      <c r="AC91" s="9" t="s">
        <v>75</v>
      </c>
      <c r="AD91" s="9" t="s">
        <v>75</v>
      </c>
      <c r="AE91" s="9" t="s">
        <v>75</v>
      </c>
      <c r="AF91" s="9" t="s">
        <v>54</v>
      </c>
      <c r="AG91" s="9" t="s">
        <v>54</v>
      </c>
    </row>
    <row r="92" spans="1:35" ht="15" customHeight="1" x14ac:dyDescent="0.2">
      <c r="A92" t="s">
        <v>37</v>
      </c>
      <c r="B92" t="s">
        <v>92</v>
      </c>
      <c r="C92" s="7">
        <f t="shared" ca="1" si="7"/>
        <v>89</v>
      </c>
      <c r="D92" t="s">
        <v>494</v>
      </c>
      <c r="E92" t="s">
        <v>495</v>
      </c>
      <c r="F92" s="6" t="s">
        <v>95</v>
      </c>
      <c r="G92" s="7"/>
      <c r="O92" s="6"/>
      <c r="P92" s="6">
        <v>3000</v>
      </c>
      <c r="U92" s="6"/>
      <c r="X92" t="s">
        <v>46</v>
      </c>
      <c r="Y92" t="s">
        <v>496</v>
      </c>
      <c r="Z92" t="s">
        <v>128</v>
      </c>
      <c r="AA92" s="9" t="s">
        <v>75</v>
      </c>
      <c r="AB92" s="9" t="s">
        <v>75</v>
      </c>
      <c r="AC92" s="9" t="s">
        <v>75</v>
      </c>
      <c r="AD92" s="9" t="s">
        <v>75</v>
      </c>
      <c r="AE92" s="9" t="s">
        <v>75</v>
      </c>
      <c r="AF92" s="9" t="s">
        <v>54</v>
      </c>
      <c r="AG92" s="9" t="s">
        <v>54</v>
      </c>
    </row>
    <row r="93" spans="1:35" ht="15" customHeight="1" x14ac:dyDescent="0.2">
      <c r="A93" t="s">
        <v>37</v>
      </c>
      <c r="B93" t="s">
        <v>497</v>
      </c>
      <c r="C93" s="7">
        <f t="shared" ca="1" si="7"/>
        <v>90</v>
      </c>
      <c r="D93" t="s">
        <v>498</v>
      </c>
      <c r="E93" t="s">
        <v>499</v>
      </c>
      <c r="F93" s="6" t="s">
        <v>333</v>
      </c>
      <c r="G93" s="7"/>
      <c r="H93" s="6" t="s">
        <v>333</v>
      </c>
      <c r="O93" s="6" t="str">
        <f t="shared" si="6"/>
        <v>Yes/no</v>
      </c>
      <c r="P93" s="6" t="s">
        <v>45</v>
      </c>
      <c r="T93" t="s">
        <v>45</v>
      </c>
      <c r="U93" s="6"/>
      <c r="X93" t="s">
        <v>46</v>
      </c>
      <c r="Y93" t="s">
        <v>500</v>
      </c>
      <c r="Z93" t="s">
        <v>501</v>
      </c>
      <c r="AA93" t="s">
        <v>207</v>
      </c>
      <c r="AB93" t="s">
        <v>502</v>
      </c>
      <c r="AC93" t="s">
        <v>503</v>
      </c>
      <c r="AD93" s="9" t="s">
        <v>75</v>
      </c>
      <c r="AE93" s="9" t="s">
        <v>75</v>
      </c>
      <c r="AF93" s="9" t="s">
        <v>54</v>
      </c>
      <c r="AG93" s="9" t="s">
        <v>54</v>
      </c>
    </row>
    <row r="94" spans="1:35" ht="15" customHeight="1" x14ac:dyDescent="0.2">
      <c r="A94" t="s">
        <v>37</v>
      </c>
      <c r="B94" t="s">
        <v>497</v>
      </c>
      <c r="C94" s="7">
        <f t="shared" ca="1" si="7"/>
        <v>91</v>
      </c>
      <c r="D94" t="s">
        <v>504</v>
      </c>
      <c r="F94" s="6" t="s">
        <v>505</v>
      </c>
      <c r="G94" s="7"/>
      <c r="H94" t="s">
        <v>45</v>
      </c>
      <c r="O94" s="6" t="str">
        <f t="shared" si="6"/>
        <v/>
      </c>
      <c r="P94" s="6" t="s">
        <v>45</v>
      </c>
      <c r="T94" t="s">
        <v>506</v>
      </c>
      <c r="U94" s="6"/>
      <c r="X94" t="s">
        <v>46</v>
      </c>
      <c r="Y94" t="s">
        <v>507</v>
      </c>
      <c r="Z94" t="s">
        <v>501</v>
      </c>
      <c r="AA94" t="s">
        <v>508</v>
      </c>
      <c r="AB94" t="s">
        <v>509</v>
      </c>
      <c r="AC94" t="s">
        <v>510</v>
      </c>
      <c r="AD94" s="9" t="s">
        <v>75</v>
      </c>
      <c r="AE94" s="9" t="s">
        <v>75</v>
      </c>
      <c r="AF94" s="9" t="s">
        <v>54</v>
      </c>
      <c r="AG94" s="9" t="s">
        <v>54</v>
      </c>
    </row>
    <row r="95" spans="1:35" ht="15" customHeight="1" x14ac:dyDescent="0.2">
      <c r="A95" t="s">
        <v>37</v>
      </c>
      <c r="B95" t="s">
        <v>497</v>
      </c>
      <c r="C95" s="7">
        <f t="shared" ca="1" si="7"/>
        <v>92</v>
      </c>
      <c r="D95" t="s">
        <v>511</v>
      </c>
      <c r="F95" s="6" t="s">
        <v>333</v>
      </c>
      <c r="G95" s="7"/>
      <c r="H95" s="6" t="s">
        <v>333</v>
      </c>
      <c r="O95" s="6" t="str">
        <f t="shared" si="6"/>
        <v>Yes/no</v>
      </c>
      <c r="P95" s="6" t="s">
        <v>45</v>
      </c>
      <c r="T95" t="s">
        <v>45</v>
      </c>
      <c r="U95" s="6"/>
      <c r="X95" t="s">
        <v>46</v>
      </c>
      <c r="Y95" t="s">
        <v>512</v>
      </c>
      <c r="Z95" t="s">
        <v>501</v>
      </c>
      <c r="AA95" t="s">
        <v>207</v>
      </c>
      <c r="AB95" t="s">
        <v>513</v>
      </c>
      <c r="AC95" t="s">
        <v>514</v>
      </c>
      <c r="AD95" s="9" t="s">
        <v>75</v>
      </c>
      <c r="AE95" s="9" t="s">
        <v>75</v>
      </c>
      <c r="AF95" s="9" t="s">
        <v>54</v>
      </c>
      <c r="AG95" s="9" t="s">
        <v>54</v>
      </c>
    </row>
    <row r="96" spans="1:35" ht="15" customHeight="1" x14ac:dyDescent="0.2">
      <c r="A96" t="s">
        <v>37</v>
      </c>
      <c r="B96" t="s">
        <v>497</v>
      </c>
      <c r="C96" s="7">
        <f t="shared" ca="1" si="7"/>
        <v>93</v>
      </c>
      <c r="D96" t="s">
        <v>515</v>
      </c>
      <c r="F96" s="6" t="s">
        <v>40</v>
      </c>
      <c r="G96" s="7"/>
      <c r="H96" t="s">
        <v>515</v>
      </c>
      <c r="O96" s="6" t="str">
        <f t="shared" si="6"/>
        <v/>
      </c>
      <c r="P96" s="6" t="s">
        <v>45</v>
      </c>
      <c r="T96" t="s">
        <v>516</v>
      </c>
      <c r="U96" s="6"/>
      <c r="X96" t="s">
        <v>46</v>
      </c>
      <c r="Y96" t="s">
        <v>517</v>
      </c>
      <c r="Z96" t="s">
        <v>501</v>
      </c>
      <c r="AA96" t="s">
        <v>49</v>
      </c>
      <c r="AB96" t="s">
        <v>518</v>
      </c>
      <c r="AC96" t="s">
        <v>519</v>
      </c>
      <c r="AD96" t="s">
        <v>520</v>
      </c>
      <c r="AE96" t="s">
        <v>521</v>
      </c>
      <c r="AF96" s="9" t="s">
        <v>54</v>
      </c>
      <c r="AG96" s="9" t="s">
        <v>54</v>
      </c>
    </row>
    <row r="97" spans="1:33" ht="15" customHeight="1" x14ac:dyDescent="0.2">
      <c r="A97" t="s">
        <v>37</v>
      </c>
      <c r="B97" t="s">
        <v>497</v>
      </c>
      <c r="C97" s="7">
        <f t="shared" ca="1" si="7"/>
        <v>94</v>
      </c>
      <c r="D97" t="s">
        <v>522</v>
      </c>
      <c r="E97" t="s">
        <v>116</v>
      </c>
      <c r="F97" s="6" t="s">
        <v>95</v>
      </c>
      <c r="G97" s="7"/>
      <c r="J97" s="8" t="s">
        <v>117</v>
      </c>
      <c r="N97" t="s">
        <v>118</v>
      </c>
      <c r="O97" s="6"/>
      <c r="P97" s="6">
        <v>255</v>
      </c>
      <c r="T97" t="s">
        <v>523</v>
      </c>
      <c r="U97" s="6"/>
      <c r="X97" t="s">
        <v>46</v>
      </c>
      <c r="Y97" t="s">
        <v>120</v>
      </c>
      <c r="Z97" t="s">
        <v>501</v>
      </c>
      <c r="AA97" s="9" t="s">
        <v>75</v>
      </c>
      <c r="AB97" s="9" t="s">
        <v>75</v>
      </c>
      <c r="AC97" s="9" t="s">
        <v>75</v>
      </c>
      <c r="AD97" s="9" t="s">
        <v>75</v>
      </c>
      <c r="AE97" s="9" t="s">
        <v>75</v>
      </c>
      <c r="AF97" s="9" t="s">
        <v>54</v>
      </c>
      <c r="AG97" s="9" t="s">
        <v>54</v>
      </c>
    </row>
    <row r="98" spans="1:33" ht="15" customHeight="1" x14ac:dyDescent="0.2">
      <c r="A98" t="s">
        <v>37</v>
      </c>
      <c r="B98" t="s">
        <v>497</v>
      </c>
      <c r="C98" s="7">
        <f t="shared" ca="1" si="7"/>
        <v>95</v>
      </c>
      <c r="D98" t="s">
        <v>524</v>
      </c>
      <c r="F98" s="6" t="s">
        <v>95</v>
      </c>
      <c r="G98" s="7"/>
      <c r="O98" s="6"/>
      <c r="P98" s="6">
        <v>255</v>
      </c>
      <c r="T98" t="s">
        <v>516</v>
      </c>
      <c r="U98" s="6"/>
      <c r="X98" t="s">
        <v>46</v>
      </c>
      <c r="Y98" t="s">
        <v>525</v>
      </c>
      <c r="Z98" t="s">
        <v>501</v>
      </c>
      <c r="AA98" s="9" t="s">
        <v>75</v>
      </c>
      <c r="AB98" s="9" t="s">
        <v>75</v>
      </c>
      <c r="AC98" s="9" t="s">
        <v>75</v>
      </c>
      <c r="AD98" s="9" t="s">
        <v>75</v>
      </c>
      <c r="AE98" s="9" t="s">
        <v>75</v>
      </c>
      <c r="AF98" s="9" t="s">
        <v>54</v>
      </c>
      <c r="AG98" s="9" t="s">
        <v>54</v>
      </c>
    </row>
    <row r="99" spans="1:33" ht="15" customHeight="1" x14ac:dyDescent="0.2">
      <c r="C99" s="7"/>
      <c r="F99" s="6"/>
      <c r="G99" s="7"/>
      <c r="O99" s="6"/>
      <c r="P99" s="6"/>
      <c r="U99" s="6"/>
    </row>
    <row r="100" spans="1:33" ht="15" customHeight="1" x14ac:dyDescent="0.2">
      <c r="C100" s="7"/>
      <c r="F100" s="6"/>
      <c r="G100" s="7"/>
      <c r="O100" s="6"/>
      <c r="P100" s="6"/>
      <c r="U100" s="6"/>
    </row>
    <row r="101" spans="1:33" ht="15" customHeight="1" x14ac:dyDescent="0.2">
      <c r="C101" s="7"/>
      <c r="F101" s="6"/>
      <c r="G101" s="7"/>
      <c r="O101" s="6"/>
      <c r="P101" s="6"/>
      <c r="U101" s="6"/>
    </row>
    <row r="102" spans="1:33" ht="15" customHeight="1" x14ac:dyDescent="0.2">
      <c r="C102" s="7"/>
      <c r="F102" s="6"/>
      <c r="G102" s="7"/>
      <c r="O102" s="6"/>
      <c r="P102" s="6"/>
      <c r="U102" s="6"/>
    </row>
    <row r="103" spans="1:33" ht="15" customHeight="1" x14ac:dyDescent="0.2">
      <c r="C103" s="7"/>
      <c r="F103" s="6"/>
      <c r="G103" s="7"/>
      <c r="O103" s="6"/>
      <c r="P103" s="6"/>
      <c r="U103" s="6"/>
    </row>
    <row r="104" spans="1:33" ht="15" customHeight="1" x14ac:dyDescent="0.2">
      <c r="C104" s="7"/>
      <c r="F104" s="6"/>
      <c r="G104" s="7"/>
      <c r="O104" s="6"/>
      <c r="P104" s="6"/>
      <c r="U104" s="6"/>
    </row>
    <row r="105" spans="1:33" ht="15" customHeight="1" x14ac:dyDescent="0.2">
      <c r="C105" s="7"/>
      <c r="F105" s="6"/>
      <c r="G105" s="7"/>
      <c r="O105" s="6"/>
      <c r="P105" s="6"/>
      <c r="U105" s="6"/>
    </row>
    <row r="106" spans="1:33" ht="15" customHeight="1" x14ac:dyDescent="0.2">
      <c r="C106" s="7"/>
      <c r="F106" s="6"/>
      <c r="G106" s="7"/>
      <c r="O106" s="6"/>
      <c r="P106" s="6"/>
      <c r="U106" s="6"/>
    </row>
    <row r="107" spans="1:33" ht="15" customHeight="1" x14ac:dyDescent="0.2">
      <c r="C107" s="7"/>
      <c r="F107" s="6"/>
      <c r="G107" s="7"/>
      <c r="O107" s="6"/>
      <c r="P107" s="6"/>
      <c r="U107" s="6"/>
    </row>
    <row r="108" spans="1:33" ht="15" customHeight="1" x14ac:dyDescent="0.2">
      <c r="C108" s="7"/>
      <c r="F108" s="6"/>
      <c r="G108" s="7"/>
      <c r="O108" s="6"/>
      <c r="P108" s="6"/>
      <c r="U108" s="6"/>
    </row>
  </sheetData>
  <autoFilter ref="A2:AJ108" xr:uid="{51965C98-E5DD-40EE-863B-45F12AD9D174}"/>
  <mergeCells count="2">
    <mergeCell ref="I1:N1"/>
    <mergeCell ref="AA1:AF1"/>
  </mergeCells>
  <conditionalFormatting sqref="F1:F1048576">
    <cfRule type="containsText" dxfId="1" priority="2" operator="containsText" text="Coded">
      <formula>NOT(ISERROR(SEARCH("Coded",F1)))</formula>
    </cfRule>
  </conditionalFormatting>
  <conditionalFormatting sqref="H71 H95 H93 H77 H69 H67 H65 H63 H61 H59 H53:H57">
    <cfRule type="containsText" dxfId="0" priority="1" operator="containsText" text="Coded">
      <formula>NOT(ISERROR(SEARCH("Coded",H53)))</formula>
    </cfRule>
  </conditionalFormatting>
  <hyperlinks>
    <hyperlink ref="J3" r:id="rId1" location="/orgs/MSF/sources/MSF/concepts/2473/" display="https://app.openconceptlab.org/ - /orgs/MSF/sources/MSF/concepts/2473/" xr:uid="{244B0F0C-795B-204B-B3EE-21EA4ADD5F68}"/>
    <hyperlink ref="J4" r:id="rId2" location="/orgs/MSF/sources/MSF/concepts/1314/" xr:uid="{6BE3B6BC-5414-5945-BD0B-C503D25DDAB4}"/>
    <hyperlink ref="J7" r:id="rId3" location="/orgs/MSF/sources/MSF/concepts/1297/" display="https://app.openconceptlab.org/ - /orgs/MSF/sources/MSF/concepts/1297/" xr:uid="{9DFDCDB7-172B-BC42-BA09-A0C4DBE0D95F}"/>
    <hyperlink ref="K12" r:id="rId4" location="/orgs/CIEL/sources/CIEL/concepts/163311/" display="https://app.openconceptlab.org/ - /orgs/CIEL/sources/CIEL/concepts/163311/" xr:uid="{EED9FA30-74AD-664C-AE1A-FF93D4167594}"/>
    <hyperlink ref="J13" r:id="rId5" location="/orgs/MSF/sources/MSF/concepts/1290/" display="https://app.openconceptlab.org/ - /orgs/MSF/sources/MSF/concepts/1290/" xr:uid="{BDFBFE7F-9921-5342-99D2-074CC0E08ABD}"/>
    <hyperlink ref="K13" r:id="rId6" location="/orgs/CIEL/sources/CIEL/concepts/164408/" display="https://app.openconceptlab.org/ - /orgs/CIEL/sources/CIEL/concepts/164408/" xr:uid="{B72C7159-305D-4148-8C75-27342EFD0345}"/>
    <hyperlink ref="J14" r:id="rId7" location="/orgs/MSF/sources/MSF/concepts/1864/" display="https://app.openconceptlab.org/ - /orgs/MSF/sources/MSF/concepts/1864/" xr:uid="{18D7071E-0EF4-2B4B-BCE5-E43A571DFBA2}"/>
    <hyperlink ref="J24" r:id="rId8" location="/orgs/MSF/sources/MSF/concepts/1364/" xr:uid="{91281879-1C7E-0448-827A-5AB06622788E}"/>
    <hyperlink ref="J31" r:id="rId9" location="/orgs/MSF/sources/MSF/concepts/815/" xr:uid="{25C03BBE-1D2F-EE4C-9E47-A20F892ECEA6}"/>
    <hyperlink ref="J41" r:id="rId10" location="/orgs/MSF/sources/MSF/concepts/829/" xr:uid="{48374BB1-E006-CF44-9690-31DB609CB016}"/>
    <hyperlink ref="J51" r:id="rId11" location="/orgs/MSF/sources/MSF/concepts/1429/" xr:uid="{E19F1825-0075-5A41-A61D-610D6910915F}"/>
    <hyperlink ref="J52" r:id="rId12" xr:uid="{538FC845-04BB-B742-A2A2-12322CA2A9EF}"/>
    <hyperlink ref="K32" r:id="rId13" location="/orgs/CIEL/sources/CIEL/concepts/1731/" xr:uid="{06D11910-9726-9046-BE59-7A32A346B2BD}"/>
    <hyperlink ref="J42" r:id="rId14" location="/orgs/MSF/sources/MSF/concepts/2473/" display="https://app.openconceptlab.org/ - /orgs/MSF/sources/MSF/concepts/2473/" xr:uid="{95D22AC8-BEB5-A749-A218-18E7D57B1952}"/>
    <hyperlink ref="J35" r:id="rId15" location="/orgs/MSF/sources/MSF/concepts/2473/" display="https://app.openconceptlab.org/ - /orgs/MSF/sources/MSF/concepts/2473/" xr:uid="{2F96E468-3E6C-FD45-8C0C-E570E21182B8}"/>
  </hyperlinks>
  <pageMargins left="0.7" right="0.7" top="0.75" bottom="0.75" header="0.3" footer="0.3"/>
  <pageSetup paperSize="9" orientation="portrait" verticalDpi="0"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78CA-ABD1-AC4C-B7B9-07CC0CBBAA4C}">
  <sheetPr>
    <tabColor rgb="FFFFC000"/>
    <outlinePr summaryBelow="0"/>
  </sheetPr>
  <dimension ref="A1:AG647"/>
  <sheetViews>
    <sheetView tabSelected="1" zoomScaleNormal="100" workbookViewId="0">
      <pane ySplit="2" topLeftCell="A599" activePane="bottomLeft" state="frozen"/>
      <selection pane="bottomLeft" activeCell="F624" sqref="F624"/>
    </sheetView>
  </sheetViews>
  <sheetFormatPr baseColWidth="10" defaultColWidth="8.83203125" defaultRowHeight="15" customHeight="1" outlineLevelCol="1" x14ac:dyDescent="0.2"/>
  <cols>
    <col min="1" max="1" width="6.1640625" style="1" customWidth="1"/>
    <col min="2" max="2" width="32.1640625" customWidth="1" outlineLevel="1"/>
    <col min="3" max="4" width="18.83203125" customWidth="1" outlineLevel="1"/>
    <col min="5" max="5" width="7.1640625" style="1" customWidth="1"/>
    <col min="6" max="6" width="18.83203125" style="43" customWidth="1"/>
    <col min="7" max="11" width="18.83203125" customWidth="1" outlineLevel="1"/>
    <col min="12" max="12" width="17.83203125" style="14" customWidth="1"/>
    <col min="13" max="13" width="25.5" customWidth="1" outlineLevel="1"/>
    <col min="14" max="14" width="19.5" customWidth="1" outlineLevel="1"/>
    <col min="15" max="17" width="13.1640625" customWidth="1" outlineLevel="1"/>
    <col min="18" max="18" width="45.83203125" customWidth="1" outlineLevel="1"/>
    <col min="19" max="19" width="14.1640625" customWidth="1" outlineLevel="1"/>
    <col min="20" max="21" width="18.83203125" customWidth="1" outlineLevel="1"/>
    <col min="22" max="22" width="11" customWidth="1" outlineLevel="1"/>
    <col min="23" max="23" width="18.83203125" customWidth="1"/>
    <col min="24" max="24" width="18.83203125" customWidth="1" outlineLevel="1"/>
    <col min="25" max="25" width="12.5" customWidth="1" outlineLevel="1"/>
    <col min="26" max="26" width="13.1640625" customWidth="1" outlineLevel="1"/>
    <col min="27" max="27" width="10.5" customWidth="1" outlineLevel="1"/>
    <col min="28" max="28" width="14" customWidth="1" outlineLevel="1"/>
    <col min="29" max="30" width="18.83203125" customWidth="1" outlineLevel="1"/>
    <col min="31" max="31" width="50.5" customWidth="1" outlineLevel="1"/>
    <col min="32" max="32" width="45" customWidth="1"/>
    <col min="33" max="33" width="18.83203125" customWidth="1"/>
  </cols>
  <sheetData>
    <row r="1" spans="1:33" ht="40.5" customHeight="1" x14ac:dyDescent="0.2">
      <c r="G1" s="20" t="s">
        <v>0</v>
      </c>
      <c r="H1" s="20"/>
      <c r="I1" s="20"/>
      <c r="J1" s="20"/>
      <c r="K1" s="20"/>
      <c r="L1" s="21"/>
      <c r="X1" s="19" t="s">
        <v>1</v>
      </c>
      <c r="Y1" s="19"/>
      <c r="Z1" s="19"/>
      <c r="AA1" s="19"/>
      <c r="AB1" s="19"/>
      <c r="AC1" s="19"/>
      <c r="AD1" s="19"/>
    </row>
    <row r="2" spans="1:33" s="4" customFormat="1" ht="30" customHeight="1" x14ac:dyDescent="0.2">
      <c r="A2" s="3" t="s">
        <v>531</v>
      </c>
      <c r="B2" s="2" t="s">
        <v>8</v>
      </c>
      <c r="C2" s="2" t="s">
        <v>6</v>
      </c>
      <c r="D2" s="2" t="s">
        <v>7</v>
      </c>
      <c r="E2" s="3" t="s">
        <v>531</v>
      </c>
      <c r="F2" s="44" t="s">
        <v>532</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533</v>
      </c>
      <c r="X2" s="2" t="s">
        <v>27</v>
      </c>
      <c r="Y2" s="2" t="s">
        <v>28</v>
      </c>
      <c r="Z2" s="2" t="s">
        <v>29</v>
      </c>
      <c r="AA2" s="2" t="s">
        <v>30</v>
      </c>
      <c r="AB2" s="2" t="s">
        <v>31</v>
      </c>
      <c r="AC2" s="2" t="s">
        <v>32</v>
      </c>
      <c r="AD2" s="2" t="s">
        <v>33</v>
      </c>
      <c r="AE2" s="2" t="s">
        <v>34</v>
      </c>
      <c r="AF2" s="2" t="s">
        <v>35</v>
      </c>
      <c r="AG2" s="2" t="s">
        <v>36</v>
      </c>
    </row>
    <row r="3" spans="1:33" ht="15" customHeight="1" x14ac:dyDescent="0.2">
      <c r="A3" s="5">
        <v>1</v>
      </c>
      <c r="B3" t="s">
        <v>39</v>
      </c>
      <c r="D3" s="6" t="s">
        <v>40</v>
      </c>
      <c r="E3" s="22">
        <v>1</v>
      </c>
      <c r="F3" s="43" t="s">
        <v>526</v>
      </c>
      <c r="H3" s="8" t="s">
        <v>534</v>
      </c>
      <c r="J3" s="6" t="s">
        <v>526</v>
      </c>
      <c r="K3" t="s">
        <v>535</v>
      </c>
      <c r="L3" s="14" t="s">
        <v>536</v>
      </c>
      <c r="M3" s="6"/>
      <c r="N3" s="6"/>
      <c r="R3" t="s">
        <v>45</v>
      </c>
      <c r="S3" s="6" t="b">
        <v>1</v>
      </c>
      <c r="V3" t="s">
        <v>46</v>
      </c>
      <c r="W3" t="s">
        <v>537</v>
      </c>
    </row>
    <row r="4" spans="1:33" ht="15" customHeight="1" x14ac:dyDescent="0.2">
      <c r="A4" s="7">
        <f t="shared" ref="A4:A67" ca="1" si="0">IF(B4=OFFSET(B4,-1,0),OFFSET(A4,-1,0),OFFSET(A4,-1,0)+1)</f>
        <v>1</v>
      </c>
      <c r="B4" t="s">
        <v>39</v>
      </c>
      <c r="D4" s="6" t="s">
        <v>40</v>
      </c>
      <c r="E4" s="22">
        <v>2</v>
      </c>
      <c r="F4" s="43" t="s">
        <v>527</v>
      </c>
      <c r="H4" s="8" t="s">
        <v>538</v>
      </c>
      <c r="J4" s="6" t="s">
        <v>539</v>
      </c>
      <c r="K4" t="s">
        <v>540</v>
      </c>
      <c r="L4" s="14" t="s">
        <v>536</v>
      </c>
      <c r="M4" s="6"/>
      <c r="N4" s="6"/>
      <c r="R4" t="s">
        <v>45</v>
      </c>
      <c r="S4" s="6"/>
      <c r="V4" t="s">
        <v>46</v>
      </c>
      <c r="W4" t="s">
        <v>541</v>
      </c>
    </row>
    <row r="5" spans="1:33" ht="15" customHeight="1" x14ac:dyDescent="0.2">
      <c r="A5" s="7">
        <f t="shared" ca="1" si="0"/>
        <v>1</v>
      </c>
      <c r="B5" t="s">
        <v>39</v>
      </c>
      <c r="D5" s="6" t="s">
        <v>40</v>
      </c>
      <c r="E5" s="22">
        <v>3</v>
      </c>
      <c r="F5" s="43" t="s">
        <v>528</v>
      </c>
      <c r="H5" t="s">
        <v>542</v>
      </c>
      <c r="I5" s="13" t="s">
        <v>543</v>
      </c>
      <c r="J5" s="6" t="s">
        <v>528</v>
      </c>
      <c r="K5" t="s">
        <v>544</v>
      </c>
      <c r="M5" s="6"/>
      <c r="N5" s="6"/>
      <c r="S5" s="6"/>
    </row>
    <row r="6" spans="1:33" ht="15" customHeight="1" x14ac:dyDescent="0.2">
      <c r="A6" s="7">
        <f t="shared" ca="1" si="0"/>
        <v>1</v>
      </c>
      <c r="B6" t="s">
        <v>39</v>
      </c>
      <c r="D6" s="6" t="s">
        <v>40</v>
      </c>
      <c r="E6" s="22">
        <v>4</v>
      </c>
      <c r="F6" s="43" t="s">
        <v>529</v>
      </c>
      <c r="J6" s="6"/>
      <c r="M6" s="6"/>
      <c r="N6" s="6"/>
      <c r="S6" s="6"/>
    </row>
    <row r="7" spans="1:33" ht="15" customHeight="1" x14ac:dyDescent="0.2">
      <c r="A7" s="7">
        <f t="shared" ca="1" si="0"/>
        <v>1</v>
      </c>
      <c r="B7" t="s">
        <v>39</v>
      </c>
      <c r="D7" s="6" t="s">
        <v>40</v>
      </c>
      <c r="E7" s="22">
        <v>5</v>
      </c>
      <c r="F7" s="43" t="s">
        <v>530</v>
      </c>
      <c r="J7" s="6"/>
      <c r="M7" s="6"/>
      <c r="N7" s="6"/>
      <c r="S7" s="6"/>
    </row>
    <row r="8" spans="1:33" ht="15" customHeight="1" x14ac:dyDescent="0.2">
      <c r="A8" s="7">
        <f t="shared" ca="1" si="0"/>
        <v>2</v>
      </c>
      <c r="B8" s="23" t="s">
        <v>41</v>
      </c>
      <c r="C8" s="23"/>
      <c r="D8" s="23" t="str">
        <f>IF(AND(X8="TEXT",AD8&lt;&gt;""),"Coded",VLOOKUP(X8,[1]Lists!$E$1:$F$12,2,FALSE))</f>
        <v>Coded</v>
      </c>
      <c r="E8" s="22">
        <v>1</v>
      </c>
      <c r="F8" s="45" t="s">
        <v>526</v>
      </c>
      <c r="G8" s="23"/>
      <c r="H8" s="24" t="s">
        <v>534</v>
      </c>
      <c r="I8" s="24"/>
      <c r="J8" s="24" t="s">
        <v>526</v>
      </c>
      <c r="K8" s="24" t="s">
        <v>535</v>
      </c>
      <c r="L8" s="14" t="s">
        <v>536</v>
      </c>
      <c r="M8" s="6"/>
      <c r="N8" s="6"/>
      <c r="R8" t="s">
        <v>45</v>
      </c>
      <c r="S8" s="6"/>
      <c r="V8" t="s">
        <v>46</v>
      </c>
      <c r="W8" t="s">
        <v>537</v>
      </c>
      <c r="X8" t="s">
        <v>49</v>
      </c>
      <c r="Y8" t="s">
        <v>50</v>
      </c>
      <c r="Z8" t="s">
        <v>51</v>
      </c>
      <c r="AA8" t="s">
        <v>52</v>
      </c>
      <c r="AB8" t="s">
        <v>53</v>
      </c>
      <c r="AC8" t="s">
        <v>526</v>
      </c>
      <c r="AD8" t="s">
        <v>545</v>
      </c>
    </row>
    <row r="9" spans="1:33" ht="15" customHeight="1" x14ac:dyDescent="0.2">
      <c r="A9" s="7">
        <f t="shared" ca="1" si="0"/>
        <v>2</v>
      </c>
      <c r="B9" s="23" t="s">
        <v>41</v>
      </c>
      <c r="C9" s="23"/>
      <c r="D9" s="23" t="s">
        <v>40</v>
      </c>
      <c r="E9" s="22">
        <v>2</v>
      </c>
      <c r="F9" s="45" t="s">
        <v>527</v>
      </c>
      <c r="G9" s="23"/>
      <c r="H9" s="24" t="s">
        <v>538</v>
      </c>
      <c r="I9" s="24"/>
      <c r="J9" s="24" t="s">
        <v>539</v>
      </c>
      <c r="K9" s="24" t="s">
        <v>540</v>
      </c>
      <c r="L9" s="14" t="s">
        <v>536</v>
      </c>
      <c r="M9" s="6"/>
      <c r="N9" s="6"/>
      <c r="R9" t="s">
        <v>45</v>
      </c>
      <c r="S9" s="6"/>
      <c r="V9" t="s">
        <v>46</v>
      </c>
      <c r="W9" t="s">
        <v>541</v>
      </c>
      <c r="X9" t="s">
        <v>49</v>
      </c>
      <c r="Y9" t="s">
        <v>50</v>
      </c>
      <c r="Z9" t="s">
        <v>51</v>
      </c>
      <c r="AA9" t="s">
        <v>52</v>
      </c>
      <c r="AB9" t="s">
        <v>53</v>
      </c>
      <c r="AC9" t="s">
        <v>527</v>
      </c>
      <c r="AD9" t="s">
        <v>546</v>
      </c>
    </row>
    <row r="10" spans="1:33" ht="15" customHeight="1" x14ac:dyDescent="0.2">
      <c r="A10" s="7">
        <f t="shared" ca="1" si="0"/>
        <v>3</v>
      </c>
      <c r="B10" s="23" t="s">
        <v>547</v>
      </c>
      <c r="C10" s="23"/>
      <c r="D10" s="23" t="s">
        <v>40</v>
      </c>
      <c r="E10" s="22">
        <v>1</v>
      </c>
      <c r="F10" s="45" t="s">
        <v>529</v>
      </c>
      <c r="G10" s="23"/>
      <c r="H10" s="24"/>
      <c r="I10" s="24"/>
      <c r="J10" s="24"/>
      <c r="K10" s="24"/>
      <c r="M10" s="6"/>
      <c r="N10" s="6"/>
      <c r="S10" s="6"/>
      <c r="X10" t="s">
        <v>49</v>
      </c>
      <c r="Y10" t="s">
        <v>548</v>
      </c>
      <c r="Z10" t="s">
        <v>549</v>
      </c>
      <c r="AA10" t="s">
        <v>548</v>
      </c>
      <c r="AB10" t="s">
        <v>550</v>
      </c>
      <c r="AC10" t="s">
        <v>529</v>
      </c>
      <c r="AD10" t="s">
        <v>551</v>
      </c>
    </row>
    <row r="11" spans="1:33" ht="15" customHeight="1" x14ac:dyDescent="0.2">
      <c r="A11" s="7">
        <f t="shared" ca="1" si="0"/>
        <v>3</v>
      </c>
      <c r="B11" s="23" t="s">
        <v>547</v>
      </c>
      <c r="C11" s="23"/>
      <c r="D11" s="23" t="s">
        <v>40</v>
      </c>
      <c r="E11" s="22">
        <v>2</v>
      </c>
      <c r="F11" s="45" t="s">
        <v>526</v>
      </c>
      <c r="G11" s="23"/>
      <c r="H11" s="24"/>
      <c r="I11" s="24"/>
      <c r="J11" s="24"/>
      <c r="K11" s="24"/>
      <c r="M11" s="6"/>
      <c r="N11" s="6"/>
      <c r="S11" s="6"/>
      <c r="X11" t="s">
        <v>49</v>
      </c>
      <c r="Y11" t="s">
        <v>548</v>
      </c>
      <c r="Z11" t="s">
        <v>549</v>
      </c>
      <c r="AA11" t="s">
        <v>548</v>
      </c>
      <c r="AB11" t="s">
        <v>550</v>
      </c>
      <c r="AC11" t="s">
        <v>526</v>
      </c>
      <c r="AD11" t="s">
        <v>552</v>
      </c>
    </row>
    <row r="12" spans="1:33" ht="15" customHeight="1" x14ac:dyDescent="0.2">
      <c r="A12" s="7">
        <f t="shared" ca="1" si="0"/>
        <v>3</v>
      </c>
      <c r="B12" s="23" t="s">
        <v>547</v>
      </c>
      <c r="C12" s="23"/>
      <c r="D12" s="23" t="s">
        <v>40</v>
      </c>
      <c r="E12" s="22">
        <v>3</v>
      </c>
      <c r="F12" s="45" t="s">
        <v>530</v>
      </c>
      <c r="G12" s="23"/>
      <c r="H12" s="24"/>
      <c r="I12" s="24"/>
      <c r="J12" s="24"/>
      <c r="K12" s="24"/>
      <c r="M12" s="6"/>
      <c r="N12" s="6"/>
      <c r="S12" s="6"/>
      <c r="X12" t="s">
        <v>49</v>
      </c>
      <c r="Y12" t="s">
        <v>548</v>
      </c>
      <c r="Z12" t="s">
        <v>549</v>
      </c>
      <c r="AA12" t="s">
        <v>548</v>
      </c>
      <c r="AB12" t="s">
        <v>550</v>
      </c>
      <c r="AC12" t="s">
        <v>530</v>
      </c>
      <c r="AD12" t="s">
        <v>553</v>
      </c>
    </row>
    <row r="13" spans="1:33" ht="15" customHeight="1" x14ac:dyDescent="0.2">
      <c r="A13" s="7">
        <f t="shared" ca="1" si="0"/>
        <v>3</v>
      </c>
      <c r="B13" s="23" t="s">
        <v>547</v>
      </c>
      <c r="C13" s="23"/>
      <c r="D13" s="23" t="s">
        <v>40</v>
      </c>
      <c r="E13" s="22">
        <v>4</v>
      </c>
      <c r="F13" s="45" t="s">
        <v>527</v>
      </c>
      <c r="G13" s="23"/>
      <c r="H13" s="24"/>
      <c r="I13" s="24"/>
      <c r="J13" s="24"/>
      <c r="K13" s="24"/>
      <c r="M13" s="6"/>
      <c r="N13" s="6"/>
      <c r="S13" s="6"/>
      <c r="X13" t="s">
        <v>49</v>
      </c>
      <c r="Y13" t="s">
        <v>548</v>
      </c>
      <c r="Z13" t="s">
        <v>549</v>
      </c>
      <c r="AA13" t="s">
        <v>548</v>
      </c>
      <c r="AB13" t="s">
        <v>550</v>
      </c>
      <c r="AC13" t="s">
        <v>527</v>
      </c>
      <c r="AD13" t="s">
        <v>554</v>
      </c>
    </row>
    <row r="14" spans="1:33" ht="15" customHeight="1" x14ac:dyDescent="0.2">
      <c r="A14" s="7">
        <f t="shared" ca="1" si="0"/>
        <v>3</v>
      </c>
      <c r="B14" s="23" t="s">
        <v>547</v>
      </c>
      <c r="C14" s="23"/>
      <c r="D14" s="23" t="s">
        <v>40</v>
      </c>
      <c r="E14" s="22">
        <v>5</v>
      </c>
      <c r="F14" s="45" t="s">
        <v>528</v>
      </c>
      <c r="G14" s="23"/>
      <c r="H14" s="24"/>
      <c r="I14" s="24"/>
      <c r="J14" s="24"/>
      <c r="K14" s="24"/>
      <c r="M14" s="6"/>
      <c r="N14" s="6"/>
      <c r="S14" s="6"/>
      <c r="X14" t="s">
        <v>49</v>
      </c>
      <c r="Y14" t="s">
        <v>548</v>
      </c>
      <c r="Z14" t="s">
        <v>549</v>
      </c>
      <c r="AA14" t="s">
        <v>548</v>
      </c>
      <c r="AB14" t="s">
        <v>550</v>
      </c>
      <c r="AC14" t="s">
        <v>528</v>
      </c>
      <c r="AD14" t="s">
        <v>555</v>
      </c>
    </row>
    <row r="15" spans="1:33" ht="15" customHeight="1" x14ac:dyDescent="0.2">
      <c r="A15" s="7">
        <f t="shared" ca="1" si="0"/>
        <v>4</v>
      </c>
      <c r="B15" t="s">
        <v>56</v>
      </c>
      <c r="D15" s="6" t="s">
        <v>40</v>
      </c>
      <c r="E15" s="22">
        <v>1</v>
      </c>
      <c r="F15" s="43" t="s">
        <v>556</v>
      </c>
      <c r="H15" s="8" t="s">
        <v>557</v>
      </c>
      <c r="J15" s="6" t="s">
        <v>558</v>
      </c>
      <c r="K15" t="s">
        <v>559</v>
      </c>
      <c r="L15" s="14" t="s">
        <v>536</v>
      </c>
      <c r="M15" s="6"/>
      <c r="N15" s="6"/>
      <c r="R15" t="s">
        <v>45</v>
      </c>
      <c r="S15" s="6"/>
      <c r="V15" t="s">
        <v>46</v>
      </c>
      <c r="W15" t="s">
        <v>560</v>
      </c>
      <c r="X15" t="s">
        <v>49</v>
      </c>
      <c r="Y15" t="s">
        <v>63</v>
      </c>
      <c r="Z15" t="s">
        <v>64</v>
      </c>
      <c r="AA15" t="s">
        <v>65</v>
      </c>
      <c r="AB15" t="s">
        <v>66</v>
      </c>
      <c r="AC15" t="s">
        <v>556</v>
      </c>
      <c r="AD15" t="s">
        <v>561</v>
      </c>
    </row>
    <row r="16" spans="1:33" ht="15" customHeight="1" x14ac:dyDescent="0.2">
      <c r="A16" s="7">
        <f t="shared" ca="1" si="0"/>
        <v>4</v>
      </c>
      <c r="B16" t="s">
        <v>56</v>
      </c>
      <c r="D16" s="6" t="s">
        <v>40</v>
      </c>
      <c r="E16" s="22">
        <v>2</v>
      </c>
      <c r="F16" s="43" t="s">
        <v>562</v>
      </c>
      <c r="H16" t="s">
        <v>542</v>
      </c>
      <c r="I16" t="s">
        <v>563</v>
      </c>
      <c r="J16" s="14"/>
      <c r="K16" t="s">
        <v>45</v>
      </c>
      <c r="L16" s="14" t="s">
        <v>564</v>
      </c>
      <c r="M16" s="6"/>
      <c r="N16" s="6"/>
      <c r="S16" s="6"/>
      <c r="V16" t="s">
        <v>46</v>
      </c>
      <c r="W16" t="s">
        <v>565</v>
      </c>
      <c r="X16" t="s">
        <v>49</v>
      </c>
      <c r="Y16" t="s">
        <v>63</v>
      </c>
      <c r="Z16" t="s">
        <v>64</v>
      </c>
      <c r="AA16" t="s">
        <v>65</v>
      </c>
      <c r="AB16" t="s">
        <v>66</v>
      </c>
      <c r="AC16" t="s">
        <v>562</v>
      </c>
      <c r="AD16" t="s">
        <v>566</v>
      </c>
    </row>
    <row r="17" spans="1:32" ht="15" customHeight="1" x14ac:dyDescent="0.2">
      <c r="A17" s="7">
        <f t="shared" ca="1" si="0"/>
        <v>4</v>
      </c>
      <c r="B17" t="s">
        <v>56</v>
      </c>
      <c r="D17" s="6" t="s">
        <v>40</v>
      </c>
      <c r="E17" s="22">
        <v>3</v>
      </c>
      <c r="F17" s="43" t="s">
        <v>567</v>
      </c>
      <c r="H17" s="8" t="s">
        <v>568</v>
      </c>
      <c r="J17" s="6" t="s">
        <v>569</v>
      </c>
      <c r="K17" t="s">
        <v>570</v>
      </c>
      <c r="L17" s="14" t="s">
        <v>536</v>
      </c>
      <c r="M17" s="6"/>
      <c r="N17" s="6"/>
      <c r="R17" t="s">
        <v>45</v>
      </c>
      <c r="S17" s="6"/>
      <c r="V17" t="s">
        <v>46</v>
      </c>
      <c r="W17" t="s">
        <v>71</v>
      </c>
      <c r="X17" t="s">
        <v>49</v>
      </c>
      <c r="Y17" t="s">
        <v>63</v>
      </c>
      <c r="Z17" t="s">
        <v>64</v>
      </c>
      <c r="AA17" t="s">
        <v>65</v>
      </c>
      <c r="AB17" t="s">
        <v>66</v>
      </c>
      <c r="AC17" t="s">
        <v>567</v>
      </c>
      <c r="AD17" t="s">
        <v>571</v>
      </c>
    </row>
    <row r="18" spans="1:32" ht="15" customHeight="1" x14ac:dyDescent="0.2">
      <c r="A18" s="7">
        <f t="shared" ca="1" si="0"/>
        <v>4</v>
      </c>
      <c r="B18" t="s">
        <v>56</v>
      </c>
      <c r="D18" s="6" t="s">
        <v>40</v>
      </c>
      <c r="E18" s="22">
        <v>4</v>
      </c>
      <c r="F18" s="43" t="s">
        <v>572</v>
      </c>
      <c r="H18" s="25" t="s">
        <v>573</v>
      </c>
      <c r="J18" s="6" t="s">
        <v>574</v>
      </c>
      <c r="K18" t="s">
        <v>575</v>
      </c>
      <c r="L18" s="14" t="s">
        <v>536</v>
      </c>
      <c r="M18" s="6"/>
      <c r="N18" s="6"/>
      <c r="R18" t="s">
        <v>45</v>
      </c>
      <c r="S18" s="6"/>
      <c r="V18" t="s">
        <v>46</v>
      </c>
      <c r="W18" t="s">
        <v>576</v>
      </c>
      <c r="X18" t="s">
        <v>49</v>
      </c>
      <c r="Y18" t="s">
        <v>63</v>
      </c>
      <c r="Z18" t="s">
        <v>64</v>
      </c>
      <c r="AA18" t="s">
        <v>65</v>
      </c>
      <c r="AB18" t="s">
        <v>66</v>
      </c>
      <c r="AC18" t="s">
        <v>572</v>
      </c>
      <c r="AD18" t="s">
        <v>577</v>
      </c>
    </row>
    <row r="19" spans="1:32" ht="15" customHeight="1" x14ac:dyDescent="0.2">
      <c r="A19" s="7">
        <f t="shared" ca="1" si="0"/>
        <v>5</v>
      </c>
      <c r="B19" s="23" t="s">
        <v>578</v>
      </c>
      <c r="C19" s="23"/>
      <c r="D19" s="23" t="s">
        <v>40</v>
      </c>
      <c r="E19" s="22">
        <v>1</v>
      </c>
      <c r="F19" s="45" t="s">
        <v>556</v>
      </c>
      <c r="G19" s="24"/>
      <c r="H19" s="24" t="str">
        <f>H15</f>
        <v>MSF-1537</v>
      </c>
      <c r="I19" s="24"/>
      <c r="J19" s="24" t="str">
        <f t="shared" ref="H19:M22" si="1">J15</f>
        <v>Individual session</v>
      </c>
      <c r="K19" s="24" t="str">
        <f t="shared" si="1"/>
        <v>One to one consultation between patient and provider in the context of mental health care</v>
      </c>
      <c r="L19" s="14" t="s">
        <v>579</v>
      </c>
      <c r="M19" s="6"/>
      <c r="N19" s="6"/>
      <c r="S19" s="6"/>
      <c r="V19" s="24"/>
      <c r="W19" t="s">
        <v>560</v>
      </c>
      <c r="X19" t="s">
        <v>49</v>
      </c>
      <c r="Y19" t="s">
        <v>580</v>
      </c>
      <c r="Z19" t="s">
        <v>581</v>
      </c>
      <c r="AA19" t="s">
        <v>582</v>
      </c>
      <c r="AB19" t="s">
        <v>583</v>
      </c>
      <c r="AC19" t="s">
        <v>556</v>
      </c>
      <c r="AD19" t="s">
        <v>584</v>
      </c>
      <c r="AF19" s="26" t="s">
        <v>585</v>
      </c>
    </row>
    <row r="20" spans="1:32" ht="15" customHeight="1" x14ac:dyDescent="0.2">
      <c r="A20" s="7">
        <f t="shared" ca="1" si="0"/>
        <v>5</v>
      </c>
      <c r="B20" s="23" t="s">
        <v>578</v>
      </c>
      <c r="C20" s="23"/>
      <c r="D20" s="23" t="s">
        <v>40</v>
      </c>
      <c r="E20" s="22">
        <v>2</v>
      </c>
      <c r="F20" s="45" t="s">
        <v>562</v>
      </c>
      <c r="G20" s="24"/>
      <c r="H20" s="24" t="str">
        <f t="shared" si="1"/>
        <v>(see CIEL)</v>
      </c>
      <c r="I20" s="24" t="str">
        <f t="shared" si="1"/>
        <v>CIEL-166584</v>
      </c>
      <c r="J20" s="27"/>
      <c r="K20" s="24" t="s">
        <v>45</v>
      </c>
      <c r="L20" s="14" t="s">
        <v>579</v>
      </c>
      <c r="M20" s="6"/>
      <c r="N20" s="6"/>
      <c r="S20" s="6"/>
      <c r="V20" s="24"/>
      <c r="W20" t="s">
        <v>565</v>
      </c>
      <c r="X20" t="s">
        <v>49</v>
      </c>
      <c r="Y20" t="s">
        <v>580</v>
      </c>
      <c r="Z20" t="s">
        <v>581</v>
      </c>
      <c r="AA20" t="s">
        <v>582</v>
      </c>
      <c r="AB20" t="s">
        <v>583</v>
      </c>
      <c r="AC20" t="s">
        <v>562</v>
      </c>
      <c r="AD20" t="s">
        <v>586</v>
      </c>
      <c r="AF20" s="26" t="s">
        <v>585</v>
      </c>
    </row>
    <row r="21" spans="1:32" ht="15" customHeight="1" x14ac:dyDescent="0.2">
      <c r="A21" s="7">
        <f t="shared" ca="1" si="0"/>
        <v>5</v>
      </c>
      <c r="B21" s="23" t="s">
        <v>578</v>
      </c>
      <c r="C21" s="23"/>
      <c r="D21" s="23" t="s">
        <v>40</v>
      </c>
      <c r="E21" s="22">
        <v>3</v>
      </c>
      <c r="F21" s="45" t="s">
        <v>567</v>
      </c>
      <c r="G21" s="24"/>
      <c r="H21" s="24" t="str">
        <f t="shared" si="1"/>
        <v>MSF-1535</v>
      </c>
      <c r="I21" s="24"/>
      <c r="J21" s="24" t="str">
        <f t="shared" ref="J21:K23" si="2">J17</f>
        <v>Dyad session</v>
      </c>
      <c r="K21" s="24" t="str">
        <f t="shared" si="2"/>
        <v>Consultation done with patient's family members in the context of mental health care</v>
      </c>
      <c r="L21" s="14" t="s">
        <v>579</v>
      </c>
      <c r="M21" s="6"/>
      <c r="N21" s="6"/>
      <c r="S21" s="6"/>
      <c r="V21" s="24"/>
      <c r="W21" t="s">
        <v>71</v>
      </c>
      <c r="X21" t="s">
        <v>49</v>
      </c>
      <c r="Y21" t="s">
        <v>580</v>
      </c>
      <c r="Z21" t="s">
        <v>581</v>
      </c>
      <c r="AA21" t="s">
        <v>582</v>
      </c>
      <c r="AB21" t="s">
        <v>583</v>
      </c>
      <c r="AC21" t="s">
        <v>567</v>
      </c>
      <c r="AD21" t="s">
        <v>587</v>
      </c>
      <c r="AF21" s="26" t="s">
        <v>585</v>
      </c>
    </row>
    <row r="22" spans="1:32" ht="15" customHeight="1" x14ac:dyDescent="0.2">
      <c r="A22" s="7">
        <f t="shared" ca="1" si="0"/>
        <v>5</v>
      </c>
      <c r="B22" s="23" t="s">
        <v>578</v>
      </c>
      <c r="C22" s="23"/>
      <c r="D22" s="23" t="s">
        <v>40</v>
      </c>
      <c r="E22" s="22">
        <v>4</v>
      </c>
      <c r="F22" s="45" t="s">
        <v>572</v>
      </c>
      <c r="G22" s="24"/>
      <c r="H22" s="24" t="str">
        <f t="shared" si="1"/>
        <v>MSF-1536</v>
      </c>
      <c r="I22" s="24"/>
      <c r="J22" s="24" t="str">
        <f t="shared" si="2"/>
        <v>Family support</v>
      </c>
      <c r="K22" s="24" t="str">
        <f t="shared" si="2"/>
        <v>Consultation done with patient and one accompanying person such as legal guardian, parent in the context of mental health care</v>
      </c>
      <c r="L22" s="14" t="s">
        <v>579</v>
      </c>
      <c r="M22" s="6"/>
      <c r="N22" s="6"/>
      <c r="S22" s="6"/>
      <c r="V22" s="24"/>
      <c r="W22" t="s">
        <v>576</v>
      </c>
      <c r="X22" t="s">
        <v>49</v>
      </c>
      <c r="Y22" t="s">
        <v>580</v>
      </c>
      <c r="Z22" t="s">
        <v>581</v>
      </c>
      <c r="AA22" t="s">
        <v>582</v>
      </c>
      <c r="AB22" t="s">
        <v>583</v>
      </c>
      <c r="AC22" t="s">
        <v>572</v>
      </c>
      <c r="AD22" t="s">
        <v>588</v>
      </c>
      <c r="AF22" s="26" t="s">
        <v>585</v>
      </c>
    </row>
    <row r="23" spans="1:32" ht="15" customHeight="1" x14ac:dyDescent="0.2">
      <c r="A23" s="7">
        <f t="shared" ca="1" si="0"/>
        <v>6</v>
      </c>
      <c r="B23" s="23" t="s">
        <v>589</v>
      </c>
      <c r="C23" s="23"/>
      <c r="D23" s="23" t="s">
        <v>40</v>
      </c>
      <c r="E23" s="22">
        <v>1</v>
      </c>
      <c r="F23" s="45" t="s">
        <v>556</v>
      </c>
      <c r="G23" s="24"/>
      <c r="H23" s="24" t="str">
        <f>H19</f>
        <v>MSF-1537</v>
      </c>
      <c r="I23" s="24"/>
      <c r="J23" s="24" t="str">
        <f t="shared" si="2"/>
        <v>Individual session</v>
      </c>
      <c r="K23" s="24" t="str">
        <f t="shared" si="2"/>
        <v>One to one consultation between patient and provider in the context of mental health care</v>
      </c>
      <c r="L23" s="14" t="s">
        <v>579</v>
      </c>
      <c r="M23" s="6"/>
      <c r="N23" s="6"/>
      <c r="S23" s="6"/>
      <c r="V23" s="24"/>
      <c r="W23" t="s">
        <v>560</v>
      </c>
      <c r="X23" t="s">
        <v>49</v>
      </c>
      <c r="Y23" t="s">
        <v>590</v>
      </c>
      <c r="Z23" t="s">
        <v>591</v>
      </c>
      <c r="AA23" t="s">
        <v>592</v>
      </c>
      <c r="AB23" t="s">
        <v>593</v>
      </c>
      <c r="AC23" t="s">
        <v>556</v>
      </c>
      <c r="AD23" t="s">
        <v>594</v>
      </c>
      <c r="AF23" s="26" t="s">
        <v>585</v>
      </c>
    </row>
    <row r="24" spans="1:32" ht="15" customHeight="1" x14ac:dyDescent="0.2">
      <c r="A24" s="7">
        <f t="shared" ca="1" si="0"/>
        <v>6</v>
      </c>
      <c r="B24" s="23" t="s">
        <v>589</v>
      </c>
      <c r="C24" s="23"/>
      <c r="D24" s="23" t="s">
        <v>40</v>
      </c>
      <c r="E24" s="22">
        <v>2</v>
      </c>
      <c r="F24" s="45" t="s">
        <v>562</v>
      </c>
      <c r="G24" s="24"/>
      <c r="H24" s="24" t="str">
        <f t="shared" ref="H24:I25" si="3">H20</f>
        <v>(see CIEL)</v>
      </c>
      <c r="I24" s="24" t="str">
        <f t="shared" si="3"/>
        <v>CIEL-166584</v>
      </c>
      <c r="J24" s="27"/>
      <c r="K24" s="24" t="s">
        <v>45</v>
      </c>
      <c r="L24" s="14" t="s">
        <v>579</v>
      </c>
      <c r="M24" s="6"/>
      <c r="N24" s="6"/>
      <c r="S24" s="6"/>
      <c r="V24" s="24"/>
      <c r="W24" t="s">
        <v>565</v>
      </c>
      <c r="X24" t="s">
        <v>49</v>
      </c>
      <c r="Y24" t="s">
        <v>590</v>
      </c>
      <c r="Z24" t="s">
        <v>591</v>
      </c>
      <c r="AA24" t="s">
        <v>592</v>
      </c>
      <c r="AB24" t="s">
        <v>593</v>
      </c>
      <c r="AC24" t="s">
        <v>562</v>
      </c>
      <c r="AD24" t="s">
        <v>595</v>
      </c>
      <c r="AF24" s="26" t="s">
        <v>585</v>
      </c>
    </row>
    <row r="25" spans="1:32" ht="15" customHeight="1" x14ac:dyDescent="0.2">
      <c r="A25" s="7">
        <f t="shared" ca="1" si="0"/>
        <v>6</v>
      </c>
      <c r="B25" s="23" t="s">
        <v>589</v>
      </c>
      <c r="C25" s="23"/>
      <c r="D25" s="23" t="s">
        <v>40</v>
      </c>
      <c r="E25" s="22">
        <v>3</v>
      </c>
      <c r="F25" s="45" t="s">
        <v>567</v>
      </c>
      <c r="G25" s="24"/>
      <c r="H25" s="24" t="str">
        <f t="shared" si="3"/>
        <v>MSF-1535</v>
      </c>
      <c r="I25" s="24"/>
      <c r="J25" s="24" t="str">
        <f t="shared" ref="J25:K25" si="4">J21</f>
        <v>Dyad session</v>
      </c>
      <c r="K25" s="24" t="str">
        <f t="shared" si="4"/>
        <v>Consultation done with patient's family members in the context of mental health care</v>
      </c>
      <c r="L25" s="14" t="s">
        <v>579</v>
      </c>
      <c r="M25" s="6"/>
      <c r="N25" s="6"/>
      <c r="S25" s="6"/>
      <c r="V25" s="24"/>
      <c r="W25" t="s">
        <v>71</v>
      </c>
      <c r="X25" t="s">
        <v>49</v>
      </c>
      <c r="Y25" t="s">
        <v>590</v>
      </c>
      <c r="Z25" t="s">
        <v>591</v>
      </c>
      <c r="AA25" t="s">
        <v>592</v>
      </c>
      <c r="AB25" t="s">
        <v>593</v>
      </c>
      <c r="AC25" t="s">
        <v>567</v>
      </c>
      <c r="AD25" t="s">
        <v>596</v>
      </c>
      <c r="AF25" s="26" t="s">
        <v>585</v>
      </c>
    </row>
    <row r="26" spans="1:32" ht="15" customHeight="1" x14ac:dyDescent="0.2">
      <c r="A26" s="7">
        <f t="shared" ca="1" si="0"/>
        <v>7</v>
      </c>
      <c r="B26" t="s">
        <v>76</v>
      </c>
      <c r="D26" s="6" t="s">
        <v>40</v>
      </c>
      <c r="E26" s="22">
        <v>1</v>
      </c>
      <c r="F26" s="43" t="s">
        <v>597</v>
      </c>
      <c r="M26" s="6"/>
      <c r="N26" s="6"/>
      <c r="R26" t="s">
        <v>45</v>
      </c>
      <c r="S26" s="6"/>
      <c r="V26" t="s">
        <v>46</v>
      </c>
      <c r="W26" t="s">
        <v>598</v>
      </c>
      <c r="X26" t="s">
        <v>49</v>
      </c>
      <c r="Y26" t="s">
        <v>78</v>
      </c>
      <c r="Z26" t="s">
        <v>79</v>
      </c>
      <c r="AA26" t="s">
        <v>80</v>
      </c>
      <c r="AB26" t="s">
        <v>81</v>
      </c>
      <c r="AC26" t="s">
        <v>597</v>
      </c>
      <c r="AD26" t="s">
        <v>599</v>
      </c>
    </row>
    <row r="27" spans="1:32" ht="15" customHeight="1" x14ac:dyDescent="0.2">
      <c r="A27" s="7">
        <f t="shared" ca="1" si="0"/>
        <v>7</v>
      </c>
      <c r="B27" t="s">
        <v>76</v>
      </c>
      <c r="D27" s="6" t="s">
        <v>40</v>
      </c>
      <c r="E27" s="22">
        <v>2</v>
      </c>
      <c r="F27" s="43" t="s">
        <v>600</v>
      </c>
      <c r="M27" s="6"/>
      <c r="N27" s="6"/>
      <c r="R27" t="s">
        <v>45</v>
      </c>
      <c r="S27" s="6"/>
      <c r="V27" t="s">
        <v>46</v>
      </c>
      <c r="W27" t="s">
        <v>601</v>
      </c>
      <c r="X27" t="s">
        <v>49</v>
      </c>
      <c r="Y27" t="s">
        <v>78</v>
      </c>
      <c r="Z27" t="s">
        <v>79</v>
      </c>
      <c r="AA27" t="s">
        <v>80</v>
      </c>
      <c r="AB27" t="s">
        <v>81</v>
      </c>
      <c r="AC27" t="s">
        <v>600</v>
      </c>
      <c r="AD27" t="s">
        <v>602</v>
      </c>
    </row>
    <row r="28" spans="1:32" ht="15" customHeight="1" x14ac:dyDescent="0.2">
      <c r="A28" s="7">
        <f t="shared" ca="1" si="0"/>
        <v>8</v>
      </c>
      <c r="B28" t="s">
        <v>603</v>
      </c>
      <c r="D28" s="6" t="s">
        <v>40</v>
      </c>
      <c r="E28" s="22">
        <v>1</v>
      </c>
      <c r="F28" s="46" t="s">
        <v>597</v>
      </c>
      <c r="G28" s="24"/>
      <c r="H28" s="24"/>
      <c r="I28" s="24"/>
      <c r="J28" s="24"/>
      <c r="K28" s="24"/>
      <c r="L28" s="24"/>
      <c r="M28" s="24"/>
      <c r="N28" s="24"/>
      <c r="O28" s="24"/>
      <c r="P28" s="24"/>
      <c r="Q28" s="24"/>
      <c r="R28" s="24"/>
      <c r="S28" s="24"/>
      <c r="T28" s="24"/>
      <c r="U28" s="24"/>
      <c r="V28" s="24"/>
      <c r="W28" s="24"/>
      <c r="X28" t="s">
        <v>49</v>
      </c>
      <c r="Y28" t="s">
        <v>604</v>
      </c>
      <c r="Z28" t="s">
        <v>605</v>
      </c>
      <c r="AA28" t="s">
        <v>80</v>
      </c>
      <c r="AB28" t="s">
        <v>81</v>
      </c>
      <c r="AC28" t="s">
        <v>597</v>
      </c>
      <c r="AD28" t="s">
        <v>599</v>
      </c>
    </row>
    <row r="29" spans="1:32" ht="15" customHeight="1" x14ac:dyDescent="0.2">
      <c r="A29" s="7">
        <f t="shared" ca="1" si="0"/>
        <v>8</v>
      </c>
      <c r="B29" t="s">
        <v>603</v>
      </c>
      <c r="D29" s="6" t="s">
        <v>40</v>
      </c>
      <c r="E29" s="22">
        <v>2</v>
      </c>
      <c r="F29" s="46" t="s">
        <v>600</v>
      </c>
      <c r="G29" s="24"/>
      <c r="H29" s="24"/>
      <c r="I29" s="24"/>
      <c r="J29" s="24"/>
      <c r="K29" s="24"/>
      <c r="L29" s="24"/>
      <c r="M29" s="24"/>
      <c r="N29" s="24"/>
      <c r="O29" s="24"/>
      <c r="P29" s="24"/>
      <c r="Q29" s="24"/>
      <c r="R29" s="24"/>
      <c r="S29" s="24"/>
      <c r="T29" s="24"/>
      <c r="U29" s="24"/>
      <c r="V29" s="24"/>
      <c r="W29" s="24"/>
      <c r="X29" t="s">
        <v>49</v>
      </c>
      <c r="Y29" t="s">
        <v>604</v>
      </c>
      <c r="Z29" t="s">
        <v>605</v>
      </c>
      <c r="AA29" t="s">
        <v>80</v>
      </c>
      <c r="AB29" t="s">
        <v>81</v>
      </c>
      <c r="AC29" t="s">
        <v>600</v>
      </c>
      <c r="AD29" t="s">
        <v>602</v>
      </c>
    </row>
    <row r="30" spans="1:32" ht="15" customHeight="1" x14ac:dyDescent="0.2">
      <c r="A30" s="7">
        <f t="shared" ca="1" si="0"/>
        <v>9</v>
      </c>
      <c r="B30" t="s">
        <v>606</v>
      </c>
      <c r="D30" s="6" t="s">
        <v>40</v>
      </c>
      <c r="E30" s="22">
        <v>1</v>
      </c>
      <c r="F30" s="43" t="s">
        <v>607</v>
      </c>
      <c r="L30"/>
      <c r="X30" t="s">
        <v>49</v>
      </c>
      <c r="Y30" t="s">
        <v>608</v>
      </c>
      <c r="Z30" t="s">
        <v>609</v>
      </c>
      <c r="AA30" t="s">
        <v>610</v>
      </c>
      <c r="AB30" t="s">
        <v>611</v>
      </c>
      <c r="AC30" t="s">
        <v>607</v>
      </c>
      <c r="AD30" t="s">
        <v>612</v>
      </c>
    </row>
    <row r="31" spans="1:32" ht="15" customHeight="1" x14ac:dyDescent="0.2">
      <c r="A31" s="7">
        <f t="shared" ca="1" si="0"/>
        <v>9</v>
      </c>
      <c r="B31" t="s">
        <v>606</v>
      </c>
      <c r="D31" s="6" t="s">
        <v>40</v>
      </c>
      <c r="E31" s="22">
        <v>2</v>
      </c>
      <c r="F31" s="43" t="s">
        <v>613</v>
      </c>
      <c r="L31"/>
      <c r="X31" t="s">
        <v>49</v>
      </c>
      <c r="Y31" t="s">
        <v>608</v>
      </c>
      <c r="Z31" t="s">
        <v>609</v>
      </c>
      <c r="AA31" t="s">
        <v>610</v>
      </c>
      <c r="AB31" t="s">
        <v>611</v>
      </c>
      <c r="AC31" t="s">
        <v>613</v>
      </c>
      <c r="AD31" t="s">
        <v>614</v>
      </c>
    </row>
    <row r="32" spans="1:32" ht="15" customHeight="1" x14ac:dyDescent="0.2">
      <c r="A32" s="7">
        <f t="shared" ca="1" si="0"/>
        <v>10</v>
      </c>
      <c r="B32" t="s">
        <v>615</v>
      </c>
      <c r="D32" s="6" t="s">
        <v>40</v>
      </c>
      <c r="E32" s="22">
        <v>1</v>
      </c>
      <c r="F32" s="46" t="s">
        <v>607</v>
      </c>
      <c r="G32" s="24"/>
      <c r="H32" s="24"/>
      <c r="I32" s="24"/>
      <c r="J32" s="24"/>
      <c r="K32" s="24"/>
      <c r="L32" s="24"/>
      <c r="M32" s="24"/>
      <c r="N32" s="24"/>
      <c r="O32" s="24"/>
      <c r="P32" s="24"/>
      <c r="Q32" s="24"/>
      <c r="R32" s="24"/>
      <c r="S32" s="24"/>
      <c r="T32" s="24"/>
      <c r="U32" s="24"/>
      <c r="V32" s="24"/>
      <c r="W32" s="24"/>
      <c r="X32" t="s">
        <v>49</v>
      </c>
      <c r="Y32" t="s">
        <v>616</v>
      </c>
      <c r="Z32" t="s">
        <v>617</v>
      </c>
      <c r="AA32" t="s">
        <v>610</v>
      </c>
      <c r="AB32" t="s">
        <v>611</v>
      </c>
      <c r="AC32" t="s">
        <v>607</v>
      </c>
      <c r="AD32" t="s">
        <v>612</v>
      </c>
    </row>
    <row r="33" spans="1:32" ht="15" customHeight="1" x14ac:dyDescent="0.2">
      <c r="A33" s="7">
        <f t="shared" ca="1" si="0"/>
        <v>10</v>
      </c>
      <c r="B33" t="s">
        <v>615</v>
      </c>
      <c r="D33" s="6" t="s">
        <v>40</v>
      </c>
      <c r="E33" s="22">
        <v>2</v>
      </c>
      <c r="F33" s="46" t="s">
        <v>613</v>
      </c>
      <c r="G33" s="24"/>
      <c r="H33" s="24"/>
      <c r="I33" s="24"/>
      <c r="J33" s="24"/>
      <c r="K33" s="24"/>
      <c r="L33" s="24"/>
      <c r="M33" s="24"/>
      <c r="N33" s="24"/>
      <c r="O33" s="24"/>
      <c r="P33" s="24"/>
      <c r="Q33" s="24"/>
      <c r="R33" s="24"/>
      <c r="S33" s="24"/>
      <c r="T33" s="24"/>
      <c r="U33" s="24"/>
      <c r="V33" s="24"/>
      <c r="W33" s="24"/>
      <c r="X33" t="s">
        <v>49</v>
      </c>
      <c r="Y33" t="s">
        <v>616</v>
      </c>
      <c r="Z33" t="s">
        <v>617</v>
      </c>
      <c r="AA33" t="s">
        <v>610</v>
      </c>
      <c r="AB33" t="s">
        <v>611</v>
      </c>
      <c r="AC33" t="s">
        <v>613</v>
      </c>
      <c r="AD33" t="s">
        <v>614</v>
      </c>
    </row>
    <row r="34" spans="1:32" ht="15" customHeight="1" x14ac:dyDescent="0.2">
      <c r="A34" s="7">
        <f t="shared" ca="1" si="0"/>
        <v>11</v>
      </c>
      <c r="B34" t="s">
        <v>83</v>
      </c>
      <c r="D34" s="6" t="s">
        <v>40</v>
      </c>
      <c r="E34" s="22">
        <v>1</v>
      </c>
      <c r="F34" s="43" t="s">
        <v>618</v>
      </c>
      <c r="H34" s="11"/>
      <c r="K34" t="s">
        <v>45</v>
      </c>
      <c r="L34" s="14" t="s">
        <v>564</v>
      </c>
      <c r="M34" s="6"/>
      <c r="N34" s="6"/>
      <c r="R34" t="s">
        <v>45</v>
      </c>
      <c r="S34" s="6"/>
      <c r="V34" t="s">
        <v>46</v>
      </c>
      <c r="W34" t="s">
        <v>619</v>
      </c>
      <c r="X34" t="s">
        <v>49</v>
      </c>
      <c r="Y34" t="s">
        <v>88</v>
      </c>
      <c r="Z34" t="s">
        <v>89</v>
      </c>
      <c r="AA34" t="s">
        <v>90</v>
      </c>
      <c r="AB34" t="s">
        <v>91</v>
      </c>
      <c r="AC34" t="s">
        <v>618</v>
      </c>
      <c r="AD34" t="s">
        <v>620</v>
      </c>
      <c r="AF34" t="s">
        <v>621</v>
      </c>
    </row>
    <row r="35" spans="1:32" ht="15" customHeight="1" x14ac:dyDescent="0.2">
      <c r="A35" s="7">
        <f t="shared" ca="1" si="0"/>
        <v>11</v>
      </c>
      <c r="B35" t="s">
        <v>83</v>
      </c>
      <c r="D35" s="6" t="s">
        <v>40</v>
      </c>
      <c r="E35" s="22">
        <v>2</v>
      </c>
      <c r="F35" s="43" t="s">
        <v>622</v>
      </c>
      <c r="H35" s="11"/>
      <c r="K35" t="s">
        <v>45</v>
      </c>
      <c r="L35" s="14" t="s">
        <v>564</v>
      </c>
      <c r="M35" s="6"/>
      <c r="N35" s="6"/>
      <c r="R35" t="s">
        <v>45</v>
      </c>
      <c r="S35" s="6"/>
      <c r="V35" t="s">
        <v>46</v>
      </c>
      <c r="W35" t="s">
        <v>623</v>
      </c>
      <c r="X35" t="s">
        <v>49</v>
      </c>
      <c r="Y35" t="s">
        <v>88</v>
      </c>
      <c r="Z35" t="s">
        <v>89</v>
      </c>
      <c r="AA35" t="s">
        <v>90</v>
      </c>
      <c r="AB35" t="s">
        <v>91</v>
      </c>
      <c r="AC35" t="s">
        <v>622</v>
      </c>
      <c r="AD35" t="s">
        <v>624</v>
      </c>
      <c r="AF35" t="s">
        <v>621</v>
      </c>
    </row>
    <row r="36" spans="1:32" ht="15" customHeight="1" x14ac:dyDescent="0.2">
      <c r="A36" s="7">
        <f t="shared" ca="1" si="0"/>
        <v>11</v>
      </c>
      <c r="B36" t="s">
        <v>83</v>
      </c>
      <c r="D36" s="6" t="s">
        <v>40</v>
      </c>
      <c r="E36" s="22">
        <v>3</v>
      </c>
      <c r="F36" s="43" t="s">
        <v>625</v>
      </c>
      <c r="H36" s="8" t="s">
        <v>626</v>
      </c>
      <c r="J36" s="6" t="s">
        <v>627</v>
      </c>
      <c r="K36" t="s">
        <v>628</v>
      </c>
      <c r="L36" s="14" t="s">
        <v>536</v>
      </c>
      <c r="M36" s="6"/>
      <c r="N36" s="6"/>
      <c r="R36" t="s">
        <v>45</v>
      </c>
      <c r="S36" s="6"/>
      <c r="V36" t="s">
        <v>46</v>
      </c>
      <c r="W36" t="s">
        <v>629</v>
      </c>
      <c r="X36" t="s">
        <v>49</v>
      </c>
      <c r="Y36" t="s">
        <v>88</v>
      </c>
      <c r="Z36" t="s">
        <v>89</v>
      </c>
      <c r="AA36" t="s">
        <v>90</v>
      </c>
      <c r="AB36" t="s">
        <v>91</v>
      </c>
      <c r="AC36" t="s">
        <v>625</v>
      </c>
      <c r="AD36" t="s">
        <v>630</v>
      </c>
      <c r="AF36" t="s">
        <v>621</v>
      </c>
    </row>
    <row r="37" spans="1:32" ht="15" customHeight="1" x14ac:dyDescent="0.2">
      <c r="A37" s="7">
        <f t="shared" ca="1" si="0"/>
        <v>11</v>
      </c>
      <c r="B37" t="s">
        <v>83</v>
      </c>
      <c r="D37" s="6" t="s">
        <v>40</v>
      </c>
      <c r="E37" s="22">
        <v>4</v>
      </c>
      <c r="F37" s="43" t="s">
        <v>631</v>
      </c>
      <c r="H37" s="8" t="s">
        <v>632</v>
      </c>
      <c r="J37" s="6" t="s">
        <v>633</v>
      </c>
      <c r="K37" t="s">
        <v>634</v>
      </c>
      <c r="L37" s="14" t="s">
        <v>536</v>
      </c>
      <c r="M37" s="6"/>
      <c r="N37" s="6"/>
      <c r="R37" t="s">
        <v>45</v>
      </c>
      <c r="S37" s="6"/>
      <c r="V37" t="s">
        <v>46</v>
      </c>
      <c r="W37" t="s">
        <v>635</v>
      </c>
      <c r="X37" t="s">
        <v>49</v>
      </c>
      <c r="Y37" t="s">
        <v>88</v>
      </c>
      <c r="Z37" t="s">
        <v>89</v>
      </c>
      <c r="AA37" t="s">
        <v>90</v>
      </c>
      <c r="AB37" t="s">
        <v>91</v>
      </c>
      <c r="AC37" t="s">
        <v>633</v>
      </c>
      <c r="AD37" t="s">
        <v>636</v>
      </c>
      <c r="AF37" t="s">
        <v>621</v>
      </c>
    </row>
    <row r="38" spans="1:32" ht="15" customHeight="1" x14ac:dyDescent="0.2">
      <c r="A38" s="7">
        <f t="shared" ca="1" si="0"/>
        <v>11</v>
      </c>
      <c r="B38" t="s">
        <v>83</v>
      </c>
      <c r="D38" s="6" t="s">
        <v>40</v>
      </c>
      <c r="E38" s="22">
        <v>5</v>
      </c>
      <c r="F38" s="43" t="s">
        <v>637</v>
      </c>
      <c r="H38" s="11"/>
      <c r="J38" s="6"/>
      <c r="K38" t="s">
        <v>45</v>
      </c>
      <c r="L38" s="14" t="s">
        <v>564</v>
      </c>
      <c r="M38" s="6"/>
      <c r="N38" s="6"/>
      <c r="R38" t="s">
        <v>45</v>
      </c>
      <c r="S38" s="6"/>
      <c r="W38" t="s">
        <v>638</v>
      </c>
      <c r="X38" t="s">
        <v>49</v>
      </c>
      <c r="Y38" t="s">
        <v>88</v>
      </c>
      <c r="Z38" t="s">
        <v>89</v>
      </c>
      <c r="AA38" t="s">
        <v>90</v>
      </c>
      <c r="AB38" t="s">
        <v>91</v>
      </c>
      <c r="AC38" t="s">
        <v>639</v>
      </c>
      <c r="AD38" t="s">
        <v>640</v>
      </c>
      <c r="AF38" t="s">
        <v>641</v>
      </c>
    </row>
    <row r="39" spans="1:32" ht="15" customHeight="1" x14ac:dyDescent="0.2">
      <c r="A39" s="7">
        <f t="shared" ca="1" si="0"/>
        <v>11</v>
      </c>
      <c r="B39" t="s">
        <v>83</v>
      </c>
      <c r="D39" s="6" t="s">
        <v>40</v>
      </c>
      <c r="E39" s="22">
        <v>6</v>
      </c>
      <c r="F39" s="43" t="s">
        <v>642</v>
      </c>
      <c r="H39" s="8" t="s">
        <v>643</v>
      </c>
      <c r="J39" s="6" t="s">
        <v>644</v>
      </c>
      <c r="K39" t="s">
        <v>645</v>
      </c>
      <c r="L39" s="14" t="s">
        <v>536</v>
      </c>
      <c r="M39" s="6"/>
      <c r="N39" s="6"/>
      <c r="R39" t="s">
        <v>45</v>
      </c>
      <c r="S39" s="6"/>
      <c r="W39" t="s">
        <v>646</v>
      </c>
      <c r="X39" t="s">
        <v>49</v>
      </c>
      <c r="Y39" t="s">
        <v>88</v>
      </c>
      <c r="Z39" t="s">
        <v>89</v>
      </c>
      <c r="AA39" t="s">
        <v>90</v>
      </c>
      <c r="AB39" t="s">
        <v>91</v>
      </c>
      <c r="AC39" t="s">
        <v>647</v>
      </c>
      <c r="AD39" t="s">
        <v>648</v>
      </c>
      <c r="AF39" t="s">
        <v>641</v>
      </c>
    </row>
    <row r="40" spans="1:32" ht="15" customHeight="1" x14ac:dyDescent="0.2">
      <c r="A40" s="7">
        <f t="shared" ca="1" si="0"/>
        <v>11</v>
      </c>
      <c r="B40" t="s">
        <v>83</v>
      </c>
      <c r="D40" s="6" t="s">
        <v>40</v>
      </c>
      <c r="E40" s="22">
        <v>7</v>
      </c>
      <c r="F40" s="43" t="s">
        <v>649</v>
      </c>
      <c r="H40" s="8" t="s">
        <v>117</v>
      </c>
      <c r="I40" t="s">
        <v>650</v>
      </c>
      <c r="J40" s="6" t="s">
        <v>649</v>
      </c>
      <c r="K40" t="s">
        <v>651</v>
      </c>
      <c r="L40" s="14" t="s">
        <v>536</v>
      </c>
      <c r="M40" s="6"/>
      <c r="N40" s="6"/>
      <c r="R40" t="s">
        <v>45</v>
      </c>
      <c r="S40" s="6"/>
      <c r="V40" t="s">
        <v>46</v>
      </c>
      <c r="W40" t="s">
        <v>652</v>
      </c>
      <c r="X40" t="s">
        <v>49</v>
      </c>
      <c r="Y40" t="s">
        <v>88</v>
      </c>
      <c r="Z40" t="s">
        <v>89</v>
      </c>
      <c r="AA40" t="s">
        <v>90</v>
      </c>
      <c r="AB40" t="s">
        <v>91</v>
      </c>
      <c r="AC40" t="s">
        <v>649</v>
      </c>
      <c r="AD40" t="s">
        <v>653</v>
      </c>
      <c r="AF40" t="s">
        <v>621</v>
      </c>
    </row>
    <row r="41" spans="1:32" ht="15" customHeight="1" x14ac:dyDescent="0.2">
      <c r="A41" s="7">
        <f t="shared" ca="1" si="0"/>
        <v>12</v>
      </c>
      <c r="B41" t="s">
        <v>654</v>
      </c>
      <c r="D41" s="6" t="s">
        <v>40</v>
      </c>
      <c r="E41" s="22">
        <v>1</v>
      </c>
      <c r="F41" s="43" t="s">
        <v>655</v>
      </c>
      <c r="H41" s="11"/>
      <c r="K41" t="s">
        <v>45</v>
      </c>
      <c r="L41" s="28" t="s">
        <v>656</v>
      </c>
      <c r="M41" s="6"/>
      <c r="N41" s="6"/>
      <c r="S41" s="6"/>
      <c r="V41" t="s">
        <v>46</v>
      </c>
      <c r="W41" t="s">
        <v>657</v>
      </c>
      <c r="X41" t="s">
        <v>49</v>
      </c>
      <c r="Y41" t="s">
        <v>129</v>
      </c>
      <c r="Z41" t="s">
        <v>130</v>
      </c>
      <c r="AA41" t="s">
        <v>131</v>
      </c>
      <c r="AB41" t="s">
        <v>132</v>
      </c>
      <c r="AC41" t="s">
        <v>658</v>
      </c>
      <c r="AD41" t="s">
        <v>659</v>
      </c>
    </row>
    <row r="42" spans="1:32" ht="15" customHeight="1" x14ac:dyDescent="0.2">
      <c r="A42" s="7">
        <f t="shared" ca="1" si="0"/>
        <v>12</v>
      </c>
      <c r="B42" t="s">
        <v>654</v>
      </c>
      <c r="D42" s="6" t="s">
        <v>40</v>
      </c>
      <c r="E42" s="22">
        <v>2</v>
      </c>
      <c r="F42" s="43" t="s">
        <v>660</v>
      </c>
      <c r="H42" t="s">
        <v>542</v>
      </c>
      <c r="I42" s="13" t="s">
        <v>661</v>
      </c>
      <c r="J42" s="14" t="s">
        <v>660</v>
      </c>
      <c r="K42" s="14" t="s">
        <v>44</v>
      </c>
      <c r="L42" s="14" t="s">
        <v>564</v>
      </c>
      <c r="M42" s="6"/>
      <c r="N42" s="6"/>
      <c r="R42" t="s">
        <v>45</v>
      </c>
      <c r="S42" s="6"/>
      <c r="V42" t="s">
        <v>46</v>
      </c>
      <c r="W42" t="s">
        <v>662</v>
      </c>
      <c r="X42" t="s">
        <v>49</v>
      </c>
      <c r="Y42" t="s">
        <v>129</v>
      </c>
      <c r="Z42" t="s">
        <v>130</v>
      </c>
      <c r="AA42" t="s">
        <v>131</v>
      </c>
      <c r="AB42" t="s">
        <v>132</v>
      </c>
      <c r="AC42" t="s">
        <v>663</v>
      </c>
      <c r="AD42" t="s">
        <v>664</v>
      </c>
    </row>
    <row r="43" spans="1:32" ht="15" customHeight="1" x14ac:dyDescent="0.2">
      <c r="A43" s="7">
        <f t="shared" ca="1" si="0"/>
        <v>12</v>
      </c>
      <c r="B43" t="s">
        <v>654</v>
      </c>
      <c r="D43" s="6" t="s">
        <v>40</v>
      </c>
      <c r="E43" s="22">
        <v>3</v>
      </c>
      <c r="F43" s="43" t="s">
        <v>665</v>
      </c>
      <c r="H43" s="16"/>
      <c r="I43" s="13" t="s">
        <v>666</v>
      </c>
      <c r="J43" s="14" t="s">
        <v>667</v>
      </c>
      <c r="K43" s="14"/>
      <c r="M43" s="6"/>
      <c r="N43" s="6"/>
      <c r="S43" s="6"/>
    </row>
    <row r="44" spans="1:32" ht="15" customHeight="1" x14ac:dyDescent="0.2">
      <c r="A44" s="7">
        <f t="shared" ca="1" si="0"/>
        <v>13</v>
      </c>
      <c r="B44" s="23" t="s">
        <v>124</v>
      </c>
      <c r="C44" s="23"/>
      <c r="D44" s="23" t="s">
        <v>40</v>
      </c>
      <c r="E44" s="22">
        <v>1</v>
      </c>
      <c r="F44" s="45" t="s">
        <v>655</v>
      </c>
      <c r="G44" s="23"/>
      <c r="H44" s="23"/>
      <c r="I44" s="23"/>
      <c r="J44" s="23"/>
      <c r="K44" s="23" t="s">
        <v>45</v>
      </c>
      <c r="L44" s="14" t="s">
        <v>579</v>
      </c>
      <c r="M44" s="6"/>
      <c r="N44" s="6"/>
      <c r="S44" s="6"/>
      <c r="V44" t="s">
        <v>46</v>
      </c>
      <c r="W44" t="s">
        <v>657</v>
      </c>
      <c r="X44" t="s">
        <v>49</v>
      </c>
      <c r="Y44" t="s">
        <v>129</v>
      </c>
      <c r="Z44" t="s">
        <v>130</v>
      </c>
      <c r="AA44" t="s">
        <v>131</v>
      </c>
      <c r="AB44" t="s">
        <v>132</v>
      </c>
      <c r="AC44" t="s">
        <v>658</v>
      </c>
      <c r="AD44" t="s">
        <v>659</v>
      </c>
      <c r="AF44" s="26" t="s">
        <v>668</v>
      </c>
    </row>
    <row r="45" spans="1:32" ht="15" customHeight="1" x14ac:dyDescent="0.2">
      <c r="A45" s="7">
        <f t="shared" ca="1" si="0"/>
        <v>13</v>
      </c>
      <c r="B45" s="23" t="s">
        <v>124</v>
      </c>
      <c r="C45" s="23"/>
      <c r="D45" s="23" t="s">
        <v>40</v>
      </c>
      <c r="E45" s="22">
        <v>2</v>
      </c>
      <c r="F45" s="45" t="s">
        <v>660</v>
      </c>
      <c r="G45" s="23"/>
      <c r="H45" s="23" t="s">
        <v>542</v>
      </c>
      <c r="I45" s="23" t="s">
        <v>661</v>
      </c>
      <c r="J45" s="23" t="s">
        <v>660</v>
      </c>
      <c r="K45" s="23" t="s">
        <v>44</v>
      </c>
      <c r="L45" s="14" t="s">
        <v>579</v>
      </c>
      <c r="M45" s="6"/>
      <c r="N45" s="6"/>
      <c r="R45" t="s">
        <v>45</v>
      </c>
      <c r="S45" s="6"/>
      <c r="V45" t="s">
        <v>46</v>
      </c>
      <c r="W45" t="s">
        <v>662</v>
      </c>
      <c r="X45" t="s">
        <v>49</v>
      </c>
      <c r="Y45" t="s">
        <v>129</v>
      </c>
      <c r="Z45" t="s">
        <v>130</v>
      </c>
      <c r="AA45" t="s">
        <v>131</v>
      </c>
      <c r="AB45" t="s">
        <v>132</v>
      </c>
      <c r="AC45" t="s">
        <v>663</v>
      </c>
      <c r="AD45" t="s">
        <v>664</v>
      </c>
      <c r="AF45" s="26" t="s">
        <v>668</v>
      </c>
    </row>
    <row r="46" spans="1:32" ht="15" customHeight="1" x14ac:dyDescent="0.2">
      <c r="A46" s="7">
        <f t="shared" ca="1" si="0"/>
        <v>14</v>
      </c>
      <c r="B46" t="s">
        <v>135</v>
      </c>
      <c r="D46" s="6" t="s">
        <v>40</v>
      </c>
      <c r="E46" s="22">
        <v>1</v>
      </c>
      <c r="F46" s="43" t="s">
        <v>669</v>
      </c>
      <c r="H46" s="11"/>
      <c r="K46" t="s">
        <v>45</v>
      </c>
      <c r="L46" s="14" t="s">
        <v>564</v>
      </c>
      <c r="M46" s="6"/>
      <c r="N46" s="6"/>
      <c r="R46" t="s">
        <v>45</v>
      </c>
      <c r="S46" s="6"/>
      <c r="V46" t="s">
        <v>46</v>
      </c>
      <c r="W46" t="s">
        <v>670</v>
      </c>
      <c r="X46" t="s">
        <v>49</v>
      </c>
      <c r="Y46" t="s">
        <v>142</v>
      </c>
      <c r="Z46" t="s">
        <v>143</v>
      </c>
      <c r="AA46" t="s">
        <v>144</v>
      </c>
      <c r="AB46" t="s">
        <v>145</v>
      </c>
      <c r="AC46" t="s">
        <v>669</v>
      </c>
      <c r="AD46" t="s">
        <v>671</v>
      </c>
    </row>
    <row r="47" spans="1:32" ht="15" customHeight="1" x14ac:dyDescent="0.2">
      <c r="A47" s="7">
        <f t="shared" ca="1" si="0"/>
        <v>14</v>
      </c>
      <c r="B47" t="s">
        <v>135</v>
      </c>
      <c r="D47" s="6" t="s">
        <v>40</v>
      </c>
      <c r="E47" s="22">
        <v>2</v>
      </c>
      <c r="F47" s="43" t="s">
        <v>672</v>
      </c>
      <c r="H47" s="11"/>
      <c r="K47" t="s">
        <v>45</v>
      </c>
      <c r="L47" s="14" t="s">
        <v>564</v>
      </c>
      <c r="M47" s="6"/>
      <c r="N47" s="6"/>
      <c r="R47" t="s">
        <v>45</v>
      </c>
      <c r="S47" s="6"/>
      <c r="V47" t="s">
        <v>46</v>
      </c>
      <c r="W47" t="s">
        <v>673</v>
      </c>
      <c r="X47" t="s">
        <v>49</v>
      </c>
      <c r="Y47" t="s">
        <v>142</v>
      </c>
      <c r="Z47" t="s">
        <v>143</v>
      </c>
      <c r="AA47" t="s">
        <v>144</v>
      </c>
      <c r="AB47" t="s">
        <v>145</v>
      </c>
      <c r="AC47" t="s">
        <v>674</v>
      </c>
      <c r="AD47" t="s">
        <v>675</v>
      </c>
    </row>
    <row r="48" spans="1:32" ht="15" customHeight="1" x14ac:dyDescent="0.2">
      <c r="A48" s="7">
        <f t="shared" ca="1" si="0"/>
        <v>14</v>
      </c>
      <c r="B48" t="s">
        <v>135</v>
      </c>
      <c r="D48" s="6" t="s">
        <v>40</v>
      </c>
      <c r="E48" s="22">
        <v>3</v>
      </c>
      <c r="F48" s="43" t="s">
        <v>676</v>
      </c>
      <c r="H48" s="11"/>
      <c r="K48" t="s">
        <v>45</v>
      </c>
      <c r="L48" s="14" t="s">
        <v>564</v>
      </c>
      <c r="M48" s="6"/>
      <c r="N48" s="6"/>
      <c r="R48" t="s">
        <v>45</v>
      </c>
      <c r="S48" s="6"/>
      <c r="V48" t="s">
        <v>46</v>
      </c>
      <c r="W48" t="s">
        <v>677</v>
      </c>
      <c r="X48" t="s">
        <v>49</v>
      </c>
      <c r="Y48" t="s">
        <v>142</v>
      </c>
      <c r="Z48" t="s">
        <v>143</v>
      </c>
      <c r="AA48" t="s">
        <v>144</v>
      </c>
      <c r="AB48" t="s">
        <v>145</v>
      </c>
      <c r="AC48" t="s">
        <v>676</v>
      </c>
      <c r="AD48" t="s">
        <v>678</v>
      </c>
    </row>
    <row r="49" spans="1:32" ht="15" customHeight="1" x14ac:dyDescent="0.2">
      <c r="A49" s="7">
        <f t="shared" ca="1" si="0"/>
        <v>14</v>
      </c>
      <c r="B49" t="s">
        <v>135</v>
      </c>
      <c r="D49" s="6" t="s">
        <v>40</v>
      </c>
      <c r="E49" s="22">
        <v>4</v>
      </c>
      <c r="F49" s="43" t="s">
        <v>679</v>
      </c>
      <c r="H49" s="11"/>
      <c r="K49" t="s">
        <v>45</v>
      </c>
      <c r="L49" s="14" t="s">
        <v>564</v>
      </c>
      <c r="M49" s="6"/>
      <c r="N49" s="6"/>
      <c r="R49" t="s">
        <v>45</v>
      </c>
      <c r="S49" s="6"/>
      <c r="V49" t="s">
        <v>46</v>
      </c>
      <c r="W49" t="s">
        <v>680</v>
      </c>
      <c r="X49" t="s">
        <v>49</v>
      </c>
      <c r="Y49" t="s">
        <v>142</v>
      </c>
      <c r="Z49" t="s">
        <v>143</v>
      </c>
      <c r="AA49" t="s">
        <v>144</v>
      </c>
      <c r="AB49" t="s">
        <v>145</v>
      </c>
      <c r="AC49" t="s">
        <v>681</v>
      </c>
      <c r="AD49" t="s">
        <v>682</v>
      </c>
    </row>
    <row r="50" spans="1:32" ht="15" customHeight="1" x14ac:dyDescent="0.2">
      <c r="A50" s="7">
        <f t="shared" ca="1" si="0"/>
        <v>14</v>
      </c>
      <c r="B50" t="s">
        <v>135</v>
      </c>
      <c r="D50" s="6" t="s">
        <v>40</v>
      </c>
      <c r="E50" s="22">
        <v>5</v>
      </c>
      <c r="F50" s="43" t="s">
        <v>683</v>
      </c>
      <c r="H50" s="8" t="s">
        <v>684</v>
      </c>
      <c r="J50" s="6" t="s">
        <v>685</v>
      </c>
      <c r="K50" t="s">
        <v>686</v>
      </c>
      <c r="L50" s="14" t="s">
        <v>536</v>
      </c>
      <c r="M50" s="6"/>
      <c r="N50" s="6"/>
      <c r="R50" t="s">
        <v>45</v>
      </c>
      <c r="S50" s="6"/>
      <c r="V50" t="s">
        <v>46</v>
      </c>
      <c r="W50" t="s">
        <v>687</v>
      </c>
      <c r="X50" t="s">
        <v>49</v>
      </c>
      <c r="Y50" t="s">
        <v>142</v>
      </c>
      <c r="Z50" t="s">
        <v>143</v>
      </c>
      <c r="AA50" t="s">
        <v>144</v>
      </c>
      <c r="AB50" t="s">
        <v>145</v>
      </c>
      <c r="AC50" t="s">
        <v>688</v>
      </c>
      <c r="AD50" t="s">
        <v>689</v>
      </c>
    </row>
    <row r="51" spans="1:32" ht="15" customHeight="1" x14ac:dyDescent="0.2">
      <c r="A51" s="7">
        <f t="shared" ca="1" si="0"/>
        <v>14</v>
      </c>
      <c r="B51" t="s">
        <v>135</v>
      </c>
      <c r="D51" s="6" t="s">
        <v>40</v>
      </c>
      <c r="E51" s="22">
        <v>6</v>
      </c>
      <c r="F51" s="43" t="s">
        <v>690</v>
      </c>
      <c r="H51" s="11"/>
      <c r="K51" t="s">
        <v>45</v>
      </c>
      <c r="L51" s="14" t="s">
        <v>564</v>
      </c>
      <c r="M51" s="6"/>
      <c r="N51" s="6"/>
      <c r="R51" t="s">
        <v>45</v>
      </c>
      <c r="S51" s="6"/>
      <c r="V51" t="s">
        <v>46</v>
      </c>
      <c r="W51" t="s">
        <v>691</v>
      </c>
      <c r="X51" t="s">
        <v>49</v>
      </c>
      <c r="Y51" t="s">
        <v>142</v>
      </c>
      <c r="Z51" t="s">
        <v>143</v>
      </c>
      <c r="AA51" t="s">
        <v>144</v>
      </c>
      <c r="AB51" t="s">
        <v>145</v>
      </c>
      <c r="AC51" t="s">
        <v>690</v>
      </c>
      <c r="AD51" t="s">
        <v>692</v>
      </c>
    </row>
    <row r="52" spans="1:32" ht="15" customHeight="1" x14ac:dyDescent="0.2">
      <c r="A52" s="7">
        <f t="shared" ca="1" si="0"/>
        <v>14</v>
      </c>
      <c r="B52" t="s">
        <v>135</v>
      </c>
      <c r="D52" s="6" t="s">
        <v>40</v>
      </c>
      <c r="E52" s="22">
        <v>7</v>
      </c>
      <c r="F52" s="43" t="s">
        <v>693</v>
      </c>
      <c r="H52" t="s">
        <v>542</v>
      </c>
      <c r="I52" s="13" t="s">
        <v>694</v>
      </c>
      <c r="J52" s="14" t="s">
        <v>695</v>
      </c>
      <c r="K52" s="14" t="s">
        <v>44</v>
      </c>
      <c r="L52" s="14" t="s">
        <v>536</v>
      </c>
      <c r="M52" s="6"/>
      <c r="N52" s="6"/>
      <c r="R52" t="s">
        <v>45</v>
      </c>
      <c r="S52" s="6"/>
      <c r="V52" t="s">
        <v>46</v>
      </c>
      <c r="W52" t="s">
        <v>696</v>
      </c>
      <c r="X52" t="s">
        <v>49</v>
      </c>
      <c r="Y52" t="s">
        <v>142</v>
      </c>
      <c r="Z52" t="s">
        <v>143</v>
      </c>
      <c r="AA52" t="s">
        <v>144</v>
      </c>
      <c r="AB52" t="s">
        <v>145</v>
      </c>
      <c r="AC52" t="s">
        <v>697</v>
      </c>
      <c r="AD52" t="s">
        <v>698</v>
      </c>
    </row>
    <row r="53" spans="1:32" ht="15" customHeight="1" x14ac:dyDescent="0.2">
      <c r="A53" s="7">
        <f t="shared" ca="1" si="0"/>
        <v>14</v>
      </c>
      <c r="B53" t="s">
        <v>135</v>
      </c>
      <c r="D53" s="6" t="s">
        <v>40</v>
      </c>
      <c r="E53" s="22">
        <v>8</v>
      </c>
      <c r="F53" s="43" t="s">
        <v>699</v>
      </c>
      <c r="H53" s="11"/>
      <c r="K53" t="s">
        <v>45</v>
      </c>
      <c r="L53" s="14" t="s">
        <v>700</v>
      </c>
      <c r="M53" s="6"/>
      <c r="N53" s="6"/>
      <c r="R53" t="s">
        <v>45</v>
      </c>
      <c r="S53" s="6"/>
      <c r="V53" t="s">
        <v>46</v>
      </c>
      <c r="W53" t="s">
        <v>701</v>
      </c>
      <c r="X53" t="s">
        <v>49</v>
      </c>
      <c r="Y53" t="s">
        <v>142</v>
      </c>
      <c r="Z53" t="s">
        <v>143</v>
      </c>
      <c r="AA53" t="s">
        <v>144</v>
      </c>
      <c r="AB53" t="s">
        <v>145</v>
      </c>
      <c r="AC53" t="s">
        <v>702</v>
      </c>
      <c r="AD53" t="s">
        <v>703</v>
      </c>
    </row>
    <row r="54" spans="1:32" ht="15" customHeight="1" x14ac:dyDescent="0.2">
      <c r="A54" s="7">
        <f t="shared" ca="1" si="0"/>
        <v>14</v>
      </c>
      <c r="B54" t="s">
        <v>135</v>
      </c>
      <c r="D54" s="6" t="s">
        <v>40</v>
      </c>
      <c r="E54" s="22">
        <v>9</v>
      </c>
      <c r="F54" s="43" t="s">
        <v>704</v>
      </c>
      <c r="H54" s="11"/>
      <c r="K54" t="s">
        <v>45</v>
      </c>
      <c r="L54" s="14" t="s">
        <v>564</v>
      </c>
      <c r="M54" s="6"/>
      <c r="N54" s="6"/>
      <c r="R54" t="s">
        <v>45</v>
      </c>
      <c r="S54" s="6"/>
      <c r="V54" t="s">
        <v>46</v>
      </c>
      <c r="W54" t="s">
        <v>705</v>
      </c>
      <c r="X54" t="s">
        <v>49</v>
      </c>
      <c r="Y54" t="s">
        <v>142</v>
      </c>
      <c r="Z54" t="s">
        <v>143</v>
      </c>
      <c r="AA54" t="s">
        <v>144</v>
      </c>
      <c r="AB54" t="s">
        <v>145</v>
      </c>
      <c r="AC54" t="s">
        <v>706</v>
      </c>
      <c r="AD54" t="s">
        <v>707</v>
      </c>
    </row>
    <row r="55" spans="1:32" ht="15" customHeight="1" x14ac:dyDescent="0.2">
      <c r="A55" s="7">
        <f t="shared" ca="1" si="0"/>
        <v>14</v>
      </c>
      <c r="B55" t="s">
        <v>135</v>
      </c>
      <c r="D55" s="6" t="s">
        <v>40</v>
      </c>
      <c r="E55" s="22">
        <v>10</v>
      </c>
      <c r="F55" s="43" t="s">
        <v>708</v>
      </c>
      <c r="H55" s="8" t="s">
        <v>709</v>
      </c>
      <c r="I55" s="13" t="s">
        <v>710</v>
      </c>
      <c r="J55" s="6" t="s">
        <v>711</v>
      </c>
      <c r="K55" s="6" t="s">
        <v>712</v>
      </c>
      <c r="L55" s="14" t="s">
        <v>536</v>
      </c>
      <c r="M55" s="6"/>
      <c r="N55" s="6"/>
      <c r="R55" t="s">
        <v>45</v>
      </c>
      <c r="S55" s="6"/>
      <c r="V55" t="s">
        <v>46</v>
      </c>
      <c r="W55" t="s">
        <v>713</v>
      </c>
      <c r="X55" t="s">
        <v>49</v>
      </c>
      <c r="Y55" t="s">
        <v>142</v>
      </c>
      <c r="Z55" t="s">
        <v>143</v>
      </c>
      <c r="AA55" t="s">
        <v>144</v>
      </c>
      <c r="AB55" t="s">
        <v>145</v>
      </c>
      <c r="AC55" t="s">
        <v>714</v>
      </c>
      <c r="AD55" t="s">
        <v>715</v>
      </c>
    </row>
    <row r="56" spans="1:32" ht="15" customHeight="1" x14ac:dyDescent="0.2">
      <c r="A56" s="7">
        <f t="shared" ca="1" si="0"/>
        <v>14</v>
      </c>
      <c r="B56" t="s">
        <v>135</v>
      </c>
      <c r="D56" s="6" t="s">
        <v>40</v>
      </c>
      <c r="E56" s="22">
        <v>11</v>
      </c>
      <c r="F56" s="43" t="s">
        <v>716</v>
      </c>
      <c r="H56" s="11" t="s">
        <v>717</v>
      </c>
      <c r="J56" s="6"/>
      <c r="K56" t="s">
        <v>45</v>
      </c>
      <c r="L56" s="14" t="s">
        <v>718</v>
      </c>
      <c r="M56" s="6"/>
      <c r="N56" s="6"/>
      <c r="R56" t="s">
        <v>45</v>
      </c>
      <c r="S56" s="6"/>
      <c r="V56" t="s">
        <v>46</v>
      </c>
      <c r="W56" t="s">
        <v>719</v>
      </c>
      <c r="X56" t="s">
        <v>49</v>
      </c>
      <c r="Y56" t="s">
        <v>142</v>
      </c>
      <c r="Z56" t="s">
        <v>143</v>
      </c>
      <c r="AA56" t="s">
        <v>144</v>
      </c>
      <c r="AB56" t="s">
        <v>145</v>
      </c>
      <c r="AC56" t="s">
        <v>720</v>
      </c>
      <c r="AD56" t="s">
        <v>721</v>
      </c>
    </row>
    <row r="57" spans="1:32" ht="15" customHeight="1" x14ac:dyDescent="0.2">
      <c r="A57" s="7">
        <f t="shared" ca="1" si="0"/>
        <v>14</v>
      </c>
      <c r="B57" t="s">
        <v>135</v>
      </c>
      <c r="D57" s="6" t="s">
        <v>40</v>
      </c>
      <c r="E57" s="22">
        <v>12</v>
      </c>
      <c r="F57" s="43" t="s">
        <v>722</v>
      </c>
      <c r="H57" s="11"/>
      <c r="J57" s="6"/>
      <c r="K57" t="s">
        <v>45</v>
      </c>
      <c r="L57" s="14" t="s">
        <v>564</v>
      </c>
      <c r="M57" s="6"/>
      <c r="N57" s="6"/>
      <c r="R57" t="s">
        <v>45</v>
      </c>
      <c r="S57" s="6"/>
      <c r="V57" t="s">
        <v>46</v>
      </c>
      <c r="W57" t="s">
        <v>723</v>
      </c>
      <c r="X57" t="s">
        <v>49</v>
      </c>
      <c r="Y57" t="s">
        <v>142</v>
      </c>
      <c r="Z57" t="s">
        <v>143</v>
      </c>
      <c r="AA57" t="s">
        <v>144</v>
      </c>
      <c r="AB57" t="s">
        <v>145</v>
      </c>
      <c r="AC57" t="s">
        <v>722</v>
      </c>
      <c r="AD57" t="s">
        <v>724</v>
      </c>
    </row>
    <row r="58" spans="1:32" ht="15" customHeight="1" x14ac:dyDescent="0.2">
      <c r="A58" s="7">
        <f t="shared" ca="1" si="0"/>
        <v>14</v>
      </c>
      <c r="B58" t="s">
        <v>135</v>
      </c>
      <c r="D58" s="6" t="s">
        <v>40</v>
      </c>
      <c r="E58" s="22">
        <v>13</v>
      </c>
      <c r="F58" s="43" t="s">
        <v>725</v>
      </c>
      <c r="H58" s="11"/>
      <c r="J58" s="6"/>
      <c r="K58" t="s">
        <v>45</v>
      </c>
      <c r="L58" s="14" t="s">
        <v>564</v>
      </c>
      <c r="M58" s="6"/>
      <c r="N58" s="6"/>
      <c r="R58" t="s">
        <v>45</v>
      </c>
      <c r="S58" s="6"/>
      <c r="W58" t="s">
        <v>726</v>
      </c>
      <c r="X58" t="s">
        <v>49</v>
      </c>
      <c r="Y58" t="s">
        <v>142</v>
      </c>
      <c r="Z58" t="s">
        <v>143</v>
      </c>
      <c r="AA58" t="s">
        <v>144</v>
      </c>
      <c r="AB58" t="s">
        <v>145</v>
      </c>
      <c r="AC58" t="s">
        <v>725</v>
      </c>
      <c r="AD58" t="s">
        <v>727</v>
      </c>
      <c r="AF58" t="s">
        <v>728</v>
      </c>
    </row>
    <row r="59" spans="1:32" ht="15" customHeight="1" x14ac:dyDescent="0.2">
      <c r="A59" s="7">
        <f t="shared" ca="1" si="0"/>
        <v>14</v>
      </c>
      <c r="B59" t="s">
        <v>135</v>
      </c>
      <c r="D59" s="6" t="s">
        <v>40</v>
      </c>
      <c r="E59" s="22">
        <v>14</v>
      </c>
      <c r="F59" s="43" t="s">
        <v>729</v>
      </c>
      <c r="H59" s="8" t="s">
        <v>730</v>
      </c>
      <c r="J59" s="6" t="s">
        <v>731</v>
      </c>
      <c r="K59" t="s">
        <v>732</v>
      </c>
      <c r="L59" s="14" t="s">
        <v>536</v>
      </c>
      <c r="M59" s="6"/>
      <c r="N59" s="6"/>
      <c r="S59" s="6"/>
      <c r="V59" t="s">
        <v>46</v>
      </c>
      <c r="W59" t="s">
        <v>733</v>
      </c>
      <c r="X59" t="s">
        <v>49</v>
      </c>
      <c r="Y59" t="s">
        <v>142</v>
      </c>
      <c r="Z59" t="s">
        <v>143</v>
      </c>
      <c r="AA59" t="s">
        <v>144</v>
      </c>
      <c r="AB59" t="s">
        <v>145</v>
      </c>
      <c r="AC59" t="s">
        <v>729</v>
      </c>
      <c r="AD59" t="s">
        <v>734</v>
      </c>
    </row>
    <row r="60" spans="1:32" ht="15" customHeight="1" x14ac:dyDescent="0.2">
      <c r="A60" s="7">
        <f t="shared" ca="1" si="0"/>
        <v>14</v>
      </c>
      <c r="B60" t="s">
        <v>135</v>
      </c>
      <c r="D60" s="6" t="s">
        <v>40</v>
      </c>
      <c r="E60" s="22">
        <v>15</v>
      </c>
      <c r="F60" s="43" t="s">
        <v>735</v>
      </c>
      <c r="H60" s="11"/>
      <c r="K60" t="s">
        <v>45</v>
      </c>
      <c r="L60" s="14" t="s">
        <v>700</v>
      </c>
      <c r="M60" s="6"/>
      <c r="N60" s="6"/>
      <c r="R60" t="s">
        <v>45</v>
      </c>
      <c r="S60" s="6"/>
      <c r="V60" t="s">
        <v>46</v>
      </c>
      <c r="W60" t="s">
        <v>736</v>
      </c>
      <c r="X60" t="s">
        <v>49</v>
      </c>
      <c r="Y60" t="s">
        <v>142</v>
      </c>
      <c r="Z60" t="s">
        <v>143</v>
      </c>
      <c r="AA60" t="s">
        <v>144</v>
      </c>
      <c r="AB60" t="s">
        <v>145</v>
      </c>
      <c r="AC60" t="s">
        <v>735</v>
      </c>
      <c r="AD60" t="s">
        <v>737</v>
      </c>
    </row>
    <row r="61" spans="1:32" ht="15" customHeight="1" x14ac:dyDescent="0.2">
      <c r="A61" s="7">
        <f t="shared" ca="1" si="0"/>
        <v>14</v>
      </c>
      <c r="B61" t="s">
        <v>135</v>
      </c>
      <c r="D61" s="6" t="s">
        <v>40</v>
      </c>
      <c r="E61" s="22">
        <v>16</v>
      </c>
      <c r="F61" s="43" t="s">
        <v>738</v>
      </c>
      <c r="H61" s="11"/>
      <c r="K61" t="s">
        <v>45</v>
      </c>
      <c r="L61" s="14" t="s">
        <v>700</v>
      </c>
      <c r="M61" s="6"/>
      <c r="N61" s="6"/>
      <c r="R61" t="s">
        <v>45</v>
      </c>
      <c r="S61" s="6"/>
      <c r="V61" t="s">
        <v>46</v>
      </c>
      <c r="W61" t="s">
        <v>739</v>
      </c>
      <c r="X61" t="s">
        <v>49</v>
      </c>
      <c r="Y61" t="s">
        <v>142</v>
      </c>
      <c r="Z61" t="s">
        <v>143</v>
      </c>
      <c r="AA61" t="s">
        <v>144</v>
      </c>
      <c r="AB61" t="s">
        <v>145</v>
      </c>
      <c r="AC61" t="s">
        <v>738</v>
      </c>
      <c r="AD61" t="s">
        <v>740</v>
      </c>
    </row>
    <row r="62" spans="1:32" ht="15" customHeight="1" x14ac:dyDescent="0.2">
      <c r="A62" s="7">
        <f t="shared" ca="1" si="0"/>
        <v>14</v>
      </c>
      <c r="B62" t="s">
        <v>135</v>
      </c>
      <c r="D62" s="6" t="s">
        <v>40</v>
      </c>
      <c r="E62" s="22">
        <v>17</v>
      </c>
      <c r="F62" s="43" t="s">
        <v>741</v>
      </c>
      <c r="H62" s="11"/>
      <c r="K62" t="s">
        <v>45</v>
      </c>
      <c r="L62" s="14" t="s">
        <v>700</v>
      </c>
      <c r="M62" s="6"/>
      <c r="N62" s="6"/>
      <c r="R62" t="s">
        <v>45</v>
      </c>
      <c r="S62" s="6"/>
      <c r="V62" t="s">
        <v>46</v>
      </c>
      <c r="W62" t="s">
        <v>742</v>
      </c>
      <c r="X62" t="s">
        <v>49</v>
      </c>
      <c r="Y62" t="s">
        <v>142</v>
      </c>
      <c r="Z62" t="s">
        <v>143</v>
      </c>
      <c r="AA62" t="s">
        <v>144</v>
      </c>
      <c r="AB62" t="s">
        <v>145</v>
      </c>
      <c r="AC62" t="s">
        <v>741</v>
      </c>
      <c r="AD62" t="s">
        <v>743</v>
      </c>
    </row>
    <row r="63" spans="1:32" ht="15" customHeight="1" x14ac:dyDescent="0.2">
      <c r="A63" s="7">
        <f t="shared" ca="1" si="0"/>
        <v>14</v>
      </c>
      <c r="B63" t="s">
        <v>135</v>
      </c>
      <c r="D63" s="6" t="s">
        <v>40</v>
      </c>
      <c r="E63" s="22">
        <v>18</v>
      </c>
      <c r="F63" s="43" t="s">
        <v>744</v>
      </c>
      <c r="H63" s="11"/>
      <c r="K63" t="s">
        <v>45</v>
      </c>
      <c r="L63" s="14" t="s">
        <v>700</v>
      </c>
      <c r="M63" s="6"/>
      <c r="N63" s="6"/>
      <c r="R63" t="s">
        <v>45</v>
      </c>
      <c r="S63" s="6"/>
      <c r="W63" t="s">
        <v>745</v>
      </c>
      <c r="X63" t="s">
        <v>49</v>
      </c>
      <c r="Y63" t="s">
        <v>142</v>
      </c>
      <c r="Z63" t="s">
        <v>143</v>
      </c>
      <c r="AA63" t="s">
        <v>144</v>
      </c>
      <c r="AB63" t="s">
        <v>145</v>
      </c>
      <c r="AC63" t="s">
        <v>746</v>
      </c>
      <c r="AD63" t="s">
        <v>747</v>
      </c>
      <c r="AF63" t="s">
        <v>728</v>
      </c>
    </row>
    <row r="64" spans="1:32" ht="15" customHeight="1" x14ac:dyDescent="0.2">
      <c r="A64" s="7">
        <f t="shared" ca="1" si="0"/>
        <v>14</v>
      </c>
      <c r="B64" t="s">
        <v>135</v>
      </c>
      <c r="D64" s="6" t="s">
        <v>40</v>
      </c>
      <c r="E64" s="22">
        <v>19</v>
      </c>
      <c r="F64" s="43" t="s">
        <v>748</v>
      </c>
      <c r="H64" s="11"/>
      <c r="K64" t="s">
        <v>45</v>
      </c>
      <c r="L64" s="14" t="s">
        <v>700</v>
      </c>
      <c r="M64" s="6"/>
      <c r="N64" s="6"/>
      <c r="R64" t="s">
        <v>45</v>
      </c>
      <c r="S64" s="6"/>
      <c r="V64" t="s">
        <v>46</v>
      </c>
      <c r="W64" t="s">
        <v>749</v>
      </c>
      <c r="X64" t="s">
        <v>49</v>
      </c>
      <c r="Y64" t="s">
        <v>142</v>
      </c>
      <c r="Z64" t="s">
        <v>143</v>
      </c>
      <c r="AA64" t="s">
        <v>144</v>
      </c>
      <c r="AB64" t="s">
        <v>145</v>
      </c>
      <c r="AC64" t="s">
        <v>748</v>
      </c>
      <c r="AD64" t="s">
        <v>750</v>
      </c>
    </row>
    <row r="65" spans="1:32" ht="15" customHeight="1" x14ac:dyDescent="0.2">
      <c r="A65" s="7">
        <f t="shared" ca="1" si="0"/>
        <v>15</v>
      </c>
      <c r="B65" t="s">
        <v>217</v>
      </c>
      <c r="D65" s="6" t="s">
        <v>40</v>
      </c>
      <c r="E65" s="22">
        <v>1</v>
      </c>
      <c r="F65" s="43" t="s">
        <v>751</v>
      </c>
      <c r="H65" s="11"/>
      <c r="K65" t="s">
        <v>45</v>
      </c>
      <c r="L65" s="14" t="s">
        <v>700</v>
      </c>
      <c r="M65" s="6"/>
      <c r="N65" s="6"/>
      <c r="R65" t="s">
        <v>45</v>
      </c>
      <c r="S65" s="6"/>
      <c r="V65" t="s">
        <v>46</v>
      </c>
      <c r="W65" t="s">
        <v>752</v>
      </c>
      <c r="X65" t="s">
        <v>49</v>
      </c>
      <c r="Y65" t="s">
        <v>221</v>
      </c>
      <c r="Z65" t="s">
        <v>222</v>
      </c>
      <c r="AA65" t="s">
        <v>223</v>
      </c>
      <c r="AB65" t="s">
        <v>224</v>
      </c>
      <c r="AC65" t="s">
        <v>751</v>
      </c>
      <c r="AD65" t="s">
        <v>753</v>
      </c>
    </row>
    <row r="66" spans="1:32" ht="15" customHeight="1" x14ac:dyDescent="0.2">
      <c r="A66" s="7">
        <f t="shared" ca="1" si="0"/>
        <v>15</v>
      </c>
      <c r="B66" t="s">
        <v>217</v>
      </c>
      <c r="D66" s="6" t="s">
        <v>40</v>
      </c>
      <c r="E66" s="22">
        <v>2</v>
      </c>
      <c r="F66" s="43" t="s">
        <v>754</v>
      </c>
      <c r="H66" s="8" t="s">
        <v>755</v>
      </c>
      <c r="J66" s="6" t="s">
        <v>756</v>
      </c>
      <c r="K66" s="6" t="s">
        <v>757</v>
      </c>
      <c r="L66" s="14" t="s">
        <v>536</v>
      </c>
      <c r="M66" s="6"/>
      <c r="N66" s="6"/>
      <c r="R66" t="s">
        <v>45</v>
      </c>
      <c r="S66" s="6"/>
      <c r="V66" t="s">
        <v>46</v>
      </c>
      <c r="W66" t="s">
        <v>758</v>
      </c>
      <c r="X66" t="s">
        <v>49</v>
      </c>
      <c r="Y66" t="s">
        <v>221</v>
      </c>
      <c r="Z66" t="s">
        <v>222</v>
      </c>
      <c r="AA66" t="s">
        <v>223</v>
      </c>
      <c r="AB66" t="s">
        <v>224</v>
      </c>
      <c r="AC66" t="s">
        <v>754</v>
      </c>
      <c r="AD66" t="s">
        <v>759</v>
      </c>
    </row>
    <row r="67" spans="1:32" ht="15" customHeight="1" x14ac:dyDescent="0.2">
      <c r="A67" s="7">
        <f t="shared" ca="1" si="0"/>
        <v>15</v>
      </c>
      <c r="B67" t="s">
        <v>217</v>
      </c>
      <c r="D67" s="6" t="s">
        <v>40</v>
      </c>
      <c r="E67" s="22">
        <v>3</v>
      </c>
      <c r="F67" s="43" t="s">
        <v>760</v>
      </c>
      <c r="H67" s="8" t="s">
        <v>761</v>
      </c>
      <c r="J67" s="6" t="s">
        <v>762</v>
      </c>
      <c r="K67" s="6" t="s">
        <v>763</v>
      </c>
      <c r="L67" s="14" t="s">
        <v>536</v>
      </c>
      <c r="M67" s="6"/>
      <c r="N67" s="6"/>
      <c r="R67" t="s">
        <v>45</v>
      </c>
      <c r="S67" s="6"/>
      <c r="V67" t="s">
        <v>46</v>
      </c>
      <c r="W67" t="s">
        <v>764</v>
      </c>
      <c r="X67" t="s">
        <v>49</v>
      </c>
      <c r="Y67" t="s">
        <v>221</v>
      </c>
      <c r="Z67" t="s">
        <v>222</v>
      </c>
      <c r="AA67" t="s">
        <v>223</v>
      </c>
      <c r="AB67" t="s">
        <v>224</v>
      </c>
      <c r="AC67" t="s">
        <v>760</v>
      </c>
      <c r="AD67" t="s">
        <v>765</v>
      </c>
    </row>
    <row r="68" spans="1:32" ht="15" customHeight="1" x14ac:dyDescent="0.2">
      <c r="A68" s="7">
        <f t="shared" ref="A68:A131" ca="1" si="5">IF(B68=OFFSET(B68,-1,0),OFFSET(A68,-1,0),OFFSET(A68,-1,0)+1)</f>
        <v>15</v>
      </c>
      <c r="B68" t="s">
        <v>217</v>
      </c>
      <c r="D68" s="6" t="s">
        <v>40</v>
      </c>
      <c r="E68" s="22">
        <v>4</v>
      </c>
      <c r="F68" s="43" t="s">
        <v>766</v>
      </c>
      <c r="H68" s="8" t="s">
        <v>767</v>
      </c>
      <c r="I68" s="13" t="s">
        <v>768</v>
      </c>
      <c r="J68" s="6" t="s">
        <v>769</v>
      </c>
      <c r="K68" s="6" t="s">
        <v>770</v>
      </c>
      <c r="L68" s="14" t="s">
        <v>536</v>
      </c>
      <c r="M68" s="6"/>
      <c r="N68" s="6"/>
      <c r="R68" t="s">
        <v>45</v>
      </c>
      <c r="S68" s="6"/>
      <c r="V68" t="s">
        <v>46</v>
      </c>
      <c r="W68" t="s">
        <v>771</v>
      </c>
      <c r="X68" t="s">
        <v>49</v>
      </c>
      <c r="Y68" t="s">
        <v>221</v>
      </c>
      <c r="Z68" t="s">
        <v>222</v>
      </c>
      <c r="AA68" t="s">
        <v>223</v>
      </c>
      <c r="AB68" t="s">
        <v>224</v>
      </c>
      <c r="AC68" t="s">
        <v>766</v>
      </c>
      <c r="AD68" t="s">
        <v>772</v>
      </c>
    </row>
    <row r="69" spans="1:32" ht="15" customHeight="1" x14ac:dyDescent="0.2">
      <c r="A69" s="7">
        <f t="shared" ca="1" si="5"/>
        <v>15</v>
      </c>
      <c r="B69" t="s">
        <v>217</v>
      </c>
      <c r="D69" s="6" t="s">
        <v>40</v>
      </c>
      <c r="E69" s="22">
        <v>5</v>
      </c>
      <c r="F69" s="43" t="s">
        <v>773</v>
      </c>
      <c r="H69" s="8" t="s">
        <v>774</v>
      </c>
      <c r="J69" s="6" t="s">
        <v>775</v>
      </c>
      <c r="K69" s="6" t="s">
        <v>776</v>
      </c>
      <c r="L69" s="14" t="s">
        <v>536</v>
      </c>
      <c r="M69" s="6"/>
      <c r="N69" s="6"/>
      <c r="R69" t="s">
        <v>45</v>
      </c>
      <c r="S69" s="6"/>
      <c r="V69" t="s">
        <v>46</v>
      </c>
      <c r="W69" t="s">
        <v>777</v>
      </c>
      <c r="X69" t="s">
        <v>49</v>
      </c>
      <c r="Y69" t="s">
        <v>221</v>
      </c>
      <c r="Z69" t="s">
        <v>222</v>
      </c>
      <c r="AA69" t="s">
        <v>223</v>
      </c>
      <c r="AB69" t="s">
        <v>224</v>
      </c>
      <c r="AC69" t="s">
        <v>773</v>
      </c>
      <c r="AD69" t="s">
        <v>778</v>
      </c>
    </row>
    <row r="70" spans="1:32" ht="15" customHeight="1" x14ac:dyDescent="0.2">
      <c r="A70" s="7">
        <f t="shared" ca="1" si="5"/>
        <v>15</v>
      </c>
      <c r="B70" t="s">
        <v>217</v>
      </c>
      <c r="D70" s="6" t="s">
        <v>40</v>
      </c>
      <c r="E70" s="22">
        <v>6</v>
      </c>
      <c r="F70" s="43" t="s">
        <v>779</v>
      </c>
      <c r="H70" s="11"/>
      <c r="K70" s="6" t="s">
        <v>45</v>
      </c>
      <c r="L70" s="14" t="s">
        <v>700</v>
      </c>
      <c r="M70" s="6"/>
      <c r="N70" s="6"/>
      <c r="R70" t="s">
        <v>45</v>
      </c>
      <c r="S70" s="6"/>
      <c r="V70" t="s">
        <v>46</v>
      </c>
      <c r="W70" t="s">
        <v>780</v>
      </c>
      <c r="X70" t="s">
        <v>49</v>
      </c>
      <c r="Y70" t="s">
        <v>221</v>
      </c>
      <c r="Z70" t="s">
        <v>222</v>
      </c>
      <c r="AA70" t="s">
        <v>223</v>
      </c>
      <c r="AB70" t="s">
        <v>224</v>
      </c>
      <c r="AC70" t="s">
        <v>779</v>
      </c>
      <c r="AD70" t="s">
        <v>781</v>
      </c>
    </row>
    <row r="71" spans="1:32" ht="15" customHeight="1" x14ac:dyDescent="0.2">
      <c r="A71" s="7">
        <f t="shared" ca="1" si="5"/>
        <v>15</v>
      </c>
      <c r="B71" t="s">
        <v>217</v>
      </c>
      <c r="D71" s="6" t="s">
        <v>40</v>
      </c>
      <c r="E71" s="22">
        <v>7</v>
      </c>
      <c r="F71" s="43" t="s">
        <v>782</v>
      </c>
      <c r="H71" s="8" t="s">
        <v>783</v>
      </c>
      <c r="J71" s="6" t="s">
        <v>784</v>
      </c>
      <c r="K71" s="6" t="s">
        <v>785</v>
      </c>
      <c r="L71" s="14" t="s">
        <v>536</v>
      </c>
      <c r="M71" s="6"/>
      <c r="N71" s="6"/>
      <c r="R71" t="s">
        <v>45</v>
      </c>
      <c r="S71" s="6"/>
      <c r="V71" t="s">
        <v>46</v>
      </c>
      <c r="W71" t="s">
        <v>786</v>
      </c>
      <c r="X71" t="s">
        <v>49</v>
      </c>
      <c r="Y71" t="s">
        <v>221</v>
      </c>
      <c r="Z71" t="s">
        <v>222</v>
      </c>
      <c r="AA71" t="s">
        <v>223</v>
      </c>
      <c r="AB71" t="s">
        <v>224</v>
      </c>
      <c r="AC71" t="s">
        <v>782</v>
      </c>
      <c r="AD71" t="s">
        <v>787</v>
      </c>
    </row>
    <row r="72" spans="1:32" ht="15" customHeight="1" x14ac:dyDescent="0.2">
      <c r="A72" s="7">
        <f t="shared" ca="1" si="5"/>
        <v>15</v>
      </c>
      <c r="B72" t="s">
        <v>217</v>
      </c>
      <c r="D72" s="6" t="s">
        <v>40</v>
      </c>
      <c r="E72" s="22">
        <v>8</v>
      </c>
      <c r="F72" s="43" t="s">
        <v>788</v>
      </c>
      <c r="H72" s="8" t="s">
        <v>789</v>
      </c>
      <c r="J72" s="6" t="s">
        <v>790</v>
      </c>
      <c r="K72" s="6" t="s">
        <v>791</v>
      </c>
      <c r="L72" s="14" t="s">
        <v>536</v>
      </c>
      <c r="M72" s="6"/>
      <c r="N72" s="6"/>
      <c r="R72" t="s">
        <v>45</v>
      </c>
      <c r="S72" s="6"/>
      <c r="V72" t="s">
        <v>46</v>
      </c>
      <c r="W72" t="s">
        <v>792</v>
      </c>
      <c r="X72" t="s">
        <v>49</v>
      </c>
      <c r="Y72" t="s">
        <v>221</v>
      </c>
      <c r="Z72" t="s">
        <v>222</v>
      </c>
      <c r="AA72" t="s">
        <v>223</v>
      </c>
      <c r="AB72" t="s">
        <v>224</v>
      </c>
      <c r="AC72" t="s">
        <v>788</v>
      </c>
      <c r="AD72" t="s">
        <v>793</v>
      </c>
    </row>
    <row r="73" spans="1:32" ht="15" customHeight="1" x14ac:dyDescent="0.2">
      <c r="A73" s="7">
        <f t="shared" ca="1" si="5"/>
        <v>15</v>
      </c>
      <c r="B73" t="s">
        <v>217</v>
      </c>
      <c r="D73" s="6" t="s">
        <v>40</v>
      </c>
      <c r="E73" s="22">
        <v>9</v>
      </c>
      <c r="F73" s="43" t="s">
        <v>794</v>
      </c>
      <c r="H73" s="8" t="s">
        <v>795</v>
      </c>
      <c r="J73" s="6" t="s">
        <v>796</v>
      </c>
      <c r="K73" s="6" t="s">
        <v>797</v>
      </c>
      <c r="L73" s="14" t="s">
        <v>536</v>
      </c>
      <c r="M73" s="6"/>
      <c r="N73" s="6"/>
      <c r="R73" t="s">
        <v>45</v>
      </c>
      <c r="S73" s="6"/>
      <c r="V73" t="s">
        <v>46</v>
      </c>
      <c r="W73" t="s">
        <v>798</v>
      </c>
      <c r="X73" t="s">
        <v>49</v>
      </c>
      <c r="Y73" t="s">
        <v>221</v>
      </c>
      <c r="Z73" t="s">
        <v>222</v>
      </c>
      <c r="AA73" t="s">
        <v>223</v>
      </c>
      <c r="AB73" t="s">
        <v>224</v>
      </c>
      <c r="AC73" t="s">
        <v>794</v>
      </c>
      <c r="AD73" t="s">
        <v>799</v>
      </c>
    </row>
    <row r="74" spans="1:32" ht="15" customHeight="1" x14ac:dyDescent="0.2">
      <c r="A74" s="7">
        <f t="shared" ca="1" si="5"/>
        <v>15</v>
      </c>
      <c r="B74" t="s">
        <v>217</v>
      </c>
      <c r="D74" s="6" t="s">
        <v>40</v>
      </c>
      <c r="E74" s="22">
        <v>10</v>
      </c>
      <c r="F74" s="43" t="s">
        <v>800</v>
      </c>
      <c r="H74" s="11" t="s">
        <v>801</v>
      </c>
      <c r="J74" s="6" t="s">
        <v>802</v>
      </c>
      <c r="K74" s="6" t="s">
        <v>803</v>
      </c>
      <c r="L74" s="28" t="s">
        <v>804</v>
      </c>
      <c r="M74" s="6"/>
      <c r="N74" s="6"/>
      <c r="R74" t="s">
        <v>45</v>
      </c>
      <c r="S74" s="6"/>
      <c r="V74" t="s">
        <v>46</v>
      </c>
      <c r="W74" t="s">
        <v>805</v>
      </c>
      <c r="X74" t="s">
        <v>49</v>
      </c>
      <c r="Y74" t="s">
        <v>221</v>
      </c>
      <c r="Z74" t="s">
        <v>222</v>
      </c>
      <c r="AA74" t="s">
        <v>223</v>
      </c>
      <c r="AB74" t="s">
        <v>224</v>
      </c>
      <c r="AC74" t="s">
        <v>800</v>
      </c>
      <c r="AD74" t="s">
        <v>806</v>
      </c>
    </row>
    <row r="75" spans="1:32" ht="15" customHeight="1" x14ac:dyDescent="0.2">
      <c r="A75" s="7">
        <f t="shared" ca="1" si="5"/>
        <v>15</v>
      </c>
      <c r="B75" t="s">
        <v>217</v>
      </c>
      <c r="D75" s="6" t="s">
        <v>40</v>
      </c>
      <c r="E75" s="22">
        <v>11</v>
      </c>
      <c r="F75" s="43" t="s">
        <v>807</v>
      </c>
      <c r="H75" t="s">
        <v>542</v>
      </c>
      <c r="I75" s="13" t="s">
        <v>808</v>
      </c>
      <c r="J75" s="6" t="s">
        <v>809</v>
      </c>
      <c r="K75" s="6" t="s">
        <v>44</v>
      </c>
      <c r="L75" s="14" t="s">
        <v>536</v>
      </c>
      <c r="M75" s="6"/>
      <c r="N75" s="6"/>
      <c r="R75" t="s">
        <v>45</v>
      </c>
      <c r="S75" s="6"/>
      <c r="V75" t="s">
        <v>46</v>
      </c>
      <c r="W75" t="s">
        <v>810</v>
      </c>
      <c r="X75" t="s">
        <v>49</v>
      </c>
      <c r="Y75" t="s">
        <v>221</v>
      </c>
      <c r="Z75" t="s">
        <v>222</v>
      </c>
      <c r="AA75" t="s">
        <v>223</v>
      </c>
      <c r="AB75" t="s">
        <v>224</v>
      </c>
      <c r="AC75" t="s">
        <v>807</v>
      </c>
      <c r="AD75" t="s">
        <v>811</v>
      </c>
    </row>
    <row r="76" spans="1:32" ht="15" customHeight="1" x14ac:dyDescent="0.2">
      <c r="A76" s="7">
        <f t="shared" ca="1" si="5"/>
        <v>15</v>
      </c>
      <c r="B76" t="s">
        <v>217</v>
      </c>
      <c r="D76" s="6" t="s">
        <v>40</v>
      </c>
      <c r="E76" s="22">
        <v>12</v>
      </c>
      <c r="F76" s="43" t="s">
        <v>812</v>
      </c>
      <c r="H76" s="8" t="s">
        <v>813</v>
      </c>
      <c r="J76" s="6" t="s">
        <v>814</v>
      </c>
      <c r="K76" s="6" t="s">
        <v>815</v>
      </c>
      <c r="L76" s="14" t="s">
        <v>536</v>
      </c>
      <c r="M76" s="6"/>
      <c r="N76" s="6"/>
      <c r="R76" t="s">
        <v>45</v>
      </c>
      <c r="S76" s="6"/>
      <c r="V76" t="s">
        <v>46</v>
      </c>
      <c r="W76" t="s">
        <v>816</v>
      </c>
      <c r="X76" t="s">
        <v>49</v>
      </c>
      <c r="Y76" t="s">
        <v>221</v>
      </c>
      <c r="Z76" t="s">
        <v>222</v>
      </c>
      <c r="AA76" t="s">
        <v>223</v>
      </c>
      <c r="AB76" t="s">
        <v>224</v>
      </c>
      <c r="AC76" t="s">
        <v>812</v>
      </c>
      <c r="AD76" t="s">
        <v>817</v>
      </c>
    </row>
    <row r="77" spans="1:32" ht="15" customHeight="1" x14ac:dyDescent="0.2">
      <c r="A77" s="7">
        <f t="shared" ca="1" si="5"/>
        <v>15</v>
      </c>
      <c r="B77" t="s">
        <v>217</v>
      </c>
      <c r="D77" s="6" t="s">
        <v>40</v>
      </c>
      <c r="E77" s="22">
        <v>13</v>
      </c>
      <c r="F77" s="43" t="s">
        <v>818</v>
      </c>
      <c r="H77" s="11"/>
      <c r="K77" t="s">
        <v>45</v>
      </c>
      <c r="L77" s="28" t="s">
        <v>819</v>
      </c>
      <c r="M77" s="6"/>
      <c r="N77" s="6"/>
      <c r="R77" t="s">
        <v>45</v>
      </c>
      <c r="S77" s="6"/>
      <c r="V77" t="s">
        <v>46</v>
      </c>
      <c r="W77" t="s">
        <v>820</v>
      </c>
      <c r="X77" t="s">
        <v>49</v>
      </c>
      <c r="Y77" t="s">
        <v>221</v>
      </c>
      <c r="Z77" t="s">
        <v>222</v>
      </c>
      <c r="AA77" t="s">
        <v>223</v>
      </c>
      <c r="AB77" t="s">
        <v>224</v>
      </c>
      <c r="AC77" t="s">
        <v>818</v>
      </c>
      <c r="AD77" t="s">
        <v>821</v>
      </c>
    </row>
    <row r="78" spans="1:32" ht="15" customHeight="1" x14ac:dyDescent="0.2">
      <c r="A78" s="7">
        <f t="shared" ca="1" si="5"/>
        <v>15</v>
      </c>
      <c r="B78" t="s">
        <v>217</v>
      </c>
      <c r="D78" s="6" t="s">
        <v>40</v>
      </c>
      <c r="E78" s="22">
        <v>14</v>
      </c>
      <c r="F78" s="43" t="s">
        <v>822</v>
      </c>
      <c r="H78" s="11"/>
      <c r="K78" t="s">
        <v>45</v>
      </c>
      <c r="L78" s="28" t="s">
        <v>823</v>
      </c>
      <c r="M78" s="6"/>
      <c r="N78" s="6"/>
      <c r="R78" t="s">
        <v>45</v>
      </c>
      <c r="S78" s="6"/>
      <c r="V78" t="s">
        <v>46</v>
      </c>
      <c r="W78" t="s">
        <v>824</v>
      </c>
      <c r="X78" t="s">
        <v>49</v>
      </c>
      <c r="Y78" t="s">
        <v>221</v>
      </c>
      <c r="Z78" t="s">
        <v>222</v>
      </c>
      <c r="AA78" t="s">
        <v>223</v>
      </c>
      <c r="AB78" t="s">
        <v>224</v>
      </c>
      <c r="AC78" t="s">
        <v>822</v>
      </c>
      <c r="AD78" t="s">
        <v>825</v>
      </c>
    </row>
    <row r="79" spans="1:32" ht="15" customHeight="1" x14ac:dyDescent="0.2">
      <c r="A79" s="7">
        <f t="shared" ca="1" si="5"/>
        <v>15</v>
      </c>
      <c r="B79" t="s">
        <v>217</v>
      </c>
      <c r="D79" s="6" t="s">
        <v>40</v>
      </c>
      <c r="E79" s="22">
        <v>15</v>
      </c>
      <c r="F79" s="43" t="s">
        <v>826</v>
      </c>
      <c r="H79" s="11"/>
      <c r="K79" t="s">
        <v>45</v>
      </c>
      <c r="L79" s="28" t="s">
        <v>827</v>
      </c>
      <c r="M79" s="6"/>
      <c r="N79" s="6"/>
      <c r="R79" t="s">
        <v>45</v>
      </c>
      <c r="S79" s="6"/>
      <c r="V79" t="s">
        <v>46</v>
      </c>
      <c r="W79" t="s">
        <v>828</v>
      </c>
      <c r="X79" t="s">
        <v>49</v>
      </c>
      <c r="Y79" t="s">
        <v>221</v>
      </c>
      <c r="Z79" t="s">
        <v>222</v>
      </c>
      <c r="AA79" t="s">
        <v>223</v>
      </c>
      <c r="AB79" t="s">
        <v>224</v>
      </c>
      <c r="AC79" t="s">
        <v>829</v>
      </c>
      <c r="AD79" t="s">
        <v>830</v>
      </c>
      <c r="AF79" t="s">
        <v>831</v>
      </c>
    </row>
    <row r="80" spans="1:32" ht="15" customHeight="1" x14ac:dyDescent="0.2">
      <c r="A80" s="7">
        <f t="shared" ca="1" si="5"/>
        <v>15</v>
      </c>
      <c r="B80" t="s">
        <v>217</v>
      </c>
      <c r="D80" s="6" t="s">
        <v>40</v>
      </c>
      <c r="E80" s="22">
        <v>16</v>
      </c>
      <c r="F80" s="43" t="s">
        <v>832</v>
      </c>
      <c r="H80" s="11"/>
      <c r="K80" t="s">
        <v>45</v>
      </c>
      <c r="L80" s="14" t="s">
        <v>700</v>
      </c>
      <c r="N80" s="6"/>
      <c r="R80" t="s">
        <v>45</v>
      </c>
      <c r="S80" s="6"/>
      <c r="V80" t="s">
        <v>46</v>
      </c>
      <c r="W80" t="s">
        <v>833</v>
      </c>
      <c r="X80" t="s">
        <v>49</v>
      </c>
      <c r="Y80" t="s">
        <v>221</v>
      </c>
      <c r="Z80" t="s">
        <v>222</v>
      </c>
      <c r="AA80" t="s">
        <v>223</v>
      </c>
      <c r="AB80" t="s">
        <v>224</v>
      </c>
      <c r="AC80" t="s">
        <v>832</v>
      </c>
      <c r="AD80" t="s">
        <v>834</v>
      </c>
    </row>
    <row r="81" spans="1:30" ht="15" customHeight="1" x14ac:dyDescent="0.2">
      <c r="A81" s="7">
        <f t="shared" ca="1" si="5"/>
        <v>15</v>
      </c>
      <c r="B81" t="s">
        <v>217</v>
      </c>
      <c r="D81" s="6" t="s">
        <v>40</v>
      </c>
      <c r="E81" s="22">
        <v>17</v>
      </c>
      <c r="F81" s="43" t="s">
        <v>835</v>
      </c>
      <c r="H81" s="11" t="s">
        <v>836</v>
      </c>
      <c r="J81" s="6" t="s">
        <v>837</v>
      </c>
      <c r="K81" t="s">
        <v>838</v>
      </c>
      <c r="L81" s="28" t="s">
        <v>804</v>
      </c>
      <c r="M81" s="6"/>
      <c r="N81" s="6"/>
      <c r="R81" t="s">
        <v>45</v>
      </c>
      <c r="S81" s="6"/>
      <c r="V81" t="s">
        <v>46</v>
      </c>
      <c r="W81" t="s">
        <v>839</v>
      </c>
      <c r="X81" t="s">
        <v>49</v>
      </c>
      <c r="Y81" t="s">
        <v>221</v>
      </c>
      <c r="Z81" t="s">
        <v>222</v>
      </c>
      <c r="AA81" t="s">
        <v>223</v>
      </c>
      <c r="AB81" t="s">
        <v>224</v>
      </c>
      <c r="AC81" t="s">
        <v>835</v>
      </c>
      <c r="AD81" t="s">
        <v>840</v>
      </c>
    </row>
    <row r="82" spans="1:30" ht="15" customHeight="1" x14ac:dyDescent="0.2">
      <c r="A82" s="7">
        <f t="shared" ca="1" si="5"/>
        <v>15</v>
      </c>
      <c r="B82" t="s">
        <v>217</v>
      </c>
      <c r="D82" s="6" t="s">
        <v>40</v>
      </c>
      <c r="E82" s="22">
        <v>18</v>
      </c>
      <c r="F82" s="43" t="s">
        <v>841</v>
      </c>
      <c r="H82" s="11" t="s">
        <v>842</v>
      </c>
      <c r="J82" s="6" t="s">
        <v>843</v>
      </c>
      <c r="K82" t="s">
        <v>844</v>
      </c>
      <c r="L82" s="28" t="s">
        <v>804</v>
      </c>
      <c r="M82" s="6"/>
      <c r="N82" s="6"/>
      <c r="R82" t="s">
        <v>45</v>
      </c>
      <c r="S82" s="6"/>
      <c r="V82" t="s">
        <v>46</v>
      </c>
      <c r="W82" t="s">
        <v>845</v>
      </c>
      <c r="X82" t="s">
        <v>49</v>
      </c>
      <c r="Y82" t="s">
        <v>221</v>
      </c>
      <c r="Z82" t="s">
        <v>222</v>
      </c>
      <c r="AA82" t="s">
        <v>223</v>
      </c>
      <c r="AB82" t="s">
        <v>224</v>
      </c>
      <c r="AC82" t="s">
        <v>841</v>
      </c>
      <c r="AD82" t="s">
        <v>846</v>
      </c>
    </row>
    <row r="83" spans="1:30" ht="15" customHeight="1" x14ac:dyDescent="0.2">
      <c r="A83" s="7">
        <f t="shared" ca="1" si="5"/>
        <v>15</v>
      </c>
      <c r="B83" t="s">
        <v>217</v>
      </c>
      <c r="D83" s="6" t="s">
        <v>40</v>
      </c>
      <c r="E83" s="22">
        <v>19</v>
      </c>
      <c r="F83" s="43" t="s">
        <v>847</v>
      </c>
      <c r="H83" s="8" t="s">
        <v>848</v>
      </c>
      <c r="J83" s="6" t="s">
        <v>849</v>
      </c>
      <c r="K83" t="s">
        <v>850</v>
      </c>
      <c r="L83" s="14" t="s">
        <v>536</v>
      </c>
      <c r="M83" s="6"/>
      <c r="N83" s="6"/>
      <c r="R83" t="s">
        <v>45</v>
      </c>
      <c r="S83" s="6"/>
      <c r="V83" t="s">
        <v>46</v>
      </c>
      <c r="W83" t="s">
        <v>851</v>
      </c>
      <c r="X83" t="s">
        <v>49</v>
      </c>
      <c r="Y83" t="s">
        <v>221</v>
      </c>
      <c r="Z83" t="s">
        <v>222</v>
      </c>
      <c r="AA83" t="s">
        <v>223</v>
      </c>
      <c r="AB83" t="s">
        <v>224</v>
      </c>
      <c r="AC83" t="s">
        <v>847</v>
      </c>
      <c r="AD83" t="s">
        <v>852</v>
      </c>
    </row>
    <row r="84" spans="1:30" ht="15" customHeight="1" x14ac:dyDescent="0.2">
      <c r="A84" s="7">
        <f t="shared" ca="1" si="5"/>
        <v>15</v>
      </c>
      <c r="B84" t="s">
        <v>217</v>
      </c>
      <c r="D84" s="6" t="s">
        <v>40</v>
      </c>
      <c r="E84" s="22">
        <v>20</v>
      </c>
      <c r="F84" s="43" t="s">
        <v>853</v>
      </c>
      <c r="H84" s="8" t="s">
        <v>854</v>
      </c>
      <c r="J84" s="6" t="s">
        <v>855</v>
      </c>
      <c r="K84" t="s">
        <v>856</v>
      </c>
      <c r="L84" s="14" t="s">
        <v>536</v>
      </c>
      <c r="M84" s="6"/>
      <c r="N84" s="6"/>
      <c r="R84" t="s">
        <v>45</v>
      </c>
      <c r="S84" s="6"/>
      <c r="V84" t="s">
        <v>46</v>
      </c>
      <c r="W84" t="s">
        <v>857</v>
      </c>
      <c r="X84" t="s">
        <v>49</v>
      </c>
      <c r="Y84" t="s">
        <v>221</v>
      </c>
      <c r="Z84" t="s">
        <v>222</v>
      </c>
      <c r="AA84" t="s">
        <v>223</v>
      </c>
      <c r="AB84" t="s">
        <v>224</v>
      </c>
      <c r="AC84" t="s">
        <v>853</v>
      </c>
      <c r="AD84" t="s">
        <v>858</v>
      </c>
    </row>
    <row r="85" spans="1:30" ht="15" customHeight="1" x14ac:dyDescent="0.2">
      <c r="A85" s="7">
        <f t="shared" ca="1" si="5"/>
        <v>15</v>
      </c>
      <c r="B85" t="s">
        <v>217</v>
      </c>
      <c r="D85" s="6" t="s">
        <v>40</v>
      </c>
      <c r="E85" s="22">
        <v>21</v>
      </c>
      <c r="F85" s="43" t="s">
        <v>859</v>
      </c>
      <c r="H85" s="8" t="s">
        <v>860</v>
      </c>
      <c r="J85" s="6" t="s">
        <v>861</v>
      </c>
      <c r="K85" t="s">
        <v>862</v>
      </c>
      <c r="L85" s="14" t="s">
        <v>536</v>
      </c>
      <c r="M85" s="6"/>
      <c r="N85" s="6"/>
      <c r="R85" t="s">
        <v>45</v>
      </c>
      <c r="S85" s="6"/>
      <c r="V85" t="s">
        <v>46</v>
      </c>
      <c r="W85" t="s">
        <v>863</v>
      </c>
      <c r="X85" t="s">
        <v>49</v>
      </c>
      <c r="Y85" t="s">
        <v>221</v>
      </c>
      <c r="Z85" t="s">
        <v>222</v>
      </c>
      <c r="AA85" t="s">
        <v>223</v>
      </c>
      <c r="AB85" t="s">
        <v>224</v>
      </c>
      <c r="AC85" t="s">
        <v>864</v>
      </c>
      <c r="AD85" t="s">
        <v>865</v>
      </c>
    </row>
    <row r="86" spans="1:30" ht="15" customHeight="1" x14ac:dyDescent="0.2">
      <c r="A86" s="7">
        <f t="shared" ca="1" si="5"/>
        <v>15</v>
      </c>
      <c r="B86" t="s">
        <v>217</v>
      </c>
      <c r="D86" s="6" t="s">
        <v>40</v>
      </c>
      <c r="E86" s="22">
        <v>22</v>
      </c>
      <c r="F86" s="43" t="s">
        <v>866</v>
      </c>
      <c r="H86" s="8" t="s">
        <v>867</v>
      </c>
      <c r="J86" s="6" t="s">
        <v>868</v>
      </c>
      <c r="K86" t="s">
        <v>869</v>
      </c>
      <c r="L86" s="14" t="s">
        <v>536</v>
      </c>
      <c r="M86" s="6"/>
      <c r="N86" s="6"/>
      <c r="R86" t="s">
        <v>45</v>
      </c>
      <c r="S86" s="6"/>
      <c r="V86" t="s">
        <v>46</v>
      </c>
      <c r="W86" t="s">
        <v>870</v>
      </c>
      <c r="X86" t="s">
        <v>49</v>
      </c>
      <c r="Y86" t="s">
        <v>221</v>
      </c>
      <c r="Z86" t="s">
        <v>222</v>
      </c>
      <c r="AA86" t="s">
        <v>223</v>
      </c>
      <c r="AB86" t="s">
        <v>224</v>
      </c>
      <c r="AC86" t="s">
        <v>866</v>
      </c>
      <c r="AD86" t="s">
        <v>871</v>
      </c>
    </row>
    <row r="87" spans="1:30" ht="15" customHeight="1" x14ac:dyDescent="0.2">
      <c r="A87" s="7">
        <f t="shared" ca="1" si="5"/>
        <v>15</v>
      </c>
      <c r="B87" t="s">
        <v>217</v>
      </c>
      <c r="D87" s="6" t="s">
        <v>40</v>
      </c>
      <c r="E87" s="22">
        <v>23</v>
      </c>
      <c r="F87" s="43" t="s">
        <v>872</v>
      </c>
      <c r="H87" s="8" t="s">
        <v>873</v>
      </c>
      <c r="J87" s="6" t="s">
        <v>874</v>
      </c>
      <c r="K87" t="s">
        <v>875</v>
      </c>
      <c r="L87" s="14" t="s">
        <v>536</v>
      </c>
      <c r="M87" s="6"/>
      <c r="N87" s="6"/>
      <c r="R87" t="s">
        <v>45</v>
      </c>
      <c r="S87" s="6"/>
      <c r="V87" t="s">
        <v>46</v>
      </c>
      <c r="W87" t="s">
        <v>876</v>
      </c>
      <c r="X87" t="s">
        <v>49</v>
      </c>
      <c r="Y87" t="s">
        <v>221</v>
      </c>
      <c r="Z87" t="s">
        <v>222</v>
      </c>
      <c r="AA87" t="s">
        <v>223</v>
      </c>
      <c r="AB87" t="s">
        <v>224</v>
      </c>
      <c r="AC87" t="s">
        <v>872</v>
      </c>
      <c r="AD87" t="s">
        <v>877</v>
      </c>
    </row>
    <row r="88" spans="1:30" ht="15" customHeight="1" x14ac:dyDescent="0.2">
      <c r="A88" s="7">
        <f t="shared" ca="1" si="5"/>
        <v>15</v>
      </c>
      <c r="B88" t="s">
        <v>217</v>
      </c>
      <c r="D88" s="6" t="s">
        <v>40</v>
      </c>
      <c r="E88" s="22">
        <v>24</v>
      </c>
      <c r="F88" s="43" t="s">
        <v>878</v>
      </c>
      <c r="H88" s="11" t="s">
        <v>879</v>
      </c>
      <c r="J88" s="6" t="s">
        <v>880</v>
      </c>
      <c r="K88" t="s">
        <v>881</v>
      </c>
      <c r="L88" s="28" t="s">
        <v>804</v>
      </c>
      <c r="M88" s="6"/>
      <c r="N88" s="6"/>
      <c r="R88" t="s">
        <v>45</v>
      </c>
      <c r="S88" s="6"/>
      <c r="V88" t="s">
        <v>46</v>
      </c>
      <c r="W88" t="s">
        <v>882</v>
      </c>
      <c r="X88" t="s">
        <v>49</v>
      </c>
      <c r="Y88" t="s">
        <v>221</v>
      </c>
      <c r="Z88" t="s">
        <v>222</v>
      </c>
      <c r="AA88" t="s">
        <v>223</v>
      </c>
      <c r="AB88" t="s">
        <v>224</v>
      </c>
      <c r="AC88" t="s">
        <v>878</v>
      </c>
      <c r="AD88" t="s">
        <v>883</v>
      </c>
    </row>
    <row r="89" spans="1:30" ht="15" customHeight="1" x14ac:dyDescent="0.2">
      <c r="A89" s="7">
        <f t="shared" ca="1" si="5"/>
        <v>15</v>
      </c>
      <c r="B89" t="s">
        <v>217</v>
      </c>
      <c r="D89" s="6" t="s">
        <v>40</v>
      </c>
      <c r="E89" s="22">
        <v>25</v>
      </c>
      <c r="F89" s="43" t="s">
        <v>884</v>
      </c>
      <c r="H89" s="11" t="s">
        <v>885</v>
      </c>
      <c r="J89" s="6" t="s">
        <v>886</v>
      </c>
      <c r="K89" t="s">
        <v>887</v>
      </c>
      <c r="L89" s="28" t="s">
        <v>888</v>
      </c>
      <c r="M89" s="6"/>
      <c r="N89" s="6"/>
      <c r="R89" t="s">
        <v>45</v>
      </c>
      <c r="S89" s="6"/>
      <c r="V89" t="s">
        <v>46</v>
      </c>
      <c r="W89" t="s">
        <v>889</v>
      </c>
      <c r="X89" t="s">
        <v>49</v>
      </c>
      <c r="Y89" t="s">
        <v>221</v>
      </c>
      <c r="Z89" t="s">
        <v>222</v>
      </c>
      <c r="AA89" t="s">
        <v>223</v>
      </c>
      <c r="AB89" t="s">
        <v>224</v>
      </c>
      <c r="AC89" t="s">
        <v>884</v>
      </c>
      <c r="AD89" t="s">
        <v>890</v>
      </c>
    </row>
    <row r="90" spans="1:30" ht="15" customHeight="1" x14ac:dyDescent="0.2">
      <c r="A90" s="7">
        <f t="shared" ca="1" si="5"/>
        <v>15</v>
      </c>
      <c r="B90" t="s">
        <v>217</v>
      </c>
      <c r="D90" s="6" t="s">
        <v>40</v>
      </c>
      <c r="E90" s="22">
        <v>26</v>
      </c>
      <c r="F90" s="43" t="s">
        <v>891</v>
      </c>
      <c r="H90" s="11"/>
      <c r="K90" t="s">
        <v>45</v>
      </c>
      <c r="L90" s="14" t="s">
        <v>892</v>
      </c>
      <c r="M90" s="6"/>
      <c r="N90" s="6"/>
      <c r="R90" t="s">
        <v>45</v>
      </c>
      <c r="S90" s="6"/>
      <c r="V90" t="s">
        <v>46</v>
      </c>
      <c r="W90" t="s">
        <v>893</v>
      </c>
      <c r="X90" t="s">
        <v>49</v>
      </c>
      <c r="Y90" t="s">
        <v>221</v>
      </c>
      <c r="Z90" t="s">
        <v>222</v>
      </c>
      <c r="AA90" t="s">
        <v>223</v>
      </c>
      <c r="AB90" t="s">
        <v>224</v>
      </c>
      <c r="AC90" t="s">
        <v>891</v>
      </c>
      <c r="AD90" t="s">
        <v>894</v>
      </c>
    </row>
    <row r="91" spans="1:30" ht="15" customHeight="1" x14ac:dyDescent="0.2">
      <c r="A91" s="7">
        <f t="shared" ca="1" si="5"/>
        <v>15</v>
      </c>
      <c r="B91" t="s">
        <v>217</v>
      </c>
      <c r="D91" s="6" t="s">
        <v>40</v>
      </c>
      <c r="E91" s="22">
        <v>27</v>
      </c>
      <c r="F91" s="43" t="s">
        <v>895</v>
      </c>
      <c r="H91" s="8" t="s">
        <v>896</v>
      </c>
      <c r="J91" s="6" t="s">
        <v>897</v>
      </c>
      <c r="K91" t="s">
        <v>898</v>
      </c>
      <c r="L91" s="14" t="s">
        <v>536</v>
      </c>
      <c r="M91" s="6"/>
      <c r="N91" s="6"/>
      <c r="R91" t="s">
        <v>45</v>
      </c>
      <c r="S91" s="6"/>
      <c r="V91" t="s">
        <v>46</v>
      </c>
      <c r="W91" t="s">
        <v>899</v>
      </c>
      <c r="X91" t="s">
        <v>49</v>
      </c>
      <c r="Y91" t="s">
        <v>221</v>
      </c>
      <c r="Z91" t="s">
        <v>222</v>
      </c>
      <c r="AA91" t="s">
        <v>223</v>
      </c>
      <c r="AB91" t="s">
        <v>224</v>
      </c>
      <c r="AC91" t="s">
        <v>895</v>
      </c>
      <c r="AD91" t="s">
        <v>900</v>
      </c>
    </row>
    <row r="92" spans="1:30" ht="15" customHeight="1" x14ac:dyDescent="0.2">
      <c r="A92" s="7">
        <f t="shared" ca="1" si="5"/>
        <v>15</v>
      </c>
      <c r="B92" t="s">
        <v>217</v>
      </c>
      <c r="D92" s="6" t="s">
        <v>40</v>
      </c>
      <c r="E92" s="22">
        <v>28</v>
      </c>
      <c r="F92" s="43" t="s">
        <v>901</v>
      </c>
      <c r="H92" s="11" t="s">
        <v>885</v>
      </c>
      <c r="J92" s="11" t="s">
        <v>886</v>
      </c>
      <c r="K92" s="11" t="s">
        <v>887</v>
      </c>
      <c r="L92" s="14" t="s">
        <v>902</v>
      </c>
      <c r="M92" s="6"/>
      <c r="N92" s="6"/>
      <c r="R92" t="s">
        <v>45</v>
      </c>
      <c r="S92" s="6"/>
      <c r="V92" t="s">
        <v>46</v>
      </c>
      <c r="W92" t="s">
        <v>903</v>
      </c>
      <c r="X92" t="s">
        <v>49</v>
      </c>
      <c r="Y92" t="s">
        <v>221</v>
      </c>
      <c r="Z92" t="s">
        <v>222</v>
      </c>
      <c r="AA92" t="s">
        <v>223</v>
      </c>
      <c r="AB92" t="s">
        <v>224</v>
      </c>
      <c r="AC92" t="s">
        <v>901</v>
      </c>
      <c r="AD92" t="s">
        <v>904</v>
      </c>
    </row>
    <row r="93" spans="1:30" ht="15" customHeight="1" x14ac:dyDescent="0.2">
      <c r="A93" s="7">
        <f t="shared" ca="1" si="5"/>
        <v>15</v>
      </c>
      <c r="B93" t="s">
        <v>217</v>
      </c>
      <c r="D93" s="6" t="s">
        <v>40</v>
      </c>
      <c r="E93" s="22">
        <v>29</v>
      </c>
      <c r="F93" s="43" t="s">
        <v>905</v>
      </c>
      <c r="H93" s="11" t="s">
        <v>885</v>
      </c>
      <c r="J93" s="11" t="s">
        <v>886</v>
      </c>
      <c r="K93" s="11" t="s">
        <v>887</v>
      </c>
      <c r="L93" s="14" t="s">
        <v>906</v>
      </c>
      <c r="M93" s="6"/>
      <c r="N93" s="6"/>
      <c r="R93" t="s">
        <v>45</v>
      </c>
      <c r="S93" s="6"/>
      <c r="V93" t="s">
        <v>46</v>
      </c>
      <c r="W93" t="s">
        <v>907</v>
      </c>
      <c r="X93" t="s">
        <v>49</v>
      </c>
      <c r="Y93" t="s">
        <v>221</v>
      </c>
      <c r="Z93" t="s">
        <v>222</v>
      </c>
      <c r="AA93" t="s">
        <v>223</v>
      </c>
      <c r="AB93" t="s">
        <v>224</v>
      </c>
      <c r="AC93" t="s">
        <v>905</v>
      </c>
      <c r="AD93" t="s">
        <v>908</v>
      </c>
    </row>
    <row r="94" spans="1:30" ht="15" customHeight="1" x14ac:dyDescent="0.2">
      <c r="A94" s="7">
        <f t="shared" ca="1" si="5"/>
        <v>15</v>
      </c>
      <c r="B94" t="s">
        <v>217</v>
      </c>
      <c r="D94" s="6" t="s">
        <v>40</v>
      </c>
      <c r="E94" s="22">
        <v>30</v>
      </c>
      <c r="F94" s="43" t="s">
        <v>909</v>
      </c>
      <c r="H94" s="11" t="s">
        <v>910</v>
      </c>
      <c r="J94" s="6" t="s">
        <v>911</v>
      </c>
      <c r="K94" t="s">
        <v>912</v>
      </c>
      <c r="L94" s="29" t="s">
        <v>804</v>
      </c>
      <c r="M94" s="6"/>
      <c r="N94" s="6"/>
      <c r="R94" t="s">
        <v>45</v>
      </c>
      <c r="S94" s="6"/>
      <c r="V94" t="s">
        <v>46</v>
      </c>
      <c r="W94" t="s">
        <v>913</v>
      </c>
      <c r="X94" t="s">
        <v>49</v>
      </c>
      <c r="Y94" t="s">
        <v>221</v>
      </c>
      <c r="Z94" t="s">
        <v>222</v>
      </c>
      <c r="AA94" t="s">
        <v>223</v>
      </c>
      <c r="AB94" t="s">
        <v>224</v>
      </c>
      <c r="AC94" t="s">
        <v>909</v>
      </c>
      <c r="AD94" t="s">
        <v>914</v>
      </c>
    </row>
    <row r="95" spans="1:30" ht="15" customHeight="1" x14ac:dyDescent="0.2">
      <c r="A95" s="7">
        <f t="shared" ca="1" si="5"/>
        <v>15</v>
      </c>
      <c r="B95" t="s">
        <v>217</v>
      </c>
      <c r="D95" s="6" t="s">
        <v>40</v>
      </c>
      <c r="E95" s="22">
        <v>31</v>
      </c>
      <c r="F95" s="43" t="s">
        <v>915</v>
      </c>
      <c r="H95" s="8" t="s">
        <v>916</v>
      </c>
      <c r="J95" s="6" t="s">
        <v>917</v>
      </c>
      <c r="K95" t="s">
        <v>918</v>
      </c>
      <c r="L95" s="14" t="s">
        <v>536</v>
      </c>
      <c r="M95" s="6"/>
      <c r="N95" s="6"/>
      <c r="R95" t="s">
        <v>45</v>
      </c>
      <c r="S95" s="6"/>
      <c r="V95" t="s">
        <v>46</v>
      </c>
      <c r="W95" t="s">
        <v>919</v>
      </c>
      <c r="X95" t="s">
        <v>49</v>
      </c>
      <c r="Y95" t="s">
        <v>221</v>
      </c>
      <c r="Z95" t="s">
        <v>222</v>
      </c>
      <c r="AA95" t="s">
        <v>223</v>
      </c>
      <c r="AB95" t="s">
        <v>224</v>
      </c>
      <c r="AC95" t="s">
        <v>915</v>
      </c>
      <c r="AD95" t="s">
        <v>920</v>
      </c>
    </row>
    <row r="96" spans="1:30" ht="15" customHeight="1" x14ac:dyDescent="0.2">
      <c r="A96" s="7">
        <f t="shared" ca="1" si="5"/>
        <v>15</v>
      </c>
      <c r="B96" t="s">
        <v>217</v>
      </c>
      <c r="D96" s="6" t="s">
        <v>40</v>
      </c>
      <c r="E96" s="22">
        <v>32</v>
      </c>
      <c r="F96" s="43" t="s">
        <v>921</v>
      </c>
      <c r="H96" s="11"/>
      <c r="J96" s="6"/>
      <c r="K96" t="s">
        <v>45</v>
      </c>
      <c r="L96" s="14" t="s">
        <v>922</v>
      </c>
      <c r="M96" s="6"/>
      <c r="N96" s="6"/>
      <c r="R96" t="s">
        <v>45</v>
      </c>
      <c r="S96" s="6"/>
      <c r="V96" t="s">
        <v>46</v>
      </c>
      <c r="W96" t="s">
        <v>923</v>
      </c>
      <c r="X96" t="s">
        <v>49</v>
      </c>
      <c r="Y96" t="s">
        <v>221</v>
      </c>
      <c r="Z96" t="s">
        <v>222</v>
      </c>
      <c r="AA96" t="s">
        <v>223</v>
      </c>
      <c r="AB96" t="s">
        <v>224</v>
      </c>
      <c r="AC96" t="s">
        <v>921</v>
      </c>
      <c r="AD96" t="s">
        <v>924</v>
      </c>
    </row>
    <row r="97" spans="1:32" ht="15" customHeight="1" x14ac:dyDescent="0.2">
      <c r="A97" s="7">
        <f t="shared" ca="1" si="5"/>
        <v>15</v>
      </c>
      <c r="B97" t="s">
        <v>217</v>
      </c>
      <c r="D97" s="6" t="s">
        <v>40</v>
      </c>
      <c r="E97" s="22">
        <v>33</v>
      </c>
      <c r="F97" s="43" t="s">
        <v>925</v>
      </c>
      <c r="H97" s="11" t="s">
        <v>926</v>
      </c>
      <c r="J97" s="6"/>
      <c r="K97" t="s">
        <v>45</v>
      </c>
      <c r="L97" s="28" t="s">
        <v>927</v>
      </c>
      <c r="M97" s="6"/>
      <c r="N97" s="6"/>
      <c r="R97" t="s">
        <v>45</v>
      </c>
      <c r="S97" s="6"/>
      <c r="V97" t="s">
        <v>46</v>
      </c>
      <c r="W97" t="s">
        <v>928</v>
      </c>
      <c r="X97" t="s">
        <v>49</v>
      </c>
      <c r="Y97" t="s">
        <v>221</v>
      </c>
      <c r="Z97" t="s">
        <v>222</v>
      </c>
      <c r="AA97" t="s">
        <v>223</v>
      </c>
      <c r="AB97" t="s">
        <v>224</v>
      </c>
      <c r="AC97" t="s">
        <v>929</v>
      </c>
      <c r="AD97" t="s">
        <v>930</v>
      </c>
    </row>
    <row r="98" spans="1:32" ht="15" customHeight="1" x14ac:dyDescent="0.2">
      <c r="A98" s="7">
        <f t="shared" ca="1" si="5"/>
        <v>15</v>
      </c>
      <c r="B98" t="s">
        <v>217</v>
      </c>
      <c r="D98" s="6" t="s">
        <v>40</v>
      </c>
      <c r="E98" s="22">
        <v>34</v>
      </c>
      <c r="F98" s="43" t="s">
        <v>931</v>
      </c>
      <c r="H98" t="s">
        <v>542</v>
      </c>
      <c r="I98" s="13" t="s">
        <v>932</v>
      </c>
      <c r="J98" s="6" t="s">
        <v>933</v>
      </c>
      <c r="K98" s="6" t="s">
        <v>934</v>
      </c>
      <c r="L98" s="14" t="s">
        <v>536</v>
      </c>
      <c r="M98" s="6"/>
      <c r="N98" s="6"/>
      <c r="R98" t="s">
        <v>45</v>
      </c>
      <c r="S98" s="6"/>
      <c r="V98" t="s">
        <v>46</v>
      </c>
      <c r="W98" t="s">
        <v>935</v>
      </c>
      <c r="X98" t="s">
        <v>49</v>
      </c>
      <c r="Y98" t="s">
        <v>221</v>
      </c>
      <c r="Z98" t="s">
        <v>222</v>
      </c>
      <c r="AA98" t="s">
        <v>223</v>
      </c>
      <c r="AB98" t="s">
        <v>224</v>
      </c>
      <c r="AC98" t="s">
        <v>931</v>
      </c>
      <c r="AD98" t="s">
        <v>936</v>
      </c>
    </row>
    <row r="99" spans="1:32" ht="15" customHeight="1" x14ac:dyDescent="0.2">
      <c r="A99" s="7">
        <f t="shared" ca="1" si="5"/>
        <v>15</v>
      </c>
      <c r="B99" t="s">
        <v>217</v>
      </c>
      <c r="D99" s="6" t="s">
        <v>40</v>
      </c>
      <c r="E99" s="22">
        <v>35</v>
      </c>
      <c r="F99" s="43" t="s">
        <v>937</v>
      </c>
      <c r="H99" s="11"/>
      <c r="J99" s="6"/>
      <c r="K99" s="6" t="s">
        <v>45</v>
      </c>
      <c r="L99" s="14" t="s">
        <v>938</v>
      </c>
      <c r="M99" s="6"/>
      <c r="N99" s="6"/>
      <c r="R99" t="s">
        <v>45</v>
      </c>
      <c r="S99" s="6"/>
      <c r="V99" t="s">
        <v>46</v>
      </c>
      <c r="W99" t="s">
        <v>939</v>
      </c>
      <c r="X99" t="s">
        <v>49</v>
      </c>
      <c r="Y99" t="s">
        <v>221</v>
      </c>
      <c r="Z99" t="s">
        <v>222</v>
      </c>
      <c r="AA99" t="s">
        <v>223</v>
      </c>
      <c r="AB99" t="s">
        <v>224</v>
      </c>
      <c r="AC99" t="s">
        <v>937</v>
      </c>
      <c r="AD99" t="s">
        <v>940</v>
      </c>
    </row>
    <row r="100" spans="1:32" ht="15" customHeight="1" x14ac:dyDescent="0.2">
      <c r="A100" s="7">
        <f t="shared" ca="1" si="5"/>
        <v>15</v>
      </c>
      <c r="B100" t="s">
        <v>217</v>
      </c>
      <c r="D100" s="6" t="s">
        <v>40</v>
      </c>
      <c r="E100" s="22">
        <v>36</v>
      </c>
      <c r="F100" s="43" t="s">
        <v>941</v>
      </c>
      <c r="H100" t="s">
        <v>542</v>
      </c>
      <c r="I100" s="13" t="s">
        <v>942</v>
      </c>
      <c r="J100" s="6" t="s">
        <v>943</v>
      </c>
      <c r="K100" s="6" t="s">
        <v>44</v>
      </c>
      <c r="L100" s="14" t="s">
        <v>536</v>
      </c>
      <c r="M100" s="6"/>
      <c r="N100" s="6"/>
      <c r="R100" t="s">
        <v>45</v>
      </c>
      <c r="S100" s="6"/>
      <c r="V100" t="s">
        <v>46</v>
      </c>
      <c r="W100" t="s">
        <v>944</v>
      </c>
      <c r="X100" t="s">
        <v>49</v>
      </c>
      <c r="Y100" t="s">
        <v>221</v>
      </c>
      <c r="Z100" t="s">
        <v>222</v>
      </c>
      <c r="AA100" t="s">
        <v>223</v>
      </c>
      <c r="AB100" t="s">
        <v>224</v>
      </c>
      <c r="AC100" t="s">
        <v>941</v>
      </c>
      <c r="AD100" t="s">
        <v>945</v>
      </c>
    </row>
    <row r="101" spans="1:32" ht="15" customHeight="1" x14ac:dyDescent="0.2">
      <c r="A101" s="7">
        <f t="shared" ca="1" si="5"/>
        <v>15</v>
      </c>
      <c r="B101" t="s">
        <v>217</v>
      </c>
      <c r="D101" s="6" t="s">
        <v>40</v>
      </c>
      <c r="E101" s="22">
        <v>37</v>
      </c>
      <c r="F101" s="43" t="s">
        <v>946</v>
      </c>
      <c r="H101" s="8" t="s">
        <v>947</v>
      </c>
      <c r="J101" s="6" t="s">
        <v>948</v>
      </c>
      <c r="K101" s="6" t="s">
        <v>949</v>
      </c>
      <c r="L101" s="14" t="s">
        <v>536</v>
      </c>
      <c r="M101" s="6"/>
      <c r="N101" s="6"/>
      <c r="R101" t="s">
        <v>45</v>
      </c>
      <c r="S101" s="6"/>
      <c r="V101" t="s">
        <v>46</v>
      </c>
      <c r="W101" t="s">
        <v>950</v>
      </c>
      <c r="X101" t="s">
        <v>49</v>
      </c>
      <c r="Y101" t="s">
        <v>221</v>
      </c>
      <c r="Z101" t="s">
        <v>222</v>
      </c>
      <c r="AA101" t="s">
        <v>223</v>
      </c>
      <c r="AB101" t="s">
        <v>224</v>
      </c>
      <c r="AC101" t="s">
        <v>946</v>
      </c>
      <c r="AD101" t="s">
        <v>951</v>
      </c>
    </row>
    <row r="102" spans="1:32" ht="15" customHeight="1" x14ac:dyDescent="0.2">
      <c r="A102" s="7">
        <f t="shared" ca="1" si="5"/>
        <v>15</v>
      </c>
      <c r="B102" t="s">
        <v>217</v>
      </c>
      <c r="D102" s="6" t="s">
        <v>40</v>
      </c>
      <c r="E102" s="22">
        <v>38</v>
      </c>
      <c r="F102" s="43" t="s">
        <v>952</v>
      </c>
      <c r="H102" s="11" t="s">
        <v>953</v>
      </c>
      <c r="J102" t="s">
        <v>954</v>
      </c>
      <c r="K102" s="6" t="s">
        <v>955</v>
      </c>
      <c r="L102" s="14" t="s">
        <v>536</v>
      </c>
      <c r="M102" s="6"/>
      <c r="N102" s="6"/>
      <c r="R102" t="s">
        <v>45</v>
      </c>
      <c r="S102" s="6"/>
      <c r="V102" t="s">
        <v>46</v>
      </c>
      <c r="W102" t="s">
        <v>956</v>
      </c>
      <c r="X102" t="s">
        <v>49</v>
      </c>
      <c r="Y102" t="s">
        <v>221</v>
      </c>
      <c r="Z102" t="s">
        <v>222</v>
      </c>
      <c r="AA102" t="s">
        <v>223</v>
      </c>
      <c r="AB102" t="s">
        <v>224</v>
      </c>
      <c r="AC102" t="s">
        <v>952</v>
      </c>
      <c r="AD102" t="s">
        <v>957</v>
      </c>
    </row>
    <row r="103" spans="1:32" ht="15" customHeight="1" x14ac:dyDescent="0.2">
      <c r="A103" s="7">
        <f t="shared" ca="1" si="5"/>
        <v>15</v>
      </c>
      <c r="B103" t="s">
        <v>217</v>
      </c>
      <c r="D103" s="6" t="s">
        <v>40</v>
      </c>
      <c r="E103" s="22">
        <v>39</v>
      </c>
      <c r="F103" s="43" t="s">
        <v>958</v>
      </c>
      <c r="H103" s="8" t="s">
        <v>959</v>
      </c>
      <c r="J103" t="s">
        <v>960</v>
      </c>
      <c r="K103" s="6" t="s">
        <v>961</v>
      </c>
      <c r="L103" s="14" t="s">
        <v>536</v>
      </c>
      <c r="M103" s="6" t="str">
        <f t="shared" ref="M103:M154" si="6">IF(X103="BOOLEAN","Yes/no",IF(X103="TRUE_ONLY","True only",IF(X103="INTEGER","Integer",IF(X103="INTEGER_ZERO_OR_POSITIVE","Integer zero or positive",""))))</f>
        <v/>
      </c>
      <c r="N103" s="6" t="str">
        <f t="shared" ref="N103:N166" si="7">IF(X103="LONG_TEXT",255,IF(AND(X103="TEXT",AD103=""),50,""))</f>
        <v/>
      </c>
      <c r="R103" t="s">
        <v>45</v>
      </c>
      <c r="S103" s="6"/>
      <c r="V103" t="s">
        <v>46</v>
      </c>
      <c r="W103" t="s">
        <v>962</v>
      </c>
      <c r="X103" t="s">
        <v>49</v>
      </c>
      <c r="Y103" t="s">
        <v>221</v>
      </c>
      <c r="Z103" t="s">
        <v>222</v>
      </c>
      <c r="AA103" t="s">
        <v>223</v>
      </c>
      <c r="AB103" t="s">
        <v>224</v>
      </c>
      <c r="AC103" t="s">
        <v>958</v>
      </c>
      <c r="AD103" t="s">
        <v>963</v>
      </c>
    </row>
    <row r="104" spans="1:32" ht="15" customHeight="1" x14ac:dyDescent="0.2">
      <c r="A104" s="7">
        <f t="shared" ca="1" si="5"/>
        <v>15</v>
      </c>
      <c r="B104" t="s">
        <v>217</v>
      </c>
      <c r="D104" s="6" t="s">
        <v>40</v>
      </c>
      <c r="E104" s="22">
        <v>40</v>
      </c>
      <c r="F104" s="43" t="s">
        <v>964</v>
      </c>
      <c r="H104" s="11" t="s">
        <v>965</v>
      </c>
      <c r="J104" s="11" t="s">
        <v>966</v>
      </c>
      <c r="K104" s="6" t="s">
        <v>967</v>
      </c>
      <c r="L104" s="6" t="s">
        <v>906</v>
      </c>
      <c r="M104" s="6" t="str">
        <f t="shared" si="6"/>
        <v/>
      </c>
      <c r="N104" s="6" t="str">
        <f t="shared" si="7"/>
        <v/>
      </c>
      <c r="R104" t="s">
        <v>45</v>
      </c>
      <c r="S104" s="6"/>
      <c r="V104" t="s">
        <v>46</v>
      </c>
      <c r="W104" t="s">
        <v>968</v>
      </c>
      <c r="X104" t="s">
        <v>49</v>
      </c>
      <c r="Y104" t="s">
        <v>221</v>
      </c>
      <c r="Z104" t="s">
        <v>222</v>
      </c>
      <c r="AA104" t="s">
        <v>223</v>
      </c>
      <c r="AB104" t="s">
        <v>224</v>
      </c>
      <c r="AC104" t="s">
        <v>964</v>
      </c>
      <c r="AD104" t="s">
        <v>969</v>
      </c>
    </row>
    <row r="105" spans="1:32" ht="15" customHeight="1" x14ac:dyDescent="0.2">
      <c r="A105" s="7">
        <f t="shared" ca="1" si="5"/>
        <v>15</v>
      </c>
      <c r="B105" t="s">
        <v>217</v>
      </c>
      <c r="D105" s="6" t="s">
        <v>40</v>
      </c>
      <c r="E105" s="22">
        <v>41</v>
      </c>
      <c r="F105" s="43" t="s">
        <v>970</v>
      </c>
      <c r="H105" s="11"/>
      <c r="K105" s="6"/>
      <c r="L105" s="28" t="s">
        <v>971</v>
      </c>
      <c r="M105" s="6" t="str">
        <f t="shared" si="6"/>
        <v/>
      </c>
      <c r="N105" s="6" t="str">
        <f t="shared" si="7"/>
        <v/>
      </c>
      <c r="R105" t="s">
        <v>45</v>
      </c>
      <c r="S105" s="6"/>
      <c r="V105" t="s">
        <v>46</v>
      </c>
      <c r="W105" t="s">
        <v>972</v>
      </c>
      <c r="X105" t="s">
        <v>49</v>
      </c>
      <c r="Y105" t="s">
        <v>221</v>
      </c>
      <c r="Z105" t="s">
        <v>222</v>
      </c>
      <c r="AA105" t="s">
        <v>223</v>
      </c>
      <c r="AB105" t="s">
        <v>224</v>
      </c>
      <c r="AC105" t="s">
        <v>973</v>
      </c>
      <c r="AD105" t="s">
        <v>974</v>
      </c>
    </row>
    <row r="106" spans="1:32" ht="15" customHeight="1" x14ac:dyDescent="0.2">
      <c r="A106" s="7">
        <f t="shared" ca="1" si="5"/>
        <v>15</v>
      </c>
      <c r="B106" t="s">
        <v>217</v>
      </c>
      <c r="D106" s="6" t="s">
        <v>40</v>
      </c>
      <c r="E106" s="22">
        <v>42</v>
      </c>
      <c r="F106" s="43" t="s">
        <v>975</v>
      </c>
      <c r="H106" t="s">
        <v>542</v>
      </c>
      <c r="I106" s="13" t="s">
        <v>976</v>
      </c>
      <c r="J106" t="s">
        <v>977</v>
      </c>
      <c r="K106" s="6" t="s">
        <v>44</v>
      </c>
      <c r="L106" s="14" t="s">
        <v>536</v>
      </c>
      <c r="M106" s="6" t="str">
        <f t="shared" si="6"/>
        <v/>
      </c>
      <c r="N106" s="6" t="str">
        <f t="shared" si="7"/>
        <v/>
      </c>
      <c r="R106" t="s">
        <v>45</v>
      </c>
      <c r="S106" s="6"/>
      <c r="V106" t="s">
        <v>46</v>
      </c>
      <c r="W106" t="s">
        <v>978</v>
      </c>
      <c r="X106" t="s">
        <v>49</v>
      </c>
      <c r="Y106" t="s">
        <v>221</v>
      </c>
      <c r="Z106" t="s">
        <v>222</v>
      </c>
      <c r="AA106" t="s">
        <v>223</v>
      </c>
      <c r="AB106" t="s">
        <v>224</v>
      </c>
      <c r="AC106" t="s">
        <v>975</v>
      </c>
      <c r="AD106" t="s">
        <v>979</v>
      </c>
    </row>
    <row r="107" spans="1:32" ht="15" customHeight="1" x14ac:dyDescent="0.2">
      <c r="A107" s="7">
        <f t="shared" ca="1" si="5"/>
        <v>15</v>
      </c>
      <c r="B107" t="s">
        <v>217</v>
      </c>
      <c r="D107" s="6" t="s">
        <v>40</v>
      </c>
      <c r="E107" s="22">
        <v>43</v>
      </c>
      <c r="F107" s="43" t="s">
        <v>980</v>
      </c>
      <c r="H107" s="11" t="s">
        <v>981</v>
      </c>
      <c r="J107" t="s">
        <v>982</v>
      </c>
      <c r="K107" s="6" t="s">
        <v>983</v>
      </c>
      <c r="L107" s="28" t="s">
        <v>984</v>
      </c>
      <c r="M107" s="6" t="str">
        <f t="shared" si="6"/>
        <v/>
      </c>
      <c r="N107" s="6" t="str">
        <f t="shared" si="7"/>
        <v/>
      </c>
      <c r="R107" t="s">
        <v>45</v>
      </c>
      <c r="S107" s="6"/>
      <c r="V107" t="s">
        <v>46</v>
      </c>
      <c r="W107" t="s">
        <v>985</v>
      </c>
      <c r="X107" t="s">
        <v>49</v>
      </c>
      <c r="Y107" t="s">
        <v>221</v>
      </c>
      <c r="Z107" t="s">
        <v>222</v>
      </c>
      <c r="AA107" t="s">
        <v>223</v>
      </c>
      <c r="AB107" t="s">
        <v>224</v>
      </c>
      <c r="AC107" t="s">
        <v>980</v>
      </c>
      <c r="AD107" t="s">
        <v>986</v>
      </c>
    </row>
    <row r="108" spans="1:32" ht="15" customHeight="1" x14ac:dyDescent="0.2">
      <c r="A108" s="7">
        <f t="shared" ca="1" si="5"/>
        <v>15</v>
      </c>
      <c r="B108" t="s">
        <v>217</v>
      </c>
      <c r="D108" s="6" t="s">
        <v>40</v>
      </c>
      <c r="E108" s="22">
        <v>44</v>
      </c>
      <c r="F108" s="43" t="s">
        <v>987</v>
      </c>
      <c r="H108" t="s">
        <v>542</v>
      </c>
      <c r="I108" s="13" t="s">
        <v>988</v>
      </c>
      <c r="J108" t="s">
        <v>989</v>
      </c>
      <c r="K108" s="6" t="s">
        <v>44</v>
      </c>
      <c r="L108" s="14" t="s">
        <v>536</v>
      </c>
      <c r="M108" s="6" t="str">
        <f t="shared" si="6"/>
        <v/>
      </c>
      <c r="N108" s="6" t="str">
        <f t="shared" si="7"/>
        <v/>
      </c>
      <c r="R108" t="s">
        <v>45</v>
      </c>
      <c r="S108" s="6"/>
      <c r="V108" t="s">
        <v>46</v>
      </c>
      <c r="W108" t="s">
        <v>990</v>
      </c>
      <c r="X108" t="s">
        <v>49</v>
      </c>
      <c r="Y108" t="s">
        <v>221</v>
      </c>
      <c r="Z108" t="s">
        <v>222</v>
      </c>
      <c r="AA108" t="s">
        <v>223</v>
      </c>
      <c r="AB108" t="s">
        <v>224</v>
      </c>
      <c r="AC108" t="s">
        <v>987</v>
      </c>
      <c r="AD108" t="s">
        <v>991</v>
      </c>
    </row>
    <row r="109" spans="1:32" ht="15" customHeight="1" x14ac:dyDescent="0.2">
      <c r="A109" s="7">
        <f t="shared" ca="1" si="5"/>
        <v>15</v>
      </c>
      <c r="B109" t="s">
        <v>217</v>
      </c>
      <c r="D109" s="6" t="s">
        <v>40</v>
      </c>
      <c r="E109" s="22">
        <v>45</v>
      </c>
      <c r="F109" s="43" t="s">
        <v>992</v>
      </c>
      <c r="H109" s="8" t="s">
        <v>117</v>
      </c>
      <c r="J109" t="s">
        <v>993</v>
      </c>
      <c r="K109" t="s">
        <v>994</v>
      </c>
      <c r="L109" s="14" t="s">
        <v>536</v>
      </c>
      <c r="M109" s="6" t="str">
        <f t="shared" si="6"/>
        <v/>
      </c>
      <c r="N109" s="6" t="str">
        <f t="shared" si="7"/>
        <v/>
      </c>
      <c r="R109" t="s">
        <v>45</v>
      </c>
      <c r="S109" s="6"/>
      <c r="V109" t="s">
        <v>46</v>
      </c>
      <c r="W109" t="s">
        <v>236</v>
      </c>
      <c r="X109" t="s">
        <v>49</v>
      </c>
      <c r="Y109" t="s">
        <v>221</v>
      </c>
      <c r="Z109" t="s">
        <v>222</v>
      </c>
      <c r="AA109" t="s">
        <v>223</v>
      </c>
      <c r="AB109" t="s">
        <v>224</v>
      </c>
      <c r="AC109" t="s">
        <v>995</v>
      </c>
      <c r="AD109" t="s">
        <v>996</v>
      </c>
    </row>
    <row r="110" spans="1:32" ht="15" customHeight="1" x14ac:dyDescent="0.2">
      <c r="A110" s="7">
        <f t="shared" ca="1" si="5"/>
        <v>16</v>
      </c>
      <c r="B110" s="23" t="s">
        <v>157</v>
      </c>
      <c r="C110" s="23"/>
      <c r="D110" s="23" t="s">
        <v>40</v>
      </c>
      <c r="E110" s="22">
        <v>1</v>
      </c>
      <c r="F110" s="45" t="s">
        <v>751</v>
      </c>
      <c r="G110" s="24"/>
      <c r="H110" s="24"/>
      <c r="I110" s="24"/>
      <c r="J110" s="24"/>
      <c r="K110" s="24"/>
      <c r="L110" s="14" t="s">
        <v>579</v>
      </c>
      <c r="M110" s="6" t="str">
        <f t="shared" si="6"/>
        <v/>
      </c>
      <c r="N110" s="6" t="str">
        <f t="shared" si="7"/>
        <v/>
      </c>
      <c r="R110" t="s">
        <v>45</v>
      </c>
      <c r="S110" s="6"/>
      <c r="V110" t="s">
        <v>46</v>
      </c>
      <c r="W110" t="s">
        <v>752</v>
      </c>
      <c r="X110" t="s">
        <v>49</v>
      </c>
      <c r="Y110" t="s">
        <v>221</v>
      </c>
      <c r="Z110" t="s">
        <v>222</v>
      </c>
      <c r="AA110" t="s">
        <v>223</v>
      </c>
      <c r="AB110" t="s">
        <v>224</v>
      </c>
      <c r="AC110" t="s">
        <v>751</v>
      </c>
      <c r="AD110" t="s">
        <v>753</v>
      </c>
      <c r="AF110" t="s">
        <v>997</v>
      </c>
    </row>
    <row r="111" spans="1:32" ht="15" customHeight="1" x14ac:dyDescent="0.2">
      <c r="A111" s="7">
        <f t="shared" ca="1" si="5"/>
        <v>16</v>
      </c>
      <c r="B111" s="23" t="s">
        <v>157</v>
      </c>
      <c r="C111" s="23"/>
      <c r="D111" s="23" t="s">
        <v>40</v>
      </c>
      <c r="E111" s="22">
        <v>2</v>
      </c>
      <c r="F111" s="45" t="s">
        <v>754</v>
      </c>
      <c r="G111" s="24"/>
      <c r="H111" s="24"/>
      <c r="I111" s="24"/>
      <c r="J111" s="24"/>
      <c r="K111" s="24"/>
      <c r="L111" s="14" t="s">
        <v>579</v>
      </c>
      <c r="M111" s="6" t="str">
        <f t="shared" si="6"/>
        <v/>
      </c>
      <c r="N111" s="6" t="str">
        <f t="shared" si="7"/>
        <v/>
      </c>
      <c r="R111" t="s">
        <v>45</v>
      </c>
      <c r="S111" s="6"/>
      <c r="V111" t="s">
        <v>46</v>
      </c>
      <c r="W111" t="s">
        <v>758</v>
      </c>
      <c r="X111" t="s">
        <v>49</v>
      </c>
      <c r="Y111" t="s">
        <v>221</v>
      </c>
      <c r="Z111" t="s">
        <v>222</v>
      </c>
      <c r="AA111" t="s">
        <v>223</v>
      </c>
      <c r="AB111" t="s">
        <v>224</v>
      </c>
      <c r="AC111" t="s">
        <v>754</v>
      </c>
      <c r="AD111" t="s">
        <v>759</v>
      </c>
      <c r="AF111" t="s">
        <v>997</v>
      </c>
    </row>
    <row r="112" spans="1:32" ht="15" customHeight="1" x14ac:dyDescent="0.2">
      <c r="A112" s="7">
        <f t="shared" ca="1" si="5"/>
        <v>16</v>
      </c>
      <c r="B112" s="23" t="s">
        <v>157</v>
      </c>
      <c r="C112" s="23"/>
      <c r="D112" s="23" t="s">
        <v>40</v>
      </c>
      <c r="E112" s="22">
        <v>3</v>
      </c>
      <c r="F112" s="45" t="s">
        <v>760</v>
      </c>
      <c r="G112" s="24"/>
      <c r="H112" s="24"/>
      <c r="I112" s="24"/>
      <c r="J112" s="24"/>
      <c r="K112" s="24"/>
      <c r="L112" s="14" t="s">
        <v>579</v>
      </c>
      <c r="M112" s="6" t="str">
        <f t="shared" si="6"/>
        <v/>
      </c>
      <c r="N112" s="6" t="str">
        <f t="shared" si="7"/>
        <v/>
      </c>
      <c r="R112" t="s">
        <v>45</v>
      </c>
      <c r="S112" s="6"/>
      <c r="V112" t="s">
        <v>46</v>
      </c>
      <c r="W112" t="s">
        <v>764</v>
      </c>
      <c r="X112" t="s">
        <v>49</v>
      </c>
      <c r="Y112" t="s">
        <v>221</v>
      </c>
      <c r="Z112" t="s">
        <v>222</v>
      </c>
      <c r="AA112" t="s">
        <v>223</v>
      </c>
      <c r="AB112" t="s">
        <v>224</v>
      </c>
      <c r="AC112" t="s">
        <v>760</v>
      </c>
      <c r="AD112" t="s">
        <v>765</v>
      </c>
      <c r="AF112" t="s">
        <v>997</v>
      </c>
    </row>
    <row r="113" spans="1:32" ht="15" customHeight="1" x14ac:dyDescent="0.2">
      <c r="A113" s="7">
        <f t="shared" ca="1" si="5"/>
        <v>16</v>
      </c>
      <c r="B113" s="23" t="s">
        <v>157</v>
      </c>
      <c r="C113" s="23"/>
      <c r="D113" s="23" t="s">
        <v>40</v>
      </c>
      <c r="E113" s="22">
        <v>4</v>
      </c>
      <c r="F113" s="45" t="s">
        <v>766</v>
      </c>
      <c r="G113" s="24"/>
      <c r="H113" s="24"/>
      <c r="I113" s="24"/>
      <c r="J113" s="24"/>
      <c r="K113" s="24"/>
      <c r="L113" s="14" t="s">
        <v>579</v>
      </c>
      <c r="M113" s="6" t="str">
        <f t="shared" si="6"/>
        <v/>
      </c>
      <c r="N113" s="6" t="str">
        <f t="shared" si="7"/>
        <v/>
      </c>
      <c r="R113" t="s">
        <v>45</v>
      </c>
      <c r="S113" s="6"/>
      <c r="V113" t="s">
        <v>46</v>
      </c>
      <c r="W113" t="s">
        <v>771</v>
      </c>
      <c r="X113" t="s">
        <v>49</v>
      </c>
      <c r="Y113" t="s">
        <v>221</v>
      </c>
      <c r="Z113" t="s">
        <v>222</v>
      </c>
      <c r="AA113" t="s">
        <v>223</v>
      </c>
      <c r="AB113" t="s">
        <v>224</v>
      </c>
      <c r="AC113" t="s">
        <v>766</v>
      </c>
      <c r="AD113" t="s">
        <v>772</v>
      </c>
      <c r="AF113" t="s">
        <v>997</v>
      </c>
    </row>
    <row r="114" spans="1:32" ht="15" customHeight="1" x14ac:dyDescent="0.2">
      <c r="A114" s="7">
        <f t="shared" ca="1" si="5"/>
        <v>16</v>
      </c>
      <c r="B114" s="23" t="s">
        <v>157</v>
      </c>
      <c r="C114" s="23"/>
      <c r="D114" s="23" t="s">
        <v>40</v>
      </c>
      <c r="E114" s="22">
        <v>5</v>
      </c>
      <c r="F114" s="45" t="s">
        <v>773</v>
      </c>
      <c r="G114" s="24"/>
      <c r="H114" s="24"/>
      <c r="I114" s="24"/>
      <c r="J114" s="24"/>
      <c r="K114" s="24"/>
      <c r="L114" s="14" t="s">
        <v>579</v>
      </c>
      <c r="M114" s="6" t="str">
        <f t="shared" si="6"/>
        <v/>
      </c>
      <c r="N114" s="6" t="str">
        <f t="shared" si="7"/>
        <v/>
      </c>
      <c r="R114" t="s">
        <v>45</v>
      </c>
      <c r="S114" s="6"/>
      <c r="V114" t="s">
        <v>46</v>
      </c>
      <c r="W114" t="s">
        <v>777</v>
      </c>
      <c r="X114" t="s">
        <v>49</v>
      </c>
      <c r="Y114" t="s">
        <v>221</v>
      </c>
      <c r="Z114" t="s">
        <v>222</v>
      </c>
      <c r="AA114" t="s">
        <v>223</v>
      </c>
      <c r="AB114" t="s">
        <v>224</v>
      </c>
      <c r="AC114" t="s">
        <v>773</v>
      </c>
      <c r="AD114" t="s">
        <v>778</v>
      </c>
      <c r="AF114" t="s">
        <v>997</v>
      </c>
    </row>
    <row r="115" spans="1:32" ht="15" customHeight="1" x14ac:dyDescent="0.2">
      <c r="A115" s="7">
        <f t="shared" ca="1" si="5"/>
        <v>16</v>
      </c>
      <c r="B115" s="23" t="s">
        <v>157</v>
      </c>
      <c r="C115" s="23"/>
      <c r="D115" s="23" t="s">
        <v>40</v>
      </c>
      <c r="E115" s="22">
        <v>6</v>
      </c>
      <c r="F115" s="45" t="s">
        <v>779</v>
      </c>
      <c r="G115" s="24"/>
      <c r="H115" s="24"/>
      <c r="I115" s="24"/>
      <c r="J115" s="24"/>
      <c r="K115" s="24"/>
      <c r="L115" s="14" t="s">
        <v>579</v>
      </c>
      <c r="M115" s="6" t="str">
        <f t="shared" si="6"/>
        <v/>
      </c>
      <c r="N115" s="6" t="str">
        <f t="shared" si="7"/>
        <v/>
      </c>
      <c r="R115" t="s">
        <v>45</v>
      </c>
      <c r="S115" s="6"/>
      <c r="V115" t="s">
        <v>46</v>
      </c>
      <c r="W115" t="s">
        <v>780</v>
      </c>
      <c r="X115" t="s">
        <v>49</v>
      </c>
      <c r="Y115" t="s">
        <v>221</v>
      </c>
      <c r="Z115" t="s">
        <v>222</v>
      </c>
      <c r="AA115" t="s">
        <v>223</v>
      </c>
      <c r="AB115" t="s">
        <v>224</v>
      </c>
      <c r="AC115" t="s">
        <v>779</v>
      </c>
      <c r="AD115" t="s">
        <v>781</v>
      </c>
      <c r="AF115" t="s">
        <v>997</v>
      </c>
    </row>
    <row r="116" spans="1:32" ht="15" customHeight="1" x14ac:dyDescent="0.2">
      <c r="A116" s="7">
        <f t="shared" ca="1" si="5"/>
        <v>17</v>
      </c>
      <c r="B116" s="23" t="s">
        <v>164</v>
      </c>
      <c r="C116" s="23"/>
      <c r="D116" s="23" t="s">
        <v>40</v>
      </c>
      <c r="E116" s="22">
        <v>1</v>
      </c>
      <c r="F116" s="45" t="s">
        <v>782</v>
      </c>
      <c r="G116" s="24"/>
      <c r="H116" s="24"/>
      <c r="I116" s="24"/>
      <c r="J116" s="24"/>
      <c r="K116" s="24"/>
      <c r="L116" s="14" t="s">
        <v>579</v>
      </c>
      <c r="M116" s="6" t="str">
        <f t="shared" si="6"/>
        <v/>
      </c>
      <c r="N116" s="6" t="str">
        <f t="shared" si="7"/>
        <v/>
      </c>
      <c r="R116" t="s">
        <v>45</v>
      </c>
      <c r="S116" s="6"/>
      <c r="V116" t="s">
        <v>46</v>
      </c>
      <c r="W116" t="s">
        <v>786</v>
      </c>
      <c r="X116" t="s">
        <v>49</v>
      </c>
      <c r="Y116" t="s">
        <v>221</v>
      </c>
      <c r="Z116" t="s">
        <v>222</v>
      </c>
      <c r="AA116" t="s">
        <v>223</v>
      </c>
      <c r="AB116" t="s">
        <v>224</v>
      </c>
      <c r="AC116" t="s">
        <v>782</v>
      </c>
      <c r="AD116" t="s">
        <v>787</v>
      </c>
      <c r="AF116" t="s">
        <v>997</v>
      </c>
    </row>
    <row r="117" spans="1:32" ht="15" customHeight="1" x14ac:dyDescent="0.2">
      <c r="A117" s="7">
        <f t="shared" ca="1" si="5"/>
        <v>17</v>
      </c>
      <c r="B117" s="23" t="s">
        <v>164</v>
      </c>
      <c r="C117" s="23"/>
      <c r="D117" s="23" t="s">
        <v>40</v>
      </c>
      <c r="E117" s="22">
        <v>2</v>
      </c>
      <c r="F117" s="45" t="s">
        <v>788</v>
      </c>
      <c r="G117" s="24"/>
      <c r="H117" s="24"/>
      <c r="I117" s="24"/>
      <c r="J117" s="24"/>
      <c r="K117" s="24"/>
      <c r="L117" s="14" t="s">
        <v>579</v>
      </c>
      <c r="M117" s="6" t="str">
        <f t="shared" si="6"/>
        <v/>
      </c>
      <c r="N117" s="6" t="str">
        <f t="shared" si="7"/>
        <v/>
      </c>
      <c r="R117" t="s">
        <v>45</v>
      </c>
      <c r="S117" s="6"/>
      <c r="V117" t="s">
        <v>46</v>
      </c>
      <c r="W117" t="s">
        <v>792</v>
      </c>
      <c r="X117" t="s">
        <v>49</v>
      </c>
      <c r="Y117" t="s">
        <v>221</v>
      </c>
      <c r="Z117" t="s">
        <v>222</v>
      </c>
      <c r="AA117" t="s">
        <v>223</v>
      </c>
      <c r="AB117" t="s">
        <v>224</v>
      </c>
      <c r="AC117" t="s">
        <v>788</v>
      </c>
      <c r="AD117" t="s">
        <v>793</v>
      </c>
      <c r="AF117" t="s">
        <v>997</v>
      </c>
    </row>
    <row r="118" spans="1:32" ht="15" customHeight="1" x14ac:dyDescent="0.2">
      <c r="A118" s="7">
        <f t="shared" ca="1" si="5"/>
        <v>17</v>
      </c>
      <c r="B118" s="23" t="s">
        <v>164</v>
      </c>
      <c r="C118" s="23"/>
      <c r="D118" s="23" t="s">
        <v>40</v>
      </c>
      <c r="E118" s="22">
        <v>3</v>
      </c>
      <c r="F118" s="45" t="s">
        <v>794</v>
      </c>
      <c r="G118" s="24"/>
      <c r="H118" s="24"/>
      <c r="I118" s="24"/>
      <c r="J118" s="24"/>
      <c r="K118" s="24"/>
      <c r="L118" s="14" t="s">
        <v>579</v>
      </c>
      <c r="M118" s="6" t="str">
        <f t="shared" si="6"/>
        <v/>
      </c>
      <c r="N118" s="6" t="str">
        <f t="shared" si="7"/>
        <v/>
      </c>
      <c r="R118" t="s">
        <v>45</v>
      </c>
      <c r="S118" s="6"/>
      <c r="V118" t="s">
        <v>46</v>
      </c>
      <c r="W118" t="s">
        <v>798</v>
      </c>
      <c r="X118" t="s">
        <v>49</v>
      </c>
      <c r="Y118" t="s">
        <v>221</v>
      </c>
      <c r="Z118" t="s">
        <v>222</v>
      </c>
      <c r="AA118" t="s">
        <v>223</v>
      </c>
      <c r="AB118" t="s">
        <v>224</v>
      </c>
      <c r="AC118" t="s">
        <v>794</v>
      </c>
      <c r="AD118" t="s">
        <v>799</v>
      </c>
      <c r="AF118" t="s">
        <v>997</v>
      </c>
    </row>
    <row r="119" spans="1:32" ht="15" customHeight="1" x14ac:dyDescent="0.2">
      <c r="A119" s="7">
        <f t="shared" ca="1" si="5"/>
        <v>17</v>
      </c>
      <c r="B119" s="23" t="s">
        <v>164</v>
      </c>
      <c r="C119" s="23"/>
      <c r="D119" s="23" t="s">
        <v>40</v>
      </c>
      <c r="E119" s="22">
        <v>4</v>
      </c>
      <c r="F119" s="45" t="s">
        <v>800</v>
      </c>
      <c r="G119" s="24"/>
      <c r="H119" s="24"/>
      <c r="I119" s="24"/>
      <c r="J119" s="24"/>
      <c r="K119" s="24"/>
      <c r="L119" s="14" t="s">
        <v>579</v>
      </c>
      <c r="M119" s="6" t="str">
        <f t="shared" si="6"/>
        <v/>
      </c>
      <c r="N119" s="6" t="str">
        <f t="shared" si="7"/>
        <v/>
      </c>
      <c r="R119" t="s">
        <v>45</v>
      </c>
      <c r="S119" s="6"/>
      <c r="V119" t="s">
        <v>46</v>
      </c>
      <c r="W119" t="s">
        <v>805</v>
      </c>
      <c r="X119" t="s">
        <v>49</v>
      </c>
      <c r="Y119" t="s">
        <v>221</v>
      </c>
      <c r="Z119" t="s">
        <v>222</v>
      </c>
      <c r="AA119" t="s">
        <v>223</v>
      </c>
      <c r="AB119" t="s">
        <v>224</v>
      </c>
      <c r="AC119" t="s">
        <v>800</v>
      </c>
      <c r="AD119" t="s">
        <v>806</v>
      </c>
      <c r="AF119" t="s">
        <v>997</v>
      </c>
    </row>
    <row r="120" spans="1:32" ht="15" customHeight="1" x14ac:dyDescent="0.2">
      <c r="A120" s="7">
        <f t="shared" ca="1" si="5"/>
        <v>17</v>
      </c>
      <c r="B120" s="23" t="s">
        <v>164</v>
      </c>
      <c r="C120" s="23"/>
      <c r="D120" s="23" t="s">
        <v>40</v>
      </c>
      <c r="E120" s="22">
        <v>5</v>
      </c>
      <c r="F120" s="45" t="s">
        <v>807</v>
      </c>
      <c r="G120" s="24"/>
      <c r="H120" s="24"/>
      <c r="I120" s="24"/>
      <c r="J120" s="24"/>
      <c r="K120" s="24"/>
      <c r="L120" s="14" t="s">
        <v>579</v>
      </c>
      <c r="M120" s="6" t="str">
        <f t="shared" si="6"/>
        <v/>
      </c>
      <c r="N120" s="6" t="str">
        <f t="shared" si="7"/>
        <v/>
      </c>
      <c r="R120" t="s">
        <v>45</v>
      </c>
      <c r="S120" s="6"/>
      <c r="V120" t="s">
        <v>46</v>
      </c>
      <c r="W120" t="s">
        <v>810</v>
      </c>
      <c r="X120" t="s">
        <v>49</v>
      </c>
      <c r="Y120" t="s">
        <v>221</v>
      </c>
      <c r="Z120" t="s">
        <v>222</v>
      </c>
      <c r="AA120" t="s">
        <v>223</v>
      </c>
      <c r="AB120" t="s">
        <v>224</v>
      </c>
      <c r="AC120" t="s">
        <v>807</v>
      </c>
      <c r="AD120" t="s">
        <v>811</v>
      </c>
      <c r="AF120" t="s">
        <v>997</v>
      </c>
    </row>
    <row r="121" spans="1:32" ht="15" customHeight="1" x14ac:dyDescent="0.2">
      <c r="A121" s="7">
        <f t="shared" ca="1" si="5"/>
        <v>17</v>
      </c>
      <c r="B121" s="23" t="s">
        <v>164</v>
      </c>
      <c r="C121" s="23"/>
      <c r="D121" s="23" t="s">
        <v>40</v>
      </c>
      <c r="E121" s="22">
        <v>6</v>
      </c>
      <c r="F121" s="45" t="s">
        <v>812</v>
      </c>
      <c r="G121" s="24"/>
      <c r="H121" s="24"/>
      <c r="I121" s="24"/>
      <c r="J121" s="24"/>
      <c r="K121" s="24"/>
      <c r="L121" s="14" t="s">
        <v>579</v>
      </c>
      <c r="M121" s="6" t="str">
        <f t="shared" si="6"/>
        <v/>
      </c>
      <c r="N121" s="6" t="str">
        <f t="shared" si="7"/>
        <v/>
      </c>
      <c r="R121" t="s">
        <v>45</v>
      </c>
      <c r="S121" s="6"/>
      <c r="V121" t="s">
        <v>46</v>
      </c>
      <c r="W121" t="s">
        <v>816</v>
      </c>
      <c r="X121" t="s">
        <v>49</v>
      </c>
      <c r="Y121" t="s">
        <v>221</v>
      </c>
      <c r="Z121" t="s">
        <v>222</v>
      </c>
      <c r="AA121" t="s">
        <v>223</v>
      </c>
      <c r="AB121" t="s">
        <v>224</v>
      </c>
      <c r="AC121" t="s">
        <v>812</v>
      </c>
      <c r="AD121" t="s">
        <v>817</v>
      </c>
      <c r="AF121" t="s">
        <v>997</v>
      </c>
    </row>
    <row r="122" spans="1:32" ht="15" customHeight="1" x14ac:dyDescent="0.2">
      <c r="A122" s="7">
        <f t="shared" ca="1" si="5"/>
        <v>17</v>
      </c>
      <c r="B122" s="23" t="s">
        <v>164</v>
      </c>
      <c r="C122" s="23"/>
      <c r="D122" s="23" t="s">
        <v>40</v>
      </c>
      <c r="E122" s="22">
        <v>7</v>
      </c>
      <c r="F122" s="45" t="s">
        <v>818</v>
      </c>
      <c r="G122" s="24"/>
      <c r="H122" s="24"/>
      <c r="I122" s="24"/>
      <c r="J122" s="24"/>
      <c r="K122" s="24"/>
      <c r="L122" s="14" t="s">
        <v>579</v>
      </c>
      <c r="M122" s="6" t="str">
        <f t="shared" si="6"/>
        <v/>
      </c>
      <c r="N122" s="6" t="str">
        <f t="shared" si="7"/>
        <v/>
      </c>
      <c r="R122" t="s">
        <v>45</v>
      </c>
      <c r="S122" s="6"/>
      <c r="V122" t="s">
        <v>46</v>
      </c>
      <c r="W122" t="s">
        <v>820</v>
      </c>
      <c r="X122" t="s">
        <v>49</v>
      </c>
      <c r="Y122" t="s">
        <v>221</v>
      </c>
      <c r="Z122" t="s">
        <v>222</v>
      </c>
      <c r="AA122" t="s">
        <v>223</v>
      </c>
      <c r="AB122" t="s">
        <v>224</v>
      </c>
      <c r="AC122" t="s">
        <v>818</v>
      </c>
      <c r="AD122" t="s">
        <v>821</v>
      </c>
      <c r="AF122" t="s">
        <v>997</v>
      </c>
    </row>
    <row r="123" spans="1:32" ht="15" customHeight="1" x14ac:dyDescent="0.2">
      <c r="A123" s="7">
        <f t="shared" ca="1" si="5"/>
        <v>17</v>
      </c>
      <c r="B123" s="23" t="s">
        <v>164</v>
      </c>
      <c r="C123" s="23"/>
      <c r="D123" s="23" t="s">
        <v>40</v>
      </c>
      <c r="E123" s="22">
        <v>8</v>
      </c>
      <c r="F123" s="45" t="s">
        <v>822</v>
      </c>
      <c r="G123" s="24"/>
      <c r="H123" s="24"/>
      <c r="I123" s="24"/>
      <c r="J123" s="24"/>
      <c r="K123" s="24"/>
      <c r="L123" s="14" t="s">
        <v>579</v>
      </c>
      <c r="M123" s="6" t="str">
        <f t="shared" si="6"/>
        <v/>
      </c>
      <c r="N123" s="6" t="str">
        <f t="shared" si="7"/>
        <v/>
      </c>
      <c r="R123" t="s">
        <v>45</v>
      </c>
      <c r="S123" s="6"/>
      <c r="V123" t="s">
        <v>46</v>
      </c>
      <c r="W123" t="s">
        <v>824</v>
      </c>
      <c r="X123" t="s">
        <v>49</v>
      </c>
      <c r="Y123" t="s">
        <v>221</v>
      </c>
      <c r="Z123" t="s">
        <v>222</v>
      </c>
      <c r="AA123" t="s">
        <v>223</v>
      </c>
      <c r="AB123" t="s">
        <v>224</v>
      </c>
      <c r="AC123" t="s">
        <v>822</v>
      </c>
      <c r="AD123" t="s">
        <v>825</v>
      </c>
      <c r="AF123" t="s">
        <v>997</v>
      </c>
    </row>
    <row r="124" spans="1:32" ht="15" customHeight="1" x14ac:dyDescent="0.2">
      <c r="A124" s="7">
        <f t="shared" ca="1" si="5"/>
        <v>17</v>
      </c>
      <c r="B124" s="23" t="s">
        <v>164</v>
      </c>
      <c r="C124" s="23"/>
      <c r="D124" s="23" t="s">
        <v>40</v>
      </c>
      <c r="E124" s="22">
        <v>9</v>
      </c>
      <c r="F124" s="45" t="s">
        <v>826</v>
      </c>
      <c r="G124" s="24"/>
      <c r="H124" s="24"/>
      <c r="I124" s="24"/>
      <c r="J124" s="24"/>
      <c r="K124" s="24"/>
      <c r="L124" s="14" t="s">
        <v>579</v>
      </c>
      <c r="M124" s="6" t="str">
        <f t="shared" si="6"/>
        <v/>
      </c>
      <c r="N124" s="6" t="str">
        <f t="shared" si="7"/>
        <v/>
      </c>
      <c r="R124" t="s">
        <v>45</v>
      </c>
      <c r="S124" s="6"/>
      <c r="V124" t="s">
        <v>46</v>
      </c>
      <c r="W124" t="s">
        <v>828</v>
      </c>
      <c r="X124" t="s">
        <v>49</v>
      </c>
      <c r="Y124" t="s">
        <v>221</v>
      </c>
      <c r="Z124" t="s">
        <v>222</v>
      </c>
      <c r="AA124" t="s">
        <v>223</v>
      </c>
      <c r="AB124" t="s">
        <v>224</v>
      </c>
      <c r="AC124" t="s">
        <v>829</v>
      </c>
      <c r="AD124" t="s">
        <v>830</v>
      </c>
      <c r="AF124" t="s">
        <v>997</v>
      </c>
    </row>
    <row r="125" spans="1:32" ht="15" customHeight="1" x14ac:dyDescent="0.2">
      <c r="A125" s="7">
        <f t="shared" ca="1" si="5"/>
        <v>18</v>
      </c>
      <c r="B125" s="23" t="s">
        <v>170</v>
      </c>
      <c r="C125" s="23"/>
      <c r="D125" s="23" t="s">
        <v>40</v>
      </c>
      <c r="E125" s="22">
        <v>1</v>
      </c>
      <c r="F125" s="45" t="s">
        <v>832</v>
      </c>
      <c r="G125" s="24"/>
      <c r="H125" s="24"/>
      <c r="I125" s="24"/>
      <c r="J125" s="24"/>
      <c r="K125" s="24"/>
      <c r="L125" s="14" t="s">
        <v>579</v>
      </c>
      <c r="M125" s="6" t="str">
        <f t="shared" si="6"/>
        <v/>
      </c>
      <c r="N125" s="6" t="str">
        <f t="shared" si="7"/>
        <v/>
      </c>
      <c r="R125" t="s">
        <v>45</v>
      </c>
      <c r="S125" s="6"/>
      <c r="V125" t="s">
        <v>46</v>
      </c>
      <c r="W125" t="s">
        <v>833</v>
      </c>
      <c r="X125" t="s">
        <v>49</v>
      </c>
      <c r="Y125" t="s">
        <v>221</v>
      </c>
      <c r="Z125" t="s">
        <v>222</v>
      </c>
      <c r="AA125" t="s">
        <v>223</v>
      </c>
      <c r="AB125" t="s">
        <v>224</v>
      </c>
      <c r="AC125" t="s">
        <v>832</v>
      </c>
      <c r="AD125" t="s">
        <v>834</v>
      </c>
      <c r="AF125" t="s">
        <v>997</v>
      </c>
    </row>
    <row r="126" spans="1:32" ht="15" customHeight="1" x14ac:dyDescent="0.2">
      <c r="A126" s="7">
        <f t="shared" ca="1" si="5"/>
        <v>18</v>
      </c>
      <c r="B126" s="23" t="s">
        <v>170</v>
      </c>
      <c r="C126" s="23"/>
      <c r="D126" s="23" t="s">
        <v>40</v>
      </c>
      <c r="E126" s="22">
        <v>2</v>
      </c>
      <c r="F126" s="45" t="s">
        <v>835</v>
      </c>
      <c r="G126" s="24"/>
      <c r="H126" s="24"/>
      <c r="I126" s="24"/>
      <c r="J126" s="24"/>
      <c r="K126" s="24"/>
      <c r="L126" s="14" t="s">
        <v>579</v>
      </c>
      <c r="M126" s="6" t="str">
        <f t="shared" si="6"/>
        <v/>
      </c>
      <c r="N126" s="6" t="str">
        <f t="shared" si="7"/>
        <v/>
      </c>
      <c r="R126" t="s">
        <v>45</v>
      </c>
      <c r="S126" s="6"/>
      <c r="V126" t="s">
        <v>46</v>
      </c>
      <c r="W126" t="s">
        <v>839</v>
      </c>
      <c r="X126" t="s">
        <v>49</v>
      </c>
      <c r="Y126" t="s">
        <v>221</v>
      </c>
      <c r="Z126" t="s">
        <v>222</v>
      </c>
      <c r="AA126" t="s">
        <v>223</v>
      </c>
      <c r="AB126" t="s">
        <v>224</v>
      </c>
      <c r="AC126" t="s">
        <v>835</v>
      </c>
      <c r="AD126" t="s">
        <v>840</v>
      </c>
      <c r="AF126" t="s">
        <v>997</v>
      </c>
    </row>
    <row r="127" spans="1:32" ht="15" customHeight="1" x14ac:dyDescent="0.2">
      <c r="A127" s="7">
        <f t="shared" ca="1" si="5"/>
        <v>18</v>
      </c>
      <c r="B127" s="23" t="s">
        <v>170</v>
      </c>
      <c r="C127" s="23"/>
      <c r="D127" s="23" t="s">
        <v>40</v>
      </c>
      <c r="E127" s="22">
        <v>3</v>
      </c>
      <c r="F127" s="45" t="s">
        <v>841</v>
      </c>
      <c r="G127" s="24"/>
      <c r="H127" s="24"/>
      <c r="I127" s="24"/>
      <c r="J127" s="24"/>
      <c r="K127" s="24"/>
      <c r="L127" s="14" t="s">
        <v>579</v>
      </c>
      <c r="M127" s="6" t="str">
        <f t="shared" si="6"/>
        <v/>
      </c>
      <c r="N127" s="6" t="str">
        <f t="shared" si="7"/>
        <v/>
      </c>
      <c r="R127" t="s">
        <v>45</v>
      </c>
      <c r="S127" s="6"/>
      <c r="V127" t="s">
        <v>46</v>
      </c>
      <c r="W127" t="s">
        <v>845</v>
      </c>
      <c r="X127" t="s">
        <v>49</v>
      </c>
      <c r="Y127" t="s">
        <v>221</v>
      </c>
      <c r="Z127" t="s">
        <v>222</v>
      </c>
      <c r="AA127" t="s">
        <v>223</v>
      </c>
      <c r="AB127" t="s">
        <v>224</v>
      </c>
      <c r="AC127" t="s">
        <v>841</v>
      </c>
      <c r="AD127" t="s">
        <v>846</v>
      </c>
      <c r="AF127" t="s">
        <v>997</v>
      </c>
    </row>
    <row r="128" spans="1:32" ht="15" customHeight="1" x14ac:dyDescent="0.2">
      <c r="A128" s="7">
        <f t="shared" ca="1" si="5"/>
        <v>18</v>
      </c>
      <c r="B128" s="23" t="s">
        <v>170</v>
      </c>
      <c r="C128" s="23"/>
      <c r="D128" s="23" t="s">
        <v>40</v>
      </c>
      <c r="E128" s="22">
        <v>4</v>
      </c>
      <c r="F128" s="45" t="s">
        <v>847</v>
      </c>
      <c r="G128" s="24"/>
      <c r="H128" s="24"/>
      <c r="I128" s="24"/>
      <c r="J128" s="24"/>
      <c r="K128" s="24"/>
      <c r="L128" s="14" t="s">
        <v>579</v>
      </c>
      <c r="M128" s="6" t="str">
        <f t="shared" si="6"/>
        <v/>
      </c>
      <c r="N128" s="6" t="str">
        <f t="shared" si="7"/>
        <v/>
      </c>
      <c r="R128" t="s">
        <v>45</v>
      </c>
      <c r="S128" s="6"/>
      <c r="V128" t="s">
        <v>46</v>
      </c>
      <c r="W128" t="s">
        <v>851</v>
      </c>
      <c r="X128" t="s">
        <v>49</v>
      </c>
      <c r="Y128" t="s">
        <v>221</v>
      </c>
      <c r="Z128" t="s">
        <v>222</v>
      </c>
      <c r="AA128" t="s">
        <v>223</v>
      </c>
      <c r="AB128" t="s">
        <v>224</v>
      </c>
      <c r="AC128" t="s">
        <v>847</v>
      </c>
      <c r="AD128" t="s">
        <v>852</v>
      </c>
      <c r="AF128" t="s">
        <v>997</v>
      </c>
    </row>
    <row r="129" spans="1:32" ht="15" customHeight="1" x14ac:dyDescent="0.2">
      <c r="A129" s="7">
        <f t="shared" ca="1" si="5"/>
        <v>18</v>
      </c>
      <c r="B129" s="23" t="s">
        <v>170</v>
      </c>
      <c r="C129" s="23"/>
      <c r="D129" s="23" t="s">
        <v>40</v>
      </c>
      <c r="E129" s="22">
        <v>5</v>
      </c>
      <c r="F129" s="45" t="s">
        <v>853</v>
      </c>
      <c r="G129" s="24"/>
      <c r="H129" s="24"/>
      <c r="I129" s="24"/>
      <c r="J129" s="24"/>
      <c r="K129" s="24"/>
      <c r="L129" s="14" t="s">
        <v>579</v>
      </c>
      <c r="M129" s="6" t="str">
        <f t="shared" si="6"/>
        <v/>
      </c>
      <c r="N129" s="6" t="str">
        <f t="shared" si="7"/>
        <v/>
      </c>
      <c r="R129" t="s">
        <v>45</v>
      </c>
      <c r="S129" s="6"/>
      <c r="V129" t="s">
        <v>46</v>
      </c>
      <c r="W129" t="s">
        <v>857</v>
      </c>
      <c r="X129" t="s">
        <v>49</v>
      </c>
      <c r="Y129" t="s">
        <v>221</v>
      </c>
      <c r="Z129" t="s">
        <v>222</v>
      </c>
      <c r="AA129" t="s">
        <v>223</v>
      </c>
      <c r="AB129" t="s">
        <v>224</v>
      </c>
      <c r="AC129" t="s">
        <v>853</v>
      </c>
      <c r="AD129" t="s">
        <v>858</v>
      </c>
      <c r="AF129" t="s">
        <v>997</v>
      </c>
    </row>
    <row r="130" spans="1:32" ht="15" customHeight="1" x14ac:dyDescent="0.2">
      <c r="A130" s="7">
        <f t="shared" ca="1" si="5"/>
        <v>19</v>
      </c>
      <c r="B130" s="23" t="s">
        <v>174</v>
      </c>
      <c r="C130" s="23"/>
      <c r="D130" s="23" t="s">
        <v>40</v>
      </c>
      <c r="E130" s="22">
        <v>1</v>
      </c>
      <c r="F130" s="45" t="s">
        <v>859</v>
      </c>
      <c r="G130" s="24"/>
      <c r="H130" s="24"/>
      <c r="I130" s="24"/>
      <c r="J130" s="24"/>
      <c r="K130" s="24"/>
      <c r="L130" s="14" t="s">
        <v>579</v>
      </c>
      <c r="M130" s="6" t="str">
        <f t="shared" si="6"/>
        <v/>
      </c>
      <c r="N130" s="6" t="str">
        <f t="shared" si="7"/>
        <v/>
      </c>
      <c r="R130" t="s">
        <v>45</v>
      </c>
      <c r="S130" s="6"/>
      <c r="V130" t="s">
        <v>46</v>
      </c>
      <c r="W130" t="s">
        <v>863</v>
      </c>
      <c r="X130" t="s">
        <v>49</v>
      </c>
      <c r="Y130" t="s">
        <v>221</v>
      </c>
      <c r="Z130" t="s">
        <v>222</v>
      </c>
      <c r="AA130" t="s">
        <v>223</v>
      </c>
      <c r="AB130" t="s">
        <v>224</v>
      </c>
      <c r="AC130" t="s">
        <v>864</v>
      </c>
      <c r="AD130" t="s">
        <v>865</v>
      </c>
      <c r="AF130" t="s">
        <v>997</v>
      </c>
    </row>
    <row r="131" spans="1:32" ht="15" customHeight="1" x14ac:dyDescent="0.2">
      <c r="A131" s="7">
        <f t="shared" ca="1" si="5"/>
        <v>19</v>
      </c>
      <c r="B131" s="23" t="s">
        <v>174</v>
      </c>
      <c r="C131" s="23"/>
      <c r="D131" s="23" t="s">
        <v>40</v>
      </c>
      <c r="E131" s="22">
        <v>2</v>
      </c>
      <c r="F131" s="45" t="s">
        <v>866</v>
      </c>
      <c r="G131" s="24"/>
      <c r="H131" s="24"/>
      <c r="I131" s="24"/>
      <c r="J131" s="24"/>
      <c r="K131" s="24"/>
      <c r="L131" s="14" t="s">
        <v>579</v>
      </c>
      <c r="M131" s="6" t="str">
        <f t="shared" si="6"/>
        <v/>
      </c>
      <c r="N131" s="6" t="str">
        <f t="shared" si="7"/>
        <v/>
      </c>
      <c r="R131" t="s">
        <v>45</v>
      </c>
      <c r="S131" s="6"/>
      <c r="V131" t="s">
        <v>46</v>
      </c>
      <c r="W131" t="s">
        <v>870</v>
      </c>
      <c r="X131" t="s">
        <v>49</v>
      </c>
      <c r="Y131" t="s">
        <v>221</v>
      </c>
      <c r="Z131" t="s">
        <v>222</v>
      </c>
      <c r="AA131" t="s">
        <v>223</v>
      </c>
      <c r="AB131" t="s">
        <v>224</v>
      </c>
      <c r="AC131" t="s">
        <v>866</v>
      </c>
      <c r="AD131" t="s">
        <v>871</v>
      </c>
      <c r="AF131" t="s">
        <v>997</v>
      </c>
    </row>
    <row r="132" spans="1:32" ht="15" customHeight="1" x14ac:dyDescent="0.2">
      <c r="A132" s="7">
        <f t="shared" ref="A132:A195" ca="1" si="8">IF(B132=OFFSET(B132,-1,0),OFFSET(A132,-1,0),OFFSET(A132,-1,0)+1)</f>
        <v>19</v>
      </c>
      <c r="B132" s="23" t="s">
        <v>174</v>
      </c>
      <c r="C132" s="23"/>
      <c r="D132" s="23" t="s">
        <v>40</v>
      </c>
      <c r="E132" s="22">
        <v>3</v>
      </c>
      <c r="F132" s="45" t="s">
        <v>872</v>
      </c>
      <c r="G132" s="24"/>
      <c r="H132" s="24"/>
      <c r="I132" s="24"/>
      <c r="J132" s="24"/>
      <c r="K132" s="24"/>
      <c r="L132" s="14" t="s">
        <v>579</v>
      </c>
      <c r="M132" s="6" t="str">
        <f t="shared" si="6"/>
        <v/>
      </c>
      <c r="N132" s="6" t="str">
        <f t="shared" si="7"/>
        <v/>
      </c>
      <c r="R132" t="s">
        <v>45</v>
      </c>
      <c r="S132" s="6"/>
      <c r="V132" t="s">
        <v>46</v>
      </c>
      <c r="W132" t="s">
        <v>876</v>
      </c>
      <c r="X132" t="s">
        <v>49</v>
      </c>
      <c r="Y132" t="s">
        <v>221</v>
      </c>
      <c r="Z132" t="s">
        <v>222</v>
      </c>
      <c r="AA132" t="s">
        <v>223</v>
      </c>
      <c r="AB132" t="s">
        <v>224</v>
      </c>
      <c r="AC132" t="s">
        <v>872</v>
      </c>
      <c r="AD132" t="s">
        <v>877</v>
      </c>
      <c r="AF132" t="s">
        <v>997</v>
      </c>
    </row>
    <row r="133" spans="1:32" ht="15" customHeight="1" x14ac:dyDescent="0.2">
      <c r="A133" s="7">
        <f t="shared" ca="1" si="8"/>
        <v>19</v>
      </c>
      <c r="B133" s="23" t="s">
        <v>174</v>
      </c>
      <c r="C133" s="23"/>
      <c r="D133" s="23" t="s">
        <v>40</v>
      </c>
      <c r="E133" s="22">
        <v>4</v>
      </c>
      <c r="F133" s="45" t="s">
        <v>878</v>
      </c>
      <c r="G133" s="24"/>
      <c r="H133" s="24"/>
      <c r="I133" s="24"/>
      <c r="J133" s="24"/>
      <c r="K133" s="24"/>
      <c r="L133" s="14" t="s">
        <v>579</v>
      </c>
      <c r="M133" s="6" t="str">
        <f t="shared" si="6"/>
        <v/>
      </c>
      <c r="N133" s="6" t="str">
        <f t="shared" si="7"/>
        <v/>
      </c>
      <c r="R133" t="s">
        <v>45</v>
      </c>
      <c r="S133" s="6"/>
      <c r="V133" t="s">
        <v>46</v>
      </c>
      <c r="W133" t="s">
        <v>882</v>
      </c>
      <c r="X133" t="s">
        <v>49</v>
      </c>
      <c r="Y133" t="s">
        <v>221</v>
      </c>
      <c r="Z133" t="s">
        <v>222</v>
      </c>
      <c r="AA133" t="s">
        <v>223</v>
      </c>
      <c r="AB133" t="s">
        <v>224</v>
      </c>
      <c r="AC133" t="s">
        <v>878</v>
      </c>
      <c r="AD133" t="s">
        <v>883</v>
      </c>
      <c r="AF133" t="s">
        <v>997</v>
      </c>
    </row>
    <row r="134" spans="1:32" ht="15" customHeight="1" x14ac:dyDescent="0.2">
      <c r="A134" s="7">
        <f t="shared" ca="1" si="8"/>
        <v>19</v>
      </c>
      <c r="B134" s="23" t="s">
        <v>174</v>
      </c>
      <c r="C134" s="23"/>
      <c r="D134" s="23" t="s">
        <v>40</v>
      </c>
      <c r="E134" s="22">
        <v>5</v>
      </c>
      <c r="F134" s="45" t="s">
        <v>884</v>
      </c>
      <c r="G134" s="24"/>
      <c r="H134" s="24"/>
      <c r="I134" s="24"/>
      <c r="J134" s="24"/>
      <c r="K134" s="24"/>
      <c r="L134" s="14" t="s">
        <v>579</v>
      </c>
      <c r="M134" s="6" t="str">
        <f t="shared" si="6"/>
        <v/>
      </c>
      <c r="N134" s="6" t="str">
        <f t="shared" si="7"/>
        <v/>
      </c>
      <c r="R134" t="s">
        <v>45</v>
      </c>
      <c r="S134" s="6"/>
      <c r="V134" t="s">
        <v>46</v>
      </c>
      <c r="W134" t="s">
        <v>889</v>
      </c>
      <c r="X134" t="s">
        <v>49</v>
      </c>
      <c r="Y134" t="s">
        <v>221</v>
      </c>
      <c r="Z134" t="s">
        <v>222</v>
      </c>
      <c r="AA134" t="s">
        <v>223</v>
      </c>
      <c r="AB134" t="s">
        <v>224</v>
      </c>
      <c r="AC134" t="s">
        <v>884</v>
      </c>
      <c r="AD134" t="s">
        <v>890</v>
      </c>
      <c r="AF134" t="s">
        <v>997</v>
      </c>
    </row>
    <row r="135" spans="1:32" ht="15" customHeight="1" x14ac:dyDescent="0.2">
      <c r="A135" s="7">
        <f t="shared" ca="1" si="8"/>
        <v>19</v>
      </c>
      <c r="B135" s="23" t="s">
        <v>174</v>
      </c>
      <c r="C135" s="23"/>
      <c r="D135" s="23" t="s">
        <v>40</v>
      </c>
      <c r="E135" s="22">
        <v>6</v>
      </c>
      <c r="F135" s="45" t="s">
        <v>891</v>
      </c>
      <c r="G135" s="24"/>
      <c r="H135" s="24"/>
      <c r="I135" s="24"/>
      <c r="J135" s="24"/>
      <c r="K135" s="24"/>
      <c r="L135" s="14" t="s">
        <v>579</v>
      </c>
      <c r="M135" s="6" t="str">
        <f t="shared" si="6"/>
        <v/>
      </c>
      <c r="N135" s="6" t="str">
        <f t="shared" si="7"/>
        <v/>
      </c>
      <c r="R135" t="s">
        <v>45</v>
      </c>
      <c r="S135" s="6"/>
      <c r="V135" t="s">
        <v>46</v>
      </c>
      <c r="W135" t="s">
        <v>893</v>
      </c>
      <c r="X135" t="s">
        <v>49</v>
      </c>
      <c r="Y135" t="s">
        <v>221</v>
      </c>
      <c r="Z135" t="s">
        <v>222</v>
      </c>
      <c r="AA135" t="s">
        <v>223</v>
      </c>
      <c r="AB135" t="s">
        <v>224</v>
      </c>
      <c r="AC135" t="s">
        <v>891</v>
      </c>
      <c r="AD135" t="s">
        <v>894</v>
      </c>
      <c r="AF135" t="s">
        <v>997</v>
      </c>
    </row>
    <row r="136" spans="1:32" ht="15" customHeight="1" x14ac:dyDescent="0.2">
      <c r="A136" s="7">
        <f t="shared" ca="1" si="8"/>
        <v>20</v>
      </c>
      <c r="B136" s="23" t="s">
        <v>178</v>
      </c>
      <c r="C136" s="23"/>
      <c r="D136" s="23" t="s">
        <v>40</v>
      </c>
      <c r="E136" s="22">
        <v>1</v>
      </c>
      <c r="F136" s="45" t="s">
        <v>895</v>
      </c>
      <c r="G136" s="24"/>
      <c r="H136" s="24"/>
      <c r="I136" s="24"/>
      <c r="J136" s="24"/>
      <c r="K136" s="24"/>
      <c r="L136" s="14" t="s">
        <v>579</v>
      </c>
      <c r="M136" s="6" t="str">
        <f t="shared" si="6"/>
        <v/>
      </c>
      <c r="N136" s="6" t="str">
        <f t="shared" si="7"/>
        <v/>
      </c>
      <c r="R136" t="s">
        <v>45</v>
      </c>
      <c r="S136" s="6"/>
      <c r="V136" t="s">
        <v>46</v>
      </c>
      <c r="W136" t="s">
        <v>899</v>
      </c>
      <c r="X136" t="s">
        <v>49</v>
      </c>
      <c r="Y136" t="s">
        <v>221</v>
      </c>
      <c r="Z136" t="s">
        <v>222</v>
      </c>
      <c r="AA136" t="s">
        <v>223</v>
      </c>
      <c r="AB136" t="s">
        <v>224</v>
      </c>
      <c r="AC136" t="s">
        <v>895</v>
      </c>
      <c r="AD136" t="s">
        <v>900</v>
      </c>
      <c r="AF136" t="s">
        <v>997</v>
      </c>
    </row>
    <row r="137" spans="1:32" ht="15" customHeight="1" x14ac:dyDescent="0.2">
      <c r="A137" s="7">
        <f t="shared" ca="1" si="8"/>
        <v>20</v>
      </c>
      <c r="B137" s="23" t="s">
        <v>178</v>
      </c>
      <c r="C137" s="23"/>
      <c r="D137" s="23" t="s">
        <v>40</v>
      </c>
      <c r="E137" s="22">
        <v>2</v>
      </c>
      <c r="F137" s="45" t="s">
        <v>901</v>
      </c>
      <c r="G137" s="24"/>
      <c r="H137" s="24"/>
      <c r="I137" s="24"/>
      <c r="J137" s="24"/>
      <c r="K137" s="24"/>
      <c r="L137" s="14" t="s">
        <v>579</v>
      </c>
      <c r="M137" s="6" t="str">
        <f t="shared" si="6"/>
        <v/>
      </c>
      <c r="N137" s="6" t="str">
        <f t="shared" si="7"/>
        <v/>
      </c>
      <c r="R137" t="s">
        <v>45</v>
      </c>
      <c r="S137" s="6"/>
      <c r="V137" t="s">
        <v>46</v>
      </c>
      <c r="W137" t="s">
        <v>903</v>
      </c>
      <c r="X137" t="s">
        <v>49</v>
      </c>
      <c r="Y137" t="s">
        <v>221</v>
      </c>
      <c r="Z137" t="s">
        <v>222</v>
      </c>
      <c r="AA137" t="s">
        <v>223</v>
      </c>
      <c r="AB137" t="s">
        <v>224</v>
      </c>
      <c r="AC137" t="s">
        <v>901</v>
      </c>
      <c r="AD137" t="s">
        <v>904</v>
      </c>
      <c r="AF137" t="s">
        <v>997</v>
      </c>
    </row>
    <row r="138" spans="1:32" ht="15" customHeight="1" x14ac:dyDescent="0.2">
      <c r="A138" s="7">
        <f t="shared" ca="1" si="8"/>
        <v>20</v>
      </c>
      <c r="B138" s="23" t="s">
        <v>178</v>
      </c>
      <c r="C138" s="23"/>
      <c r="D138" s="23" t="s">
        <v>40</v>
      </c>
      <c r="E138" s="22">
        <v>3</v>
      </c>
      <c r="F138" s="45" t="s">
        <v>905</v>
      </c>
      <c r="G138" s="24"/>
      <c r="H138" s="24"/>
      <c r="I138" s="24"/>
      <c r="J138" s="24"/>
      <c r="K138" s="24"/>
      <c r="L138" s="14" t="s">
        <v>579</v>
      </c>
      <c r="M138" s="6" t="str">
        <f t="shared" si="6"/>
        <v/>
      </c>
      <c r="N138" s="6" t="str">
        <f t="shared" si="7"/>
        <v/>
      </c>
      <c r="R138" t="s">
        <v>45</v>
      </c>
      <c r="S138" s="6"/>
      <c r="V138" t="s">
        <v>46</v>
      </c>
      <c r="W138" t="s">
        <v>907</v>
      </c>
      <c r="X138" t="s">
        <v>49</v>
      </c>
      <c r="Y138" t="s">
        <v>221</v>
      </c>
      <c r="Z138" t="s">
        <v>222</v>
      </c>
      <c r="AA138" t="s">
        <v>223</v>
      </c>
      <c r="AB138" t="s">
        <v>224</v>
      </c>
      <c r="AC138" t="s">
        <v>905</v>
      </c>
      <c r="AD138" t="s">
        <v>908</v>
      </c>
      <c r="AF138" t="s">
        <v>997</v>
      </c>
    </row>
    <row r="139" spans="1:32" ht="15" customHeight="1" x14ac:dyDescent="0.2">
      <c r="A139" s="7">
        <f t="shared" ca="1" si="8"/>
        <v>20</v>
      </c>
      <c r="B139" s="23" t="s">
        <v>178</v>
      </c>
      <c r="C139" s="23"/>
      <c r="D139" s="23" t="s">
        <v>40</v>
      </c>
      <c r="E139" s="22">
        <v>4</v>
      </c>
      <c r="F139" s="45" t="s">
        <v>909</v>
      </c>
      <c r="G139" s="24"/>
      <c r="H139" s="24"/>
      <c r="I139" s="24"/>
      <c r="J139" s="24"/>
      <c r="K139" s="24"/>
      <c r="L139" s="14" t="s">
        <v>579</v>
      </c>
      <c r="M139" s="6" t="str">
        <f t="shared" si="6"/>
        <v/>
      </c>
      <c r="N139" s="6" t="str">
        <f t="shared" si="7"/>
        <v/>
      </c>
      <c r="R139" t="s">
        <v>45</v>
      </c>
      <c r="S139" s="6"/>
      <c r="V139" t="s">
        <v>46</v>
      </c>
      <c r="W139" t="s">
        <v>913</v>
      </c>
      <c r="X139" t="s">
        <v>49</v>
      </c>
      <c r="Y139" t="s">
        <v>221</v>
      </c>
      <c r="Z139" t="s">
        <v>222</v>
      </c>
      <c r="AA139" t="s">
        <v>223</v>
      </c>
      <c r="AB139" t="s">
        <v>224</v>
      </c>
      <c r="AC139" t="s">
        <v>909</v>
      </c>
      <c r="AD139" t="s">
        <v>914</v>
      </c>
      <c r="AF139" t="s">
        <v>997</v>
      </c>
    </row>
    <row r="140" spans="1:32" ht="15" customHeight="1" x14ac:dyDescent="0.2">
      <c r="A140" s="7">
        <f t="shared" ca="1" si="8"/>
        <v>20</v>
      </c>
      <c r="B140" s="23" t="s">
        <v>178</v>
      </c>
      <c r="C140" s="23"/>
      <c r="D140" s="23" t="s">
        <v>40</v>
      </c>
      <c r="E140" s="22">
        <v>5</v>
      </c>
      <c r="F140" s="45" t="s">
        <v>915</v>
      </c>
      <c r="G140" s="24"/>
      <c r="H140" s="24"/>
      <c r="I140" s="24"/>
      <c r="J140" s="24"/>
      <c r="K140" s="24"/>
      <c r="L140" s="14" t="s">
        <v>579</v>
      </c>
      <c r="M140" s="6" t="str">
        <f t="shared" si="6"/>
        <v/>
      </c>
      <c r="N140" s="6" t="str">
        <f t="shared" si="7"/>
        <v/>
      </c>
      <c r="R140" t="s">
        <v>45</v>
      </c>
      <c r="S140" s="6"/>
      <c r="V140" t="s">
        <v>46</v>
      </c>
      <c r="W140" t="s">
        <v>919</v>
      </c>
      <c r="X140" t="s">
        <v>49</v>
      </c>
      <c r="Y140" t="s">
        <v>221</v>
      </c>
      <c r="Z140" t="s">
        <v>222</v>
      </c>
      <c r="AA140" t="s">
        <v>223</v>
      </c>
      <c r="AB140" t="s">
        <v>224</v>
      </c>
      <c r="AC140" t="s">
        <v>915</v>
      </c>
      <c r="AD140" t="s">
        <v>920</v>
      </c>
      <c r="AF140" t="s">
        <v>997</v>
      </c>
    </row>
    <row r="141" spans="1:32" ht="15" customHeight="1" x14ac:dyDescent="0.2">
      <c r="A141" s="7">
        <f t="shared" ca="1" si="8"/>
        <v>20</v>
      </c>
      <c r="B141" s="23" t="s">
        <v>178</v>
      </c>
      <c r="C141" s="23"/>
      <c r="D141" s="23" t="s">
        <v>40</v>
      </c>
      <c r="E141" s="22">
        <v>6</v>
      </c>
      <c r="F141" s="45" t="s">
        <v>921</v>
      </c>
      <c r="G141" s="24"/>
      <c r="H141" s="24"/>
      <c r="I141" s="24"/>
      <c r="J141" s="24"/>
      <c r="K141" s="24"/>
      <c r="L141" s="14" t="s">
        <v>579</v>
      </c>
      <c r="M141" s="6" t="str">
        <f t="shared" si="6"/>
        <v/>
      </c>
      <c r="N141" s="6" t="str">
        <f t="shared" si="7"/>
        <v/>
      </c>
      <c r="R141" t="s">
        <v>45</v>
      </c>
      <c r="S141" s="6"/>
      <c r="V141" t="s">
        <v>46</v>
      </c>
      <c r="W141" t="s">
        <v>923</v>
      </c>
      <c r="X141" t="s">
        <v>49</v>
      </c>
      <c r="Y141" t="s">
        <v>221</v>
      </c>
      <c r="Z141" t="s">
        <v>222</v>
      </c>
      <c r="AA141" t="s">
        <v>223</v>
      </c>
      <c r="AB141" t="s">
        <v>224</v>
      </c>
      <c r="AC141" t="s">
        <v>921</v>
      </c>
      <c r="AD141" t="s">
        <v>924</v>
      </c>
      <c r="AF141" t="s">
        <v>997</v>
      </c>
    </row>
    <row r="142" spans="1:32" ht="15" customHeight="1" x14ac:dyDescent="0.2">
      <c r="A142" s="7">
        <f t="shared" ca="1" si="8"/>
        <v>21</v>
      </c>
      <c r="B142" s="23" t="s">
        <v>182</v>
      </c>
      <c r="C142" s="23"/>
      <c r="D142" s="23" t="s">
        <v>40</v>
      </c>
      <c r="E142" s="22">
        <v>1</v>
      </c>
      <c r="F142" s="45" t="s">
        <v>929</v>
      </c>
      <c r="G142" s="24"/>
      <c r="H142" s="24"/>
      <c r="I142" s="24"/>
      <c r="J142" s="24"/>
      <c r="K142" s="24"/>
      <c r="L142" s="14" t="s">
        <v>579</v>
      </c>
      <c r="M142" s="6" t="str">
        <f t="shared" si="6"/>
        <v/>
      </c>
      <c r="N142" s="6" t="str">
        <f t="shared" si="7"/>
        <v/>
      </c>
      <c r="R142" t="s">
        <v>45</v>
      </c>
      <c r="S142" s="6"/>
      <c r="V142" t="s">
        <v>46</v>
      </c>
      <c r="W142" t="s">
        <v>928</v>
      </c>
      <c r="X142" t="s">
        <v>49</v>
      </c>
      <c r="Y142" t="s">
        <v>221</v>
      </c>
      <c r="Z142" t="s">
        <v>222</v>
      </c>
      <c r="AA142" t="s">
        <v>223</v>
      </c>
      <c r="AB142" t="s">
        <v>224</v>
      </c>
      <c r="AC142" t="s">
        <v>929</v>
      </c>
      <c r="AD142" t="s">
        <v>930</v>
      </c>
      <c r="AF142" t="s">
        <v>997</v>
      </c>
    </row>
    <row r="143" spans="1:32" ht="15" customHeight="1" x14ac:dyDescent="0.2">
      <c r="A143" s="7">
        <f t="shared" ca="1" si="8"/>
        <v>21</v>
      </c>
      <c r="B143" s="23" t="s">
        <v>182</v>
      </c>
      <c r="C143" s="23"/>
      <c r="D143" s="23" t="s">
        <v>40</v>
      </c>
      <c r="E143" s="22">
        <v>2</v>
      </c>
      <c r="F143" s="45" t="s">
        <v>931</v>
      </c>
      <c r="G143" s="24"/>
      <c r="H143" s="24"/>
      <c r="I143" s="24"/>
      <c r="J143" s="24"/>
      <c r="K143" s="24"/>
      <c r="L143" s="14" t="s">
        <v>579</v>
      </c>
      <c r="M143" s="6" t="str">
        <f t="shared" si="6"/>
        <v/>
      </c>
      <c r="N143" s="6" t="str">
        <f t="shared" si="7"/>
        <v/>
      </c>
      <c r="R143" t="s">
        <v>45</v>
      </c>
      <c r="S143" s="6"/>
      <c r="V143" t="s">
        <v>46</v>
      </c>
      <c r="W143" t="s">
        <v>935</v>
      </c>
      <c r="X143" t="s">
        <v>49</v>
      </c>
      <c r="Y143" t="s">
        <v>221</v>
      </c>
      <c r="Z143" t="s">
        <v>222</v>
      </c>
      <c r="AA143" t="s">
        <v>223</v>
      </c>
      <c r="AB143" t="s">
        <v>224</v>
      </c>
      <c r="AC143" t="s">
        <v>931</v>
      </c>
      <c r="AD143" t="s">
        <v>936</v>
      </c>
      <c r="AF143" t="s">
        <v>997</v>
      </c>
    </row>
    <row r="144" spans="1:32" ht="15" customHeight="1" x14ac:dyDescent="0.2">
      <c r="A144" s="7">
        <f t="shared" ca="1" si="8"/>
        <v>21</v>
      </c>
      <c r="B144" s="23" t="s">
        <v>182</v>
      </c>
      <c r="C144" s="23"/>
      <c r="D144" s="23" t="s">
        <v>40</v>
      </c>
      <c r="E144" s="22">
        <v>3</v>
      </c>
      <c r="F144" s="45" t="s">
        <v>937</v>
      </c>
      <c r="G144" s="24"/>
      <c r="H144" s="24"/>
      <c r="I144" s="24"/>
      <c r="J144" s="24"/>
      <c r="K144" s="24"/>
      <c r="L144" s="14" t="s">
        <v>579</v>
      </c>
      <c r="M144" s="6" t="str">
        <f t="shared" si="6"/>
        <v/>
      </c>
      <c r="N144" s="6" t="str">
        <f t="shared" si="7"/>
        <v/>
      </c>
      <c r="R144" t="s">
        <v>45</v>
      </c>
      <c r="S144" s="6"/>
      <c r="V144" t="s">
        <v>46</v>
      </c>
      <c r="W144" t="s">
        <v>939</v>
      </c>
      <c r="X144" t="s">
        <v>49</v>
      </c>
      <c r="Y144" t="s">
        <v>221</v>
      </c>
      <c r="Z144" t="s">
        <v>222</v>
      </c>
      <c r="AA144" t="s">
        <v>223</v>
      </c>
      <c r="AB144" t="s">
        <v>224</v>
      </c>
      <c r="AC144" t="s">
        <v>937</v>
      </c>
      <c r="AD144" t="s">
        <v>940</v>
      </c>
      <c r="AF144" t="s">
        <v>997</v>
      </c>
    </row>
    <row r="145" spans="1:32" ht="15" customHeight="1" x14ac:dyDescent="0.2">
      <c r="A145" s="7">
        <f t="shared" ca="1" si="8"/>
        <v>21</v>
      </c>
      <c r="B145" s="23" t="s">
        <v>182</v>
      </c>
      <c r="C145" s="23"/>
      <c r="D145" s="23" t="s">
        <v>40</v>
      </c>
      <c r="E145" s="22">
        <v>4</v>
      </c>
      <c r="F145" s="45" t="s">
        <v>941</v>
      </c>
      <c r="G145" s="24"/>
      <c r="H145" s="24"/>
      <c r="I145" s="24"/>
      <c r="J145" s="24"/>
      <c r="K145" s="24"/>
      <c r="L145" s="14" t="s">
        <v>579</v>
      </c>
      <c r="M145" s="6" t="str">
        <f t="shared" si="6"/>
        <v/>
      </c>
      <c r="N145" s="6" t="str">
        <f t="shared" si="7"/>
        <v/>
      </c>
      <c r="R145" t="s">
        <v>45</v>
      </c>
      <c r="S145" s="6"/>
      <c r="V145" t="s">
        <v>46</v>
      </c>
      <c r="W145" t="s">
        <v>944</v>
      </c>
      <c r="X145" t="s">
        <v>49</v>
      </c>
      <c r="Y145" t="s">
        <v>221</v>
      </c>
      <c r="Z145" t="s">
        <v>222</v>
      </c>
      <c r="AA145" t="s">
        <v>223</v>
      </c>
      <c r="AB145" t="s">
        <v>224</v>
      </c>
      <c r="AC145" t="s">
        <v>941</v>
      </c>
      <c r="AD145" t="s">
        <v>945</v>
      </c>
      <c r="AF145" t="s">
        <v>997</v>
      </c>
    </row>
    <row r="146" spans="1:32" ht="15" customHeight="1" x14ac:dyDescent="0.2">
      <c r="A146" s="7">
        <f t="shared" ca="1" si="8"/>
        <v>21</v>
      </c>
      <c r="B146" s="23" t="s">
        <v>182</v>
      </c>
      <c r="C146" s="23"/>
      <c r="D146" s="23" t="s">
        <v>40</v>
      </c>
      <c r="E146" s="22">
        <v>5</v>
      </c>
      <c r="F146" s="45" t="s">
        <v>946</v>
      </c>
      <c r="G146" s="24"/>
      <c r="H146" s="24"/>
      <c r="I146" s="24"/>
      <c r="J146" s="24"/>
      <c r="K146" s="24"/>
      <c r="L146" s="14" t="s">
        <v>579</v>
      </c>
      <c r="M146" s="6" t="str">
        <f t="shared" si="6"/>
        <v/>
      </c>
      <c r="N146" s="6" t="str">
        <f t="shared" si="7"/>
        <v/>
      </c>
      <c r="R146" t="s">
        <v>45</v>
      </c>
      <c r="S146" s="6"/>
      <c r="V146" t="s">
        <v>46</v>
      </c>
      <c r="W146" t="s">
        <v>950</v>
      </c>
      <c r="X146" t="s">
        <v>49</v>
      </c>
      <c r="Y146" t="s">
        <v>221</v>
      </c>
      <c r="Z146" t="s">
        <v>222</v>
      </c>
      <c r="AA146" t="s">
        <v>223</v>
      </c>
      <c r="AB146" t="s">
        <v>224</v>
      </c>
      <c r="AC146" t="s">
        <v>946</v>
      </c>
      <c r="AD146" t="s">
        <v>951</v>
      </c>
      <c r="AF146" t="s">
        <v>997</v>
      </c>
    </row>
    <row r="147" spans="1:32" ht="15" customHeight="1" x14ac:dyDescent="0.2">
      <c r="A147" s="7">
        <f t="shared" ca="1" si="8"/>
        <v>22</v>
      </c>
      <c r="B147" s="23" t="s">
        <v>186</v>
      </c>
      <c r="C147" s="23"/>
      <c r="D147" s="23" t="s">
        <v>40</v>
      </c>
      <c r="E147" s="22">
        <v>1</v>
      </c>
      <c r="F147" s="45" t="s">
        <v>952</v>
      </c>
      <c r="G147" s="24"/>
      <c r="H147" s="24"/>
      <c r="I147" s="24"/>
      <c r="J147" s="24"/>
      <c r="K147" s="24"/>
      <c r="L147" s="14" t="s">
        <v>579</v>
      </c>
      <c r="M147" s="6" t="str">
        <f t="shared" si="6"/>
        <v/>
      </c>
      <c r="N147" s="6" t="str">
        <f t="shared" si="7"/>
        <v/>
      </c>
      <c r="R147" t="s">
        <v>45</v>
      </c>
      <c r="S147" s="6"/>
      <c r="V147" t="s">
        <v>46</v>
      </c>
      <c r="W147" t="s">
        <v>956</v>
      </c>
      <c r="X147" t="s">
        <v>49</v>
      </c>
      <c r="Y147" t="s">
        <v>221</v>
      </c>
      <c r="Z147" t="s">
        <v>222</v>
      </c>
      <c r="AA147" t="s">
        <v>223</v>
      </c>
      <c r="AB147" t="s">
        <v>224</v>
      </c>
      <c r="AC147" t="s">
        <v>952</v>
      </c>
      <c r="AD147" t="s">
        <v>957</v>
      </c>
      <c r="AF147" t="s">
        <v>997</v>
      </c>
    </row>
    <row r="148" spans="1:32" ht="15" customHeight="1" x14ac:dyDescent="0.2">
      <c r="A148" s="7">
        <f t="shared" ca="1" si="8"/>
        <v>22</v>
      </c>
      <c r="B148" s="23" t="s">
        <v>186</v>
      </c>
      <c r="C148" s="23"/>
      <c r="D148" s="23" t="s">
        <v>40</v>
      </c>
      <c r="E148" s="22">
        <v>2</v>
      </c>
      <c r="F148" s="45" t="s">
        <v>958</v>
      </c>
      <c r="G148" s="24"/>
      <c r="H148" s="24"/>
      <c r="I148" s="24"/>
      <c r="J148" s="24"/>
      <c r="K148" s="24"/>
      <c r="L148" s="14" t="s">
        <v>579</v>
      </c>
      <c r="M148" s="6" t="str">
        <f t="shared" si="6"/>
        <v/>
      </c>
      <c r="N148" s="6" t="str">
        <f t="shared" si="7"/>
        <v/>
      </c>
      <c r="R148" t="s">
        <v>45</v>
      </c>
      <c r="S148" s="6"/>
      <c r="V148" t="s">
        <v>46</v>
      </c>
      <c r="W148" t="s">
        <v>962</v>
      </c>
      <c r="X148" t="s">
        <v>49</v>
      </c>
      <c r="Y148" t="s">
        <v>221</v>
      </c>
      <c r="Z148" t="s">
        <v>222</v>
      </c>
      <c r="AA148" t="s">
        <v>223</v>
      </c>
      <c r="AB148" t="s">
        <v>224</v>
      </c>
      <c r="AC148" t="s">
        <v>958</v>
      </c>
      <c r="AD148" t="s">
        <v>963</v>
      </c>
      <c r="AF148" t="s">
        <v>997</v>
      </c>
    </row>
    <row r="149" spans="1:32" ht="15" customHeight="1" x14ac:dyDescent="0.2">
      <c r="A149" s="7">
        <f t="shared" ca="1" si="8"/>
        <v>22</v>
      </c>
      <c r="B149" s="23" t="s">
        <v>186</v>
      </c>
      <c r="C149" s="23"/>
      <c r="D149" s="23" t="s">
        <v>40</v>
      </c>
      <c r="E149" s="22">
        <v>3</v>
      </c>
      <c r="F149" s="45" t="s">
        <v>964</v>
      </c>
      <c r="G149" s="24"/>
      <c r="H149" s="24"/>
      <c r="I149" s="24"/>
      <c r="J149" s="24"/>
      <c r="K149" s="24"/>
      <c r="L149" s="14" t="s">
        <v>579</v>
      </c>
      <c r="M149" s="6" t="str">
        <f t="shared" si="6"/>
        <v/>
      </c>
      <c r="N149" s="6" t="str">
        <f t="shared" si="7"/>
        <v/>
      </c>
      <c r="R149" t="s">
        <v>45</v>
      </c>
      <c r="S149" s="6"/>
      <c r="V149" t="s">
        <v>46</v>
      </c>
      <c r="W149" t="s">
        <v>968</v>
      </c>
      <c r="X149" t="s">
        <v>49</v>
      </c>
      <c r="Y149" t="s">
        <v>221</v>
      </c>
      <c r="Z149" t="s">
        <v>222</v>
      </c>
      <c r="AA149" t="s">
        <v>223</v>
      </c>
      <c r="AB149" t="s">
        <v>224</v>
      </c>
      <c r="AC149" t="s">
        <v>964</v>
      </c>
      <c r="AD149" t="s">
        <v>969</v>
      </c>
      <c r="AF149" t="s">
        <v>997</v>
      </c>
    </row>
    <row r="150" spans="1:32" ht="15" customHeight="1" x14ac:dyDescent="0.2">
      <c r="A150" s="7">
        <f t="shared" ca="1" si="8"/>
        <v>22</v>
      </c>
      <c r="B150" s="23" t="s">
        <v>186</v>
      </c>
      <c r="C150" s="23"/>
      <c r="D150" s="23" t="s">
        <v>40</v>
      </c>
      <c r="E150" s="22">
        <v>4</v>
      </c>
      <c r="F150" s="45" t="s">
        <v>970</v>
      </c>
      <c r="G150" s="24"/>
      <c r="H150" s="24"/>
      <c r="I150" s="24"/>
      <c r="J150" s="24"/>
      <c r="K150" s="24"/>
      <c r="L150" s="14" t="s">
        <v>579</v>
      </c>
      <c r="M150" s="6" t="str">
        <f t="shared" si="6"/>
        <v/>
      </c>
      <c r="N150" s="6" t="str">
        <f t="shared" si="7"/>
        <v/>
      </c>
      <c r="R150" t="s">
        <v>45</v>
      </c>
      <c r="S150" s="6"/>
      <c r="V150" t="s">
        <v>46</v>
      </c>
      <c r="W150" t="s">
        <v>972</v>
      </c>
      <c r="X150" t="s">
        <v>49</v>
      </c>
      <c r="Y150" t="s">
        <v>221</v>
      </c>
      <c r="Z150" t="s">
        <v>222</v>
      </c>
      <c r="AA150" t="s">
        <v>223</v>
      </c>
      <c r="AB150" t="s">
        <v>224</v>
      </c>
      <c r="AC150" t="s">
        <v>973</v>
      </c>
      <c r="AD150" t="s">
        <v>974</v>
      </c>
      <c r="AF150" t="s">
        <v>997</v>
      </c>
    </row>
    <row r="151" spans="1:32" ht="15" customHeight="1" x14ac:dyDescent="0.2">
      <c r="A151" s="7">
        <f t="shared" ca="1" si="8"/>
        <v>22</v>
      </c>
      <c r="B151" s="23" t="s">
        <v>186</v>
      </c>
      <c r="C151" s="23"/>
      <c r="D151" s="23" t="s">
        <v>40</v>
      </c>
      <c r="E151" s="22">
        <v>5</v>
      </c>
      <c r="F151" s="45" t="s">
        <v>975</v>
      </c>
      <c r="G151" s="24"/>
      <c r="H151" s="24"/>
      <c r="I151" s="24"/>
      <c r="J151" s="24"/>
      <c r="K151" s="24"/>
      <c r="L151" s="14" t="s">
        <v>579</v>
      </c>
      <c r="M151" s="6" t="str">
        <f t="shared" si="6"/>
        <v/>
      </c>
      <c r="N151" s="6" t="str">
        <f t="shared" si="7"/>
        <v/>
      </c>
      <c r="R151" t="s">
        <v>45</v>
      </c>
      <c r="S151" s="6"/>
      <c r="V151" t="s">
        <v>46</v>
      </c>
      <c r="W151" t="s">
        <v>978</v>
      </c>
      <c r="X151" t="s">
        <v>49</v>
      </c>
      <c r="Y151" t="s">
        <v>221</v>
      </c>
      <c r="Z151" t="s">
        <v>222</v>
      </c>
      <c r="AA151" t="s">
        <v>223</v>
      </c>
      <c r="AB151" t="s">
        <v>224</v>
      </c>
      <c r="AC151" t="s">
        <v>975</v>
      </c>
      <c r="AD151" t="s">
        <v>979</v>
      </c>
      <c r="AF151" t="s">
        <v>997</v>
      </c>
    </row>
    <row r="152" spans="1:32" ht="15" customHeight="1" x14ac:dyDescent="0.2">
      <c r="A152" s="7">
        <f t="shared" ca="1" si="8"/>
        <v>22</v>
      </c>
      <c r="B152" s="23" t="s">
        <v>186</v>
      </c>
      <c r="C152" s="23"/>
      <c r="D152" s="23" t="s">
        <v>40</v>
      </c>
      <c r="E152" s="22">
        <v>6</v>
      </c>
      <c r="F152" s="45" t="s">
        <v>980</v>
      </c>
      <c r="G152" s="24"/>
      <c r="H152" s="24"/>
      <c r="I152" s="24"/>
      <c r="J152" s="24"/>
      <c r="K152" s="24"/>
      <c r="L152" s="14" t="s">
        <v>579</v>
      </c>
      <c r="M152" s="6" t="str">
        <f t="shared" si="6"/>
        <v/>
      </c>
      <c r="N152" s="6" t="str">
        <f t="shared" si="7"/>
        <v/>
      </c>
      <c r="R152" t="s">
        <v>45</v>
      </c>
      <c r="S152" s="6"/>
      <c r="V152" t="s">
        <v>46</v>
      </c>
      <c r="W152" t="s">
        <v>985</v>
      </c>
      <c r="X152" t="s">
        <v>49</v>
      </c>
      <c r="Y152" t="s">
        <v>221</v>
      </c>
      <c r="Z152" t="s">
        <v>222</v>
      </c>
      <c r="AA152" t="s">
        <v>223</v>
      </c>
      <c r="AB152" t="s">
        <v>224</v>
      </c>
      <c r="AC152" t="s">
        <v>980</v>
      </c>
      <c r="AD152" t="s">
        <v>986</v>
      </c>
      <c r="AF152" t="s">
        <v>997</v>
      </c>
    </row>
    <row r="153" spans="1:32" ht="15" customHeight="1" x14ac:dyDescent="0.2">
      <c r="A153" s="7">
        <f t="shared" ca="1" si="8"/>
        <v>22</v>
      </c>
      <c r="B153" s="23" t="s">
        <v>186</v>
      </c>
      <c r="C153" s="23"/>
      <c r="D153" s="23" t="s">
        <v>40</v>
      </c>
      <c r="E153" s="22">
        <v>7</v>
      </c>
      <c r="F153" s="45" t="s">
        <v>987</v>
      </c>
      <c r="G153" s="24"/>
      <c r="H153" s="24"/>
      <c r="I153" s="24"/>
      <c r="J153" s="24"/>
      <c r="K153" s="24"/>
      <c r="L153" s="14" t="s">
        <v>579</v>
      </c>
      <c r="M153" s="6" t="str">
        <f t="shared" si="6"/>
        <v/>
      </c>
      <c r="N153" s="6" t="str">
        <f t="shared" si="7"/>
        <v/>
      </c>
      <c r="R153" t="s">
        <v>45</v>
      </c>
      <c r="S153" s="6"/>
      <c r="V153" t="s">
        <v>46</v>
      </c>
      <c r="W153" t="s">
        <v>990</v>
      </c>
      <c r="X153" t="s">
        <v>49</v>
      </c>
      <c r="Y153" t="s">
        <v>221</v>
      </c>
      <c r="Z153" t="s">
        <v>222</v>
      </c>
      <c r="AA153" t="s">
        <v>223</v>
      </c>
      <c r="AB153" t="s">
        <v>224</v>
      </c>
      <c r="AC153" t="s">
        <v>987</v>
      </c>
      <c r="AD153" t="s">
        <v>991</v>
      </c>
      <c r="AF153" t="s">
        <v>997</v>
      </c>
    </row>
    <row r="154" spans="1:32" ht="15" customHeight="1" x14ac:dyDescent="0.2">
      <c r="A154" s="7">
        <f t="shared" ca="1" si="8"/>
        <v>23</v>
      </c>
      <c r="B154" s="23" t="s">
        <v>190</v>
      </c>
      <c r="C154" s="23"/>
      <c r="D154" s="23" t="s">
        <v>40</v>
      </c>
      <c r="E154" s="22">
        <v>1</v>
      </c>
      <c r="F154" s="45" t="s">
        <v>992</v>
      </c>
      <c r="G154" s="24"/>
      <c r="H154" s="24"/>
      <c r="I154" s="24"/>
      <c r="J154" s="24"/>
      <c r="K154" s="24"/>
      <c r="L154" s="14" t="s">
        <v>579</v>
      </c>
      <c r="M154" s="6" t="str">
        <f t="shared" si="6"/>
        <v/>
      </c>
      <c r="N154" s="6" t="str">
        <f t="shared" si="7"/>
        <v/>
      </c>
      <c r="R154" t="s">
        <v>45</v>
      </c>
      <c r="S154" s="6"/>
      <c r="V154" t="s">
        <v>46</v>
      </c>
      <c r="W154" t="s">
        <v>236</v>
      </c>
      <c r="X154" t="s">
        <v>49</v>
      </c>
      <c r="Y154" t="s">
        <v>221</v>
      </c>
      <c r="Z154" t="s">
        <v>222</v>
      </c>
      <c r="AA154" t="s">
        <v>223</v>
      </c>
      <c r="AB154" t="s">
        <v>224</v>
      </c>
      <c r="AC154" t="s">
        <v>995</v>
      </c>
      <c r="AD154" t="s">
        <v>996</v>
      </c>
      <c r="AF154" t="s">
        <v>997</v>
      </c>
    </row>
    <row r="155" spans="1:32" ht="15" customHeight="1" x14ac:dyDescent="0.2">
      <c r="A155" s="7">
        <f t="shared" ca="1" si="8"/>
        <v>24</v>
      </c>
      <c r="B155" t="s">
        <v>196</v>
      </c>
      <c r="D155" s="6" t="s">
        <v>40</v>
      </c>
      <c r="E155" s="22">
        <v>1</v>
      </c>
      <c r="F155" s="43" t="s">
        <v>998</v>
      </c>
      <c r="H155" s="8" t="s">
        <v>999</v>
      </c>
      <c r="J155" s="6" t="s">
        <v>1000</v>
      </c>
      <c r="K155" s="14" t="s">
        <v>1001</v>
      </c>
      <c r="L155" s="14" t="s">
        <v>536</v>
      </c>
      <c r="M155" s="6" t="s">
        <v>60</v>
      </c>
      <c r="N155" s="6" t="str">
        <f t="shared" si="7"/>
        <v/>
      </c>
      <c r="R155" t="s">
        <v>1002</v>
      </c>
      <c r="S155" s="6"/>
      <c r="V155" t="s">
        <v>46</v>
      </c>
      <c r="W155" t="s">
        <v>1003</v>
      </c>
      <c r="X155" t="s">
        <v>49</v>
      </c>
      <c r="Y155" t="s">
        <v>203</v>
      </c>
      <c r="Z155" t="s">
        <v>204</v>
      </c>
      <c r="AA155" t="s">
        <v>205</v>
      </c>
      <c r="AB155" t="s">
        <v>206</v>
      </c>
      <c r="AC155" t="s">
        <v>1000</v>
      </c>
      <c r="AD155" t="s">
        <v>1004</v>
      </c>
    </row>
    <row r="156" spans="1:32" ht="15" customHeight="1" x14ac:dyDescent="0.2">
      <c r="A156" s="7">
        <f t="shared" ca="1" si="8"/>
        <v>24</v>
      </c>
      <c r="B156" t="s">
        <v>196</v>
      </c>
      <c r="D156" s="6" t="s">
        <v>40</v>
      </c>
      <c r="E156" s="22">
        <v>2</v>
      </c>
      <c r="F156" s="43" t="s">
        <v>1005</v>
      </c>
      <c r="H156" t="s">
        <v>542</v>
      </c>
      <c r="I156" s="30" t="s">
        <v>1006</v>
      </c>
      <c r="J156" s="16" t="s">
        <v>1007</v>
      </c>
      <c r="K156" s="14" t="s">
        <v>1008</v>
      </c>
      <c r="L156" t="s">
        <v>1009</v>
      </c>
      <c r="N156" s="6" t="str">
        <f t="shared" si="7"/>
        <v/>
      </c>
      <c r="R156" t="s">
        <v>1002</v>
      </c>
      <c r="S156" s="6"/>
      <c r="V156" t="s">
        <v>46</v>
      </c>
      <c r="W156" t="s">
        <v>1010</v>
      </c>
      <c r="X156" t="s">
        <v>49</v>
      </c>
      <c r="Y156" t="s">
        <v>203</v>
      </c>
      <c r="Z156" t="s">
        <v>204</v>
      </c>
      <c r="AA156" t="s">
        <v>205</v>
      </c>
      <c r="AB156" t="s">
        <v>206</v>
      </c>
      <c r="AC156" t="s">
        <v>1011</v>
      </c>
      <c r="AD156" t="s">
        <v>1012</v>
      </c>
    </row>
    <row r="157" spans="1:32" ht="15" customHeight="1" x14ac:dyDescent="0.2">
      <c r="A157" s="7">
        <f t="shared" ca="1" si="8"/>
        <v>24</v>
      </c>
      <c r="B157" t="s">
        <v>196</v>
      </c>
      <c r="D157" s="6" t="s">
        <v>40</v>
      </c>
      <c r="E157" s="22">
        <v>3</v>
      </c>
      <c r="F157" s="43" t="s">
        <v>1013</v>
      </c>
      <c r="H157" s="31" t="s">
        <v>1014</v>
      </c>
      <c r="J157" t="s">
        <v>1015</v>
      </c>
      <c r="K157" s="14" t="s">
        <v>1016</v>
      </c>
      <c r="L157" s="14" t="s">
        <v>536</v>
      </c>
      <c r="M157" s="6"/>
      <c r="N157" s="6" t="str">
        <f t="shared" si="7"/>
        <v/>
      </c>
      <c r="R157" t="s">
        <v>1002</v>
      </c>
      <c r="S157" s="6"/>
      <c r="V157" t="s">
        <v>46</v>
      </c>
      <c r="W157" t="s">
        <v>1017</v>
      </c>
      <c r="X157" t="s">
        <v>49</v>
      </c>
      <c r="Y157" t="s">
        <v>203</v>
      </c>
      <c r="Z157" t="s">
        <v>204</v>
      </c>
      <c r="AA157" t="s">
        <v>205</v>
      </c>
      <c r="AB157" t="s">
        <v>206</v>
      </c>
      <c r="AC157" t="s">
        <v>1018</v>
      </c>
      <c r="AD157" t="s">
        <v>1019</v>
      </c>
    </row>
    <row r="158" spans="1:32" ht="15" customHeight="1" x14ac:dyDescent="0.2">
      <c r="A158" s="7">
        <f t="shared" ca="1" si="8"/>
        <v>24</v>
      </c>
      <c r="B158" t="s">
        <v>196</v>
      </c>
      <c r="D158" s="6" t="s">
        <v>40</v>
      </c>
      <c r="E158" s="22">
        <v>4</v>
      </c>
      <c r="F158" s="43" t="s">
        <v>1020</v>
      </c>
      <c r="H158" s="31" t="s">
        <v>1021</v>
      </c>
      <c r="J158" t="s">
        <v>1022</v>
      </c>
      <c r="K158" t="s">
        <v>1023</v>
      </c>
      <c r="L158" s="14" t="s">
        <v>536</v>
      </c>
      <c r="M158" s="6"/>
      <c r="N158" s="6" t="str">
        <f t="shared" si="7"/>
        <v/>
      </c>
      <c r="R158" t="s">
        <v>1002</v>
      </c>
      <c r="S158" s="6"/>
      <c r="V158" t="s">
        <v>46</v>
      </c>
      <c r="W158" t="s">
        <v>1024</v>
      </c>
      <c r="X158" t="s">
        <v>49</v>
      </c>
      <c r="Y158" t="s">
        <v>203</v>
      </c>
      <c r="Z158" t="s">
        <v>204</v>
      </c>
      <c r="AA158" t="s">
        <v>205</v>
      </c>
      <c r="AB158" t="s">
        <v>206</v>
      </c>
      <c r="AC158" t="s">
        <v>1025</v>
      </c>
      <c r="AD158" t="s">
        <v>1026</v>
      </c>
    </row>
    <row r="159" spans="1:32" ht="15" customHeight="1" x14ac:dyDescent="0.2">
      <c r="A159" s="7">
        <f t="shared" ca="1" si="8"/>
        <v>24</v>
      </c>
      <c r="B159" t="s">
        <v>196</v>
      </c>
      <c r="D159" s="6" t="s">
        <v>40</v>
      </c>
      <c r="E159" s="22">
        <v>5</v>
      </c>
      <c r="F159" s="43" t="s">
        <v>1027</v>
      </c>
      <c r="H159" s="31" t="s">
        <v>1028</v>
      </c>
      <c r="J159" t="s">
        <v>1029</v>
      </c>
      <c r="K159" t="s">
        <v>1030</v>
      </c>
      <c r="M159" s="6" t="str">
        <f t="shared" ref="M159:M222" si="9">IF(X159="BOOLEAN","Yes/no",IF(X159="TRUE_ONLY","True only",IF(X159="INTEGER","Integer",IF(X159="INTEGER_ZERO_OR_POSITIVE","Integer zero or positive",""))))</f>
        <v/>
      </c>
      <c r="N159" s="6" t="str">
        <f t="shared" si="7"/>
        <v/>
      </c>
      <c r="R159" t="s">
        <v>1002</v>
      </c>
      <c r="S159" s="6"/>
      <c r="V159" t="s">
        <v>46</v>
      </c>
      <c r="W159" t="s">
        <v>1031</v>
      </c>
      <c r="X159" t="s">
        <v>49</v>
      </c>
      <c r="Y159" t="s">
        <v>203</v>
      </c>
      <c r="Z159" t="s">
        <v>204</v>
      </c>
      <c r="AA159" t="s">
        <v>205</v>
      </c>
      <c r="AB159" t="s">
        <v>206</v>
      </c>
      <c r="AC159" t="s">
        <v>1032</v>
      </c>
      <c r="AD159" t="s">
        <v>1033</v>
      </c>
    </row>
    <row r="160" spans="1:32" ht="15" customHeight="1" x14ac:dyDescent="0.2">
      <c r="A160" s="7">
        <f t="shared" ca="1" si="8"/>
        <v>24</v>
      </c>
      <c r="B160" t="s">
        <v>196</v>
      </c>
      <c r="D160" s="6" t="s">
        <v>40</v>
      </c>
      <c r="E160" s="22">
        <v>6</v>
      </c>
      <c r="F160" s="43" t="s">
        <v>1034</v>
      </c>
      <c r="H160" s="16"/>
      <c r="L160" s="14" t="s">
        <v>1035</v>
      </c>
      <c r="M160" s="6" t="str">
        <f t="shared" si="9"/>
        <v/>
      </c>
      <c r="N160" s="6" t="str">
        <f t="shared" si="7"/>
        <v/>
      </c>
      <c r="R160" t="s">
        <v>1002</v>
      </c>
      <c r="S160" s="6"/>
      <c r="V160" t="s">
        <v>46</v>
      </c>
      <c r="W160" t="s">
        <v>1036</v>
      </c>
      <c r="X160" t="s">
        <v>49</v>
      </c>
      <c r="Y160" t="s">
        <v>203</v>
      </c>
      <c r="Z160" t="s">
        <v>204</v>
      </c>
      <c r="AA160" t="s">
        <v>205</v>
      </c>
      <c r="AB160" t="s">
        <v>206</v>
      </c>
      <c r="AC160" t="s">
        <v>1037</v>
      </c>
      <c r="AD160" t="s">
        <v>1038</v>
      </c>
    </row>
    <row r="161" spans="1:30" ht="15" customHeight="1" x14ac:dyDescent="0.2">
      <c r="A161" s="7">
        <f t="shared" ca="1" si="8"/>
        <v>24</v>
      </c>
      <c r="B161" t="s">
        <v>196</v>
      </c>
      <c r="D161" s="6" t="s">
        <v>40</v>
      </c>
      <c r="E161" s="22">
        <v>7</v>
      </c>
      <c r="F161" s="43" t="s">
        <v>1039</v>
      </c>
      <c r="H161" s="31" t="s">
        <v>1040</v>
      </c>
      <c r="J161" t="s">
        <v>1041</v>
      </c>
      <c r="K161" t="s">
        <v>1042</v>
      </c>
      <c r="M161" s="6" t="str">
        <f t="shared" si="9"/>
        <v/>
      </c>
      <c r="N161" s="6" t="str">
        <f t="shared" si="7"/>
        <v/>
      </c>
      <c r="R161" t="s">
        <v>1002</v>
      </c>
      <c r="S161" s="6"/>
      <c r="V161" t="s">
        <v>46</v>
      </c>
      <c r="W161" t="s">
        <v>1043</v>
      </c>
      <c r="X161" t="s">
        <v>49</v>
      </c>
      <c r="Y161" t="s">
        <v>203</v>
      </c>
      <c r="Z161" t="s">
        <v>204</v>
      </c>
      <c r="AA161" t="s">
        <v>205</v>
      </c>
      <c r="AB161" t="s">
        <v>206</v>
      </c>
      <c r="AC161" t="s">
        <v>1041</v>
      </c>
      <c r="AD161" t="s">
        <v>1044</v>
      </c>
    </row>
    <row r="162" spans="1:30" ht="15" customHeight="1" x14ac:dyDescent="0.2">
      <c r="A162" s="7">
        <f t="shared" ca="1" si="8"/>
        <v>24</v>
      </c>
      <c r="B162" t="s">
        <v>196</v>
      </c>
      <c r="D162" s="6" t="s">
        <v>40</v>
      </c>
      <c r="E162" s="22">
        <v>8</v>
      </c>
      <c r="F162" s="43" t="s">
        <v>1045</v>
      </c>
      <c r="H162" s="16"/>
      <c r="L162" s="16" t="s">
        <v>1046</v>
      </c>
      <c r="M162" s="6" t="str">
        <f t="shared" si="9"/>
        <v/>
      </c>
      <c r="N162" s="6" t="str">
        <f t="shared" si="7"/>
        <v/>
      </c>
      <c r="R162" t="s">
        <v>1002</v>
      </c>
      <c r="S162" s="6"/>
      <c r="V162" t="s">
        <v>46</v>
      </c>
      <c r="W162" t="s">
        <v>1047</v>
      </c>
      <c r="X162" t="s">
        <v>49</v>
      </c>
      <c r="Y162" t="s">
        <v>203</v>
      </c>
      <c r="Z162" t="s">
        <v>204</v>
      </c>
      <c r="AA162" t="s">
        <v>205</v>
      </c>
      <c r="AB162" t="s">
        <v>206</v>
      </c>
      <c r="AC162" t="s">
        <v>1048</v>
      </c>
      <c r="AD162" t="s">
        <v>1049</v>
      </c>
    </row>
    <row r="163" spans="1:30" ht="15" customHeight="1" x14ac:dyDescent="0.2">
      <c r="A163" s="7">
        <f t="shared" ca="1" si="8"/>
        <v>24</v>
      </c>
      <c r="B163" t="s">
        <v>196</v>
      </c>
      <c r="D163" s="6" t="s">
        <v>40</v>
      </c>
      <c r="E163" s="22">
        <v>9</v>
      </c>
      <c r="F163" s="43" t="s">
        <v>1050</v>
      </c>
      <c r="H163" s="30" t="s">
        <v>1051</v>
      </c>
      <c r="J163" s="16" t="s">
        <v>1052</v>
      </c>
      <c r="K163" t="s">
        <v>1053</v>
      </c>
      <c r="L163" s="32" t="s">
        <v>1054</v>
      </c>
      <c r="M163" s="6" t="str">
        <f t="shared" si="9"/>
        <v/>
      </c>
      <c r="N163" s="6" t="str">
        <f t="shared" si="7"/>
        <v/>
      </c>
      <c r="R163" t="s">
        <v>1002</v>
      </c>
      <c r="S163" s="6"/>
      <c r="V163" t="s">
        <v>46</v>
      </c>
      <c r="W163" t="s">
        <v>1055</v>
      </c>
      <c r="X163" t="s">
        <v>49</v>
      </c>
      <c r="Y163" t="s">
        <v>203</v>
      </c>
      <c r="Z163" t="s">
        <v>204</v>
      </c>
      <c r="AA163" t="s">
        <v>205</v>
      </c>
      <c r="AB163" t="s">
        <v>206</v>
      </c>
      <c r="AC163" t="s">
        <v>1056</v>
      </c>
      <c r="AD163" t="s">
        <v>1057</v>
      </c>
    </row>
    <row r="164" spans="1:30" ht="15" customHeight="1" x14ac:dyDescent="0.2">
      <c r="A164" s="7">
        <f t="shared" ca="1" si="8"/>
        <v>24</v>
      </c>
      <c r="B164" t="s">
        <v>196</v>
      </c>
      <c r="D164" s="6" t="s">
        <v>40</v>
      </c>
      <c r="E164" s="22">
        <v>10</v>
      </c>
      <c r="F164" s="43" t="s">
        <v>1058</v>
      </c>
      <c r="H164" s="31" t="s">
        <v>1059</v>
      </c>
      <c r="J164" t="s">
        <v>1060</v>
      </c>
      <c r="K164" t="s">
        <v>1061</v>
      </c>
      <c r="M164" s="6" t="str">
        <f t="shared" si="9"/>
        <v/>
      </c>
      <c r="N164" s="6" t="str">
        <f t="shared" si="7"/>
        <v/>
      </c>
      <c r="R164" t="s">
        <v>1002</v>
      </c>
      <c r="S164" s="6"/>
      <c r="V164" t="s">
        <v>46</v>
      </c>
      <c r="W164" t="s">
        <v>1062</v>
      </c>
      <c r="X164" t="s">
        <v>49</v>
      </c>
      <c r="Y164" t="s">
        <v>203</v>
      </c>
      <c r="Z164" t="s">
        <v>204</v>
      </c>
      <c r="AA164" t="s">
        <v>205</v>
      </c>
      <c r="AB164" t="s">
        <v>206</v>
      </c>
      <c r="AC164" t="s">
        <v>1060</v>
      </c>
      <c r="AD164" t="s">
        <v>1063</v>
      </c>
    </row>
    <row r="165" spans="1:30" ht="15" customHeight="1" x14ac:dyDescent="0.2">
      <c r="A165" s="7">
        <f t="shared" ca="1" si="8"/>
        <v>24</v>
      </c>
      <c r="B165" t="s">
        <v>196</v>
      </c>
      <c r="D165" s="6" t="s">
        <v>40</v>
      </c>
      <c r="E165" s="22">
        <v>11</v>
      </c>
      <c r="F165" s="43" t="s">
        <v>1064</v>
      </c>
      <c r="H165" s="31" t="s">
        <v>1065</v>
      </c>
      <c r="J165" t="s">
        <v>1066</v>
      </c>
      <c r="K165" t="s">
        <v>1067</v>
      </c>
      <c r="M165" s="6" t="str">
        <f t="shared" si="9"/>
        <v/>
      </c>
      <c r="N165" s="6" t="str">
        <f t="shared" si="7"/>
        <v/>
      </c>
      <c r="R165" t="s">
        <v>1002</v>
      </c>
      <c r="S165" s="6"/>
      <c r="V165" t="s">
        <v>46</v>
      </c>
      <c r="W165" t="s">
        <v>1068</v>
      </c>
      <c r="X165" t="s">
        <v>49</v>
      </c>
      <c r="Y165" t="s">
        <v>203</v>
      </c>
      <c r="Z165" t="s">
        <v>204</v>
      </c>
      <c r="AA165" t="s">
        <v>205</v>
      </c>
      <c r="AB165" t="s">
        <v>206</v>
      </c>
      <c r="AC165" t="s">
        <v>1066</v>
      </c>
      <c r="AD165" t="s">
        <v>1069</v>
      </c>
    </row>
    <row r="166" spans="1:30" ht="15" customHeight="1" x14ac:dyDescent="0.2">
      <c r="A166" s="7">
        <f t="shared" ca="1" si="8"/>
        <v>24</v>
      </c>
      <c r="B166" t="s">
        <v>196</v>
      </c>
      <c r="D166" s="6" t="s">
        <v>40</v>
      </c>
      <c r="E166" s="22">
        <v>12</v>
      </c>
      <c r="F166" s="43" t="s">
        <v>1070</v>
      </c>
      <c r="H166" s="16"/>
      <c r="L166" t="s">
        <v>1071</v>
      </c>
      <c r="M166" s="6" t="str">
        <f t="shared" si="9"/>
        <v/>
      </c>
      <c r="N166" s="6" t="str">
        <f t="shared" si="7"/>
        <v/>
      </c>
      <c r="R166" t="s">
        <v>1002</v>
      </c>
      <c r="S166" s="6"/>
      <c r="V166" t="s">
        <v>46</v>
      </c>
      <c r="W166" t="s">
        <v>1072</v>
      </c>
      <c r="X166" t="s">
        <v>49</v>
      </c>
      <c r="Y166" t="s">
        <v>203</v>
      </c>
      <c r="Z166" t="s">
        <v>204</v>
      </c>
      <c r="AA166" t="s">
        <v>205</v>
      </c>
      <c r="AB166" t="s">
        <v>206</v>
      </c>
      <c r="AC166" t="s">
        <v>769</v>
      </c>
      <c r="AD166" t="s">
        <v>1073</v>
      </c>
    </row>
    <row r="167" spans="1:30" ht="15" customHeight="1" x14ac:dyDescent="0.2">
      <c r="A167" s="7">
        <f t="shared" ca="1" si="8"/>
        <v>24</v>
      </c>
      <c r="B167" t="s">
        <v>196</v>
      </c>
      <c r="D167" s="6" t="s">
        <v>40</v>
      </c>
      <c r="E167" s="22">
        <v>13</v>
      </c>
      <c r="F167" s="43" t="s">
        <v>1074</v>
      </c>
      <c r="H167" s="33" t="s">
        <v>1075</v>
      </c>
      <c r="J167" s="16" t="s">
        <v>1076</v>
      </c>
      <c r="K167" t="s">
        <v>1077</v>
      </c>
      <c r="L167" s="34" t="s">
        <v>1078</v>
      </c>
      <c r="M167" s="6" t="str">
        <f t="shared" si="9"/>
        <v/>
      </c>
      <c r="N167" s="6" t="str">
        <f t="shared" ref="N167:N230" si="10">IF(X167="LONG_TEXT",255,IF(AND(X167="TEXT",AD167=""),50,""))</f>
        <v/>
      </c>
      <c r="R167" t="s">
        <v>1002</v>
      </c>
      <c r="S167" s="6"/>
      <c r="V167" t="s">
        <v>46</v>
      </c>
      <c r="W167" t="s">
        <v>1079</v>
      </c>
      <c r="X167" t="s">
        <v>49</v>
      </c>
      <c r="Y167" t="s">
        <v>203</v>
      </c>
      <c r="Z167" t="s">
        <v>204</v>
      </c>
      <c r="AA167" t="s">
        <v>205</v>
      </c>
      <c r="AB167" t="s">
        <v>206</v>
      </c>
      <c r="AC167" t="s">
        <v>1080</v>
      </c>
      <c r="AD167" t="s">
        <v>1081</v>
      </c>
    </row>
    <row r="168" spans="1:30" ht="15" customHeight="1" x14ac:dyDescent="0.2">
      <c r="A168" s="7">
        <f t="shared" ca="1" si="8"/>
        <v>24</v>
      </c>
      <c r="B168" t="s">
        <v>196</v>
      </c>
      <c r="D168" s="6" t="s">
        <v>40</v>
      </c>
      <c r="E168" s="22">
        <v>14</v>
      </c>
      <c r="F168" s="43" t="s">
        <v>1082</v>
      </c>
      <c r="H168" s="33" t="s">
        <v>965</v>
      </c>
      <c r="J168" s="16" t="s">
        <v>1083</v>
      </c>
      <c r="K168" t="s">
        <v>967</v>
      </c>
      <c r="L168" t="s">
        <v>1084</v>
      </c>
      <c r="M168" s="6" t="str">
        <f t="shared" si="9"/>
        <v/>
      </c>
      <c r="N168" s="6" t="str">
        <f t="shared" si="10"/>
        <v/>
      </c>
      <c r="R168" t="s">
        <v>1002</v>
      </c>
      <c r="S168" s="6"/>
      <c r="V168" t="s">
        <v>46</v>
      </c>
      <c r="W168" t="s">
        <v>1085</v>
      </c>
      <c r="X168" t="s">
        <v>49</v>
      </c>
      <c r="Y168" t="s">
        <v>203</v>
      </c>
      <c r="Z168" t="s">
        <v>204</v>
      </c>
      <c r="AA168" t="s">
        <v>205</v>
      </c>
      <c r="AB168" t="s">
        <v>206</v>
      </c>
      <c r="AC168" t="s">
        <v>1086</v>
      </c>
      <c r="AD168" t="s">
        <v>1087</v>
      </c>
    </row>
    <row r="169" spans="1:30" ht="15" customHeight="1" x14ac:dyDescent="0.2">
      <c r="A169" s="7">
        <f t="shared" ca="1" si="8"/>
        <v>24</v>
      </c>
      <c r="B169" t="s">
        <v>196</v>
      </c>
      <c r="D169" s="6" t="s">
        <v>40</v>
      </c>
      <c r="E169" s="22">
        <v>15</v>
      </c>
      <c r="F169" s="43" t="s">
        <v>1088</v>
      </c>
      <c r="H169" s="31" t="s">
        <v>1089</v>
      </c>
      <c r="J169" t="s">
        <v>1090</v>
      </c>
      <c r="K169" t="s">
        <v>1091</v>
      </c>
      <c r="M169" s="6" t="str">
        <f t="shared" si="9"/>
        <v/>
      </c>
      <c r="N169" s="6" t="str">
        <f t="shared" si="10"/>
        <v/>
      </c>
      <c r="R169" t="s">
        <v>1002</v>
      </c>
      <c r="S169" s="6"/>
      <c r="V169" t="s">
        <v>46</v>
      </c>
      <c r="W169" t="s">
        <v>1092</v>
      </c>
      <c r="X169" t="s">
        <v>49</v>
      </c>
      <c r="Y169" t="s">
        <v>203</v>
      </c>
      <c r="Z169" t="s">
        <v>204</v>
      </c>
      <c r="AA169" t="s">
        <v>205</v>
      </c>
      <c r="AB169" t="s">
        <v>206</v>
      </c>
      <c r="AC169" t="s">
        <v>1090</v>
      </c>
      <c r="AD169" t="s">
        <v>1093</v>
      </c>
    </row>
    <row r="170" spans="1:30" ht="15" customHeight="1" x14ac:dyDescent="0.2">
      <c r="A170" s="7">
        <f t="shared" ca="1" si="8"/>
        <v>24</v>
      </c>
      <c r="B170" t="s">
        <v>196</v>
      </c>
      <c r="D170" s="6" t="s">
        <v>40</v>
      </c>
      <c r="E170" s="22">
        <v>16</v>
      </c>
      <c r="F170" s="43" t="s">
        <v>1094</v>
      </c>
      <c r="H170" s="33" t="s">
        <v>953</v>
      </c>
      <c r="J170" s="16" t="s">
        <v>954</v>
      </c>
      <c r="K170" t="s">
        <v>955</v>
      </c>
      <c r="M170" s="6" t="str">
        <f t="shared" si="9"/>
        <v/>
      </c>
      <c r="N170" s="6" t="str">
        <f t="shared" si="10"/>
        <v/>
      </c>
      <c r="R170" t="s">
        <v>1002</v>
      </c>
      <c r="S170" s="6"/>
      <c r="V170" t="s">
        <v>46</v>
      </c>
      <c r="W170" t="s">
        <v>1095</v>
      </c>
      <c r="X170" t="s">
        <v>49</v>
      </c>
      <c r="Y170" t="s">
        <v>203</v>
      </c>
      <c r="Z170" t="s">
        <v>204</v>
      </c>
      <c r="AA170" t="s">
        <v>205</v>
      </c>
      <c r="AB170" t="s">
        <v>206</v>
      </c>
      <c r="AC170" t="s">
        <v>1096</v>
      </c>
      <c r="AD170" t="s">
        <v>1097</v>
      </c>
    </row>
    <row r="171" spans="1:30" ht="15" customHeight="1" x14ac:dyDescent="0.2">
      <c r="A171" s="7">
        <f t="shared" ca="1" si="8"/>
        <v>24</v>
      </c>
      <c r="B171" t="s">
        <v>196</v>
      </c>
      <c r="D171" s="6" t="s">
        <v>40</v>
      </c>
      <c r="E171" s="22">
        <v>17</v>
      </c>
      <c r="F171" s="43" t="s">
        <v>1098</v>
      </c>
      <c r="H171" s="33" t="s">
        <v>947</v>
      </c>
      <c r="J171" s="16" t="s">
        <v>1099</v>
      </c>
      <c r="K171" t="s">
        <v>949</v>
      </c>
      <c r="M171" s="6" t="str">
        <f t="shared" si="9"/>
        <v/>
      </c>
      <c r="N171" s="6" t="str">
        <f t="shared" si="10"/>
        <v/>
      </c>
      <c r="R171" t="s">
        <v>1002</v>
      </c>
      <c r="S171" s="6"/>
      <c r="V171" t="s">
        <v>46</v>
      </c>
      <c r="W171" t="s">
        <v>1100</v>
      </c>
      <c r="X171" t="s">
        <v>49</v>
      </c>
      <c r="Y171" t="s">
        <v>203</v>
      </c>
      <c r="Z171" t="s">
        <v>204</v>
      </c>
      <c r="AA171" t="s">
        <v>205</v>
      </c>
      <c r="AB171" t="s">
        <v>206</v>
      </c>
      <c r="AC171" t="s">
        <v>1101</v>
      </c>
      <c r="AD171" t="s">
        <v>1102</v>
      </c>
    </row>
    <row r="172" spans="1:30" ht="15" customHeight="1" x14ac:dyDescent="0.2">
      <c r="A172" s="7">
        <f t="shared" ca="1" si="8"/>
        <v>24</v>
      </c>
      <c r="B172" t="s">
        <v>196</v>
      </c>
      <c r="D172" s="6" t="s">
        <v>40</v>
      </c>
      <c r="E172" s="22">
        <v>18</v>
      </c>
      <c r="F172" s="43" t="s">
        <v>1103</v>
      </c>
      <c r="H172" s="8" t="s">
        <v>117</v>
      </c>
      <c r="J172" s="16" t="s">
        <v>993</v>
      </c>
      <c r="K172" t="s">
        <v>994</v>
      </c>
      <c r="L172" s="14" t="s">
        <v>1104</v>
      </c>
      <c r="M172" s="6" t="str">
        <f t="shared" si="9"/>
        <v/>
      </c>
      <c r="N172" s="6" t="str">
        <f t="shared" si="10"/>
        <v/>
      </c>
      <c r="R172" t="s">
        <v>1002</v>
      </c>
      <c r="S172" s="6"/>
      <c r="V172" t="s">
        <v>46</v>
      </c>
      <c r="W172" t="s">
        <v>1105</v>
      </c>
      <c r="X172" t="s">
        <v>49</v>
      </c>
      <c r="Y172" t="s">
        <v>203</v>
      </c>
      <c r="Z172" t="s">
        <v>204</v>
      </c>
      <c r="AA172" t="s">
        <v>205</v>
      </c>
      <c r="AB172" t="s">
        <v>206</v>
      </c>
      <c r="AC172" t="s">
        <v>1106</v>
      </c>
      <c r="AD172" t="s">
        <v>1107</v>
      </c>
    </row>
    <row r="173" spans="1:30" ht="15" customHeight="1" x14ac:dyDescent="0.2">
      <c r="A173" s="7">
        <f t="shared" ca="1" si="8"/>
        <v>24</v>
      </c>
      <c r="B173" t="s">
        <v>196</v>
      </c>
      <c r="D173" s="6" t="s">
        <v>40</v>
      </c>
      <c r="E173" s="22">
        <v>19</v>
      </c>
      <c r="F173" s="43" t="s">
        <v>1108</v>
      </c>
      <c r="H173" s="31" t="s">
        <v>1109</v>
      </c>
      <c r="J173" t="s">
        <v>1110</v>
      </c>
      <c r="K173" t="s">
        <v>1111</v>
      </c>
      <c r="M173" s="6" t="str">
        <f t="shared" si="9"/>
        <v/>
      </c>
      <c r="N173" s="6" t="str">
        <f t="shared" si="10"/>
        <v/>
      </c>
      <c r="R173" t="s">
        <v>1002</v>
      </c>
      <c r="S173" s="6"/>
      <c r="W173" t="s">
        <v>1112</v>
      </c>
      <c r="X173" t="s">
        <v>49</v>
      </c>
      <c r="Y173" t="s">
        <v>203</v>
      </c>
      <c r="Z173" t="s">
        <v>204</v>
      </c>
      <c r="AA173" t="s">
        <v>205</v>
      </c>
      <c r="AB173" t="s">
        <v>206</v>
      </c>
      <c r="AC173" t="s">
        <v>1113</v>
      </c>
      <c r="AD173" t="s">
        <v>1114</v>
      </c>
    </row>
    <row r="174" spans="1:30" ht="15" customHeight="1" x14ac:dyDescent="0.2">
      <c r="A174" s="7">
        <f t="shared" ca="1" si="8"/>
        <v>25</v>
      </c>
      <c r="B174" t="s">
        <v>238</v>
      </c>
      <c r="D174" s="6" t="s">
        <v>40</v>
      </c>
      <c r="E174" s="22">
        <v>1</v>
      </c>
      <c r="F174" s="43" t="s">
        <v>156</v>
      </c>
      <c r="H174" s="33" t="s">
        <v>60</v>
      </c>
      <c r="L174" s="14" t="s">
        <v>1115</v>
      </c>
      <c r="M174" s="6" t="str">
        <f t="shared" si="9"/>
        <v/>
      </c>
      <c r="N174" s="6" t="str">
        <f t="shared" si="10"/>
        <v/>
      </c>
      <c r="R174" t="s">
        <v>45</v>
      </c>
      <c r="S174" s="6"/>
      <c r="W174" t="s">
        <v>1116</v>
      </c>
      <c r="X174" t="s">
        <v>49</v>
      </c>
      <c r="Y174" t="s">
        <v>244</v>
      </c>
      <c r="Z174" t="s">
        <v>245</v>
      </c>
      <c r="AA174" t="s">
        <v>246</v>
      </c>
      <c r="AB174" t="s">
        <v>247</v>
      </c>
      <c r="AC174" t="s">
        <v>156</v>
      </c>
      <c r="AD174" t="s">
        <v>1117</v>
      </c>
    </row>
    <row r="175" spans="1:30" ht="15" customHeight="1" x14ac:dyDescent="0.2">
      <c r="A175" s="7">
        <f t="shared" ca="1" si="8"/>
        <v>25</v>
      </c>
      <c r="B175" t="s">
        <v>238</v>
      </c>
      <c r="D175" s="6" t="s">
        <v>40</v>
      </c>
      <c r="E175" s="22">
        <v>2</v>
      </c>
      <c r="F175" s="43" t="s">
        <v>163</v>
      </c>
      <c r="H175" s="35"/>
      <c r="L175" s="14" t="s">
        <v>1115</v>
      </c>
      <c r="M175" s="6" t="str">
        <f t="shared" si="9"/>
        <v/>
      </c>
      <c r="N175" s="6" t="str">
        <f t="shared" si="10"/>
        <v/>
      </c>
      <c r="R175" t="s">
        <v>45</v>
      </c>
      <c r="S175" s="6"/>
      <c r="V175" t="s">
        <v>46</v>
      </c>
      <c r="W175" t="s">
        <v>1118</v>
      </c>
      <c r="X175" t="s">
        <v>49</v>
      </c>
      <c r="Y175" t="s">
        <v>244</v>
      </c>
      <c r="Z175" t="s">
        <v>245</v>
      </c>
      <c r="AA175" t="s">
        <v>246</v>
      </c>
      <c r="AB175" t="s">
        <v>247</v>
      </c>
      <c r="AC175" t="s">
        <v>163</v>
      </c>
      <c r="AD175" t="s">
        <v>1119</v>
      </c>
    </row>
    <row r="176" spans="1:30" ht="15" customHeight="1" x14ac:dyDescent="0.2">
      <c r="A176" s="7">
        <f t="shared" ca="1" si="8"/>
        <v>25</v>
      </c>
      <c r="B176" t="s">
        <v>238</v>
      </c>
      <c r="D176" s="6" t="s">
        <v>40</v>
      </c>
      <c r="E176" s="22">
        <v>3</v>
      </c>
      <c r="F176" s="43" t="s">
        <v>169</v>
      </c>
      <c r="H176" s="35"/>
      <c r="L176" s="14" t="s">
        <v>1115</v>
      </c>
      <c r="M176" s="6" t="str">
        <f t="shared" si="9"/>
        <v/>
      </c>
      <c r="N176" s="6" t="str">
        <f t="shared" si="10"/>
        <v/>
      </c>
      <c r="R176" t="s">
        <v>45</v>
      </c>
      <c r="S176" s="6"/>
      <c r="V176" t="s">
        <v>46</v>
      </c>
      <c r="W176" t="s">
        <v>1120</v>
      </c>
      <c r="X176" t="s">
        <v>49</v>
      </c>
      <c r="Y176" t="s">
        <v>244</v>
      </c>
      <c r="Z176" t="s">
        <v>245</v>
      </c>
      <c r="AA176" t="s">
        <v>246</v>
      </c>
      <c r="AB176" t="s">
        <v>247</v>
      </c>
      <c r="AC176" t="s">
        <v>169</v>
      </c>
      <c r="AD176" t="s">
        <v>1121</v>
      </c>
    </row>
    <row r="177" spans="1:32" ht="15" customHeight="1" x14ac:dyDescent="0.2">
      <c r="A177" s="7">
        <f t="shared" ca="1" si="8"/>
        <v>25</v>
      </c>
      <c r="B177" t="s">
        <v>238</v>
      </c>
      <c r="D177" s="6" t="s">
        <v>40</v>
      </c>
      <c r="E177" s="22">
        <v>4</v>
      </c>
      <c r="F177" s="43" t="s">
        <v>173</v>
      </c>
      <c r="H177" s="35"/>
      <c r="L177" s="14" t="s">
        <v>1115</v>
      </c>
      <c r="M177" s="6" t="str">
        <f t="shared" si="9"/>
        <v/>
      </c>
      <c r="N177" s="6" t="str">
        <f t="shared" si="10"/>
        <v/>
      </c>
      <c r="R177" t="s">
        <v>45</v>
      </c>
      <c r="S177" s="6"/>
      <c r="V177" t="s">
        <v>46</v>
      </c>
      <c r="W177" t="s">
        <v>1122</v>
      </c>
      <c r="X177" t="s">
        <v>49</v>
      </c>
      <c r="Y177" t="s">
        <v>244</v>
      </c>
      <c r="Z177" t="s">
        <v>245</v>
      </c>
      <c r="AA177" t="s">
        <v>246</v>
      </c>
      <c r="AB177" t="s">
        <v>247</v>
      </c>
      <c r="AC177" t="s">
        <v>173</v>
      </c>
      <c r="AD177" t="s">
        <v>1123</v>
      </c>
    </row>
    <row r="178" spans="1:32" ht="15" customHeight="1" x14ac:dyDescent="0.2">
      <c r="A178" s="7">
        <f t="shared" ca="1" si="8"/>
        <v>25</v>
      </c>
      <c r="B178" t="s">
        <v>238</v>
      </c>
      <c r="D178" s="6" t="s">
        <v>40</v>
      </c>
      <c r="E178" s="22">
        <v>5</v>
      </c>
      <c r="F178" s="43" t="s">
        <v>177</v>
      </c>
      <c r="H178" s="35"/>
      <c r="L178" s="14" t="s">
        <v>1115</v>
      </c>
      <c r="M178" s="6" t="str">
        <f t="shared" si="9"/>
        <v/>
      </c>
      <c r="N178" s="6" t="str">
        <f t="shared" si="10"/>
        <v/>
      </c>
      <c r="R178" t="s">
        <v>45</v>
      </c>
      <c r="S178" s="6"/>
      <c r="V178" t="s">
        <v>46</v>
      </c>
      <c r="W178" t="s">
        <v>1124</v>
      </c>
      <c r="X178" t="s">
        <v>49</v>
      </c>
      <c r="Y178" t="s">
        <v>244</v>
      </c>
      <c r="Z178" t="s">
        <v>245</v>
      </c>
      <c r="AA178" t="s">
        <v>246</v>
      </c>
      <c r="AB178" t="s">
        <v>247</v>
      </c>
      <c r="AC178" t="s">
        <v>177</v>
      </c>
      <c r="AD178" t="s">
        <v>1125</v>
      </c>
    </row>
    <row r="179" spans="1:32" ht="15" customHeight="1" x14ac:dyDescent="0.2">
      <c r="A179" s="7">
        <f t="shared" ca="1" si="8"/>
        <v>25</v>
      </c>
      <c r="B179" t="s">
        <v>238</v>
      </c>
      <c r="D179" s="6" t="s">
        <v>40</v>
      </c>
      <c r="E179" s="22">
        <v>6</v>
      </c>
      <c r="F179" s="43" t="s">
        <v>1126</v>
      </c>
      <c r="H179" s="35"/>
      <c r="L179" s="14" t="s">
        <v>1115</v>
      </c>
      <c r="M179" s="6" t="str">
        <f t="shared" si="9"/>
        <v/>
      </c>
      <c r="N179" s="6" t="str">
        <f t="shared" si="10"/>
        <v/>
      </c>
      <c r="R179" t="s">
        <v>45</v>
      </c>
      <c r="S179" s="6"/>
      <c r="V179" t="s">
        <v>46</v>
      </c>
      <c r="W179" t="s">
        <v>1127</v>
      </c>
      <c r="X179" t="s">
        <v>49</v>
      </c>
      <c r="Y179" t="s">
        <v>244</v>
      </c>
      <c r="Z179" t="s">
        <v>245</v>
      </c>
      <c r="AA179" t="s">
        <v>246</v>
      </c>
      <c r="AB179" t="s">
        <v>247</v>
      </c>
      <c r="AC179" t="s">
        <v>1126</v>
      </c>
      <c r="AD179" t="s">
        <v>1128</v>
      </c>
    </row>
    <row r="180" spans="1:32" ht="15" customHeight="1" x14ac:dyDescent="0.2">
      <c r="A180" s="7">
        <f t="shared" ca="1" si="8"/>
        <v>25</v>
      </c>
      <c r="B180" t="s">
        <v>238</v>
      </c>
      <c r="D180" s="6" t="s">
        <v>40</v>
      </c>
      <c r="E180" s="22">
        <v>7</v>
      </c>
      <c r="F180" s="43" t="s">
        <v>1129</v>
      </c>
      <c r="H180" s="35"/>
      <c r="L180" s="14" t="s">
        <v>1115</v>
      </c>
      <c r="M180" s="6" t="str">
        <f t="shared" si="9"/>
        <v/>
      </c>
      <c r="N180" s="6" t="str">
        <f t="shared" si="10"/>
        <v/>
      </c>
      <c r="R180" t="s">
        <v>45</v>
      </c>
      <c r="S180" s="6"/>
      <c r="V180" t="s">
        <v>46</v>
      </c>
      <c r="W180" t="s">
        <v>1130</v>
      </c>
      <c r="X180" t="s">
        <v>49</v>
      </c>
      <c r="Y180" t="s">
        <v>244</v>
      </c>
      <c r="Z180" t="s">
        <v>245</v>
      </c>
      <c r="AA180" t="s">
        <v>246</v>
      </c>
      <c r="AB180" t="s">
        <v>247</v>
      </c>
      <c r="AC180" t="s">
        <v>1129</v>
      </c>
      <c r="AD180" t="s">
        <v>1131</v>
      </c>
    </row>
    <row r="181" spans="1:32" ht="15" customHeight="1" x14ac:dyDescent="0.2">
      <c r="A181" s="7">
        <f t="shared" ca="1" si="8"/>
        <v>25</v>
      </c>
      <c r="B181" t="s">
        <v>238</v>
      </c>
      <c r="D181" s="6" t="s">
        <v>40</v>
      </c>
      <c r="E181" s="22">
        <v>8</v>
      </c>
      <c r="F181" s="43" t="s">
        <v>189</v>
      </c>
      <c r="H181" s="35"/>
      <c r="L181" s="14" t="s">
        <v>1115</v>
      </c>
      <c r="M181" s="6" t="str">
        <f t="shared" si="9"/>
        <v/>
      </c>
      <c r="N181" s="6" t="str">
        <f t="shared" si="10"/>
        <v/>
      </c>
      <c r="R181" t="s">
        <v>45</v>
      </c>
      <c r="S181" s="6"/>
      <c r="V181" t="s">
        <v>46</v>
      </c>
      <c r="W181" t="s">
        <v>1132</v>
      </c>
      <c r="X181" t="s">
        <v>49</v>
      </c>
      <c r="Y181" t="s">
        <v>244</v>
      </c>
      <c r="Z181" t="s">
        <v>245</v>
      </c>
      <c r="AA181" t="s">
        <v>246</v>
      </c>
      <c r="AB181" t="s">
        <v>247</v>
      </c>
      <c r="AC181" t="s">
        <v>189</v>
      </c>
      <c r="AD181" t="s">
        <v>1133</v>
      </c>
    </row>
    <row r="182" spans="1:32" ht="15" customHeight="1" x14ac:dyDescent="0.2">
      <c r="A182" s="7">
        <f t="shared" ca="1" si="8"/>
        <v>26</v>
      </c>
      <c r="B182" t="s">
        <v>249</v>
      </c>
      <c r="D182" s="6" t="s">
        <v>40</v>
      </c>
      <c r="E182" s="22">
        <v>1</v>
      </c>
      <c r="F182" s="43" t="s">
        <v>1134</v>
      </c>
      <c r="L182" s="14" t="s">
        <v>1135</v>
      </c>
      <c r="M182" s="6" t="str">
        <f t="shared" si="9"/>
        <v/>
      </c>
      <c r="N182" s="6" t="str">
        <f t="shared" si="10"/>
        <v/>
      </c>
      <c r="R182" t="s">
        <v>45</v>
      </c>
      <c r="S182" s="6"/>
      <c r="W182" t="s">
        <v>1136</v>
      </c>
      <c r="X182" t="s">
        <v>49</v>
      </c>
      <c r="Y182" t="s">
        <v>255</v>
      </c>
      <c r="Z182" t="s">
        <v>256</v>
      </c>
      <c r="AA182" t="s">
        <v>257</v>
      </c>
      <c r="AB182" t="s">
        <v>258</v>
      </c>
      <c r="AC182" t="s">
        <v>1134</v>
      </c>
      <c r="AD182" t="s">
        <v>1137</v>
      </c>
    </row>
    <row r="183" spans="1:32" ht="15" customHeight="1" x14ac:dyDescent="0.2">
      <c r="A183" s="7">
        <f t="shared" ca="1" si="8"/>
        <v>26</v>
      </c>
      <c r="B183" t="s">
        <v>249</v>
      </c>
      <c r="D183" s="6" t="s">
        <v>40</v>
      </c>
      <c r="E183" s="22">
        <v>2</v>
      </c>
      <c r="F183" s="43" t="s">
        <v>1138</v>
      </c>
      <c r="L183" s="14" t="s">
        <v>1135</v>
      </c>
      <c r="M183" s="6" t="str">
        <f t="shared" si="9"/>
        <v/>
      </c>
      <c r="N183" s="6" t="str">
        <f t="shared" si="10"/>
        <v/>
      </c>
      <c r="R183" t="s">
        <v>45</v>
      </c>
      <c r="S183" s="6"/>
      <c r="W183" t="s">
        <v>1139</v>
      </c>
      <c r="X183" t="s">
        <v>49</v>
      </c>
      <c r="Y183" t="s">
        <v>255</v>
      </c>
      <c r="Z183" t="s">
        <v>256</v>
      </c>
      <c r="AA183" t="s">
        <v>257</v>
      </c>
      <c r="AB183" t="s">
        <v>258</v>
      </c>
      <c r="AC183" t="s">
        <v>1138</v>
      </c>
      <c r="AD183" t="s">
        <v>1140</v>
      </c>
    </row>
    <row r="184" spans="1:32" ht="15" customHeight="1" x14ac:dyDescent="0.2">
      <c r="A184" s="7">
        <f t="shared" ca="1" si="8"/>
        <v>26</v>
      </c>
      <c r="B184" t="s">
        <v>249</v>
      </c>
      <c r="D184" s="6" t="s">
        <v>40</v>
      </c>
      <c r="E184" s="22">
        <v>3</v>
      </c>
      <c r="F184" s="43" t="s">
        <v>1141</v>
      </c>
      <c r="L184" s="14" t="s">
        <v>1135</v>
      </c>
      <c r="M184" s="6" t="str">
        <f t="shared" si="9"/>
        <v/>
      </c>
      <c r="N184" s="6" t="str">
        <f t="shared" si="10"/>
        <v/>
      </c>
      <c r="R184" t="s">
        <v>45</v>
      </c>
      <c r="S184" s="6"/>
      <c r="W184" t="s">
        <v>1142</v>
      </c>
      <c r="X184" t="s">
        <v>49</v>
      </c>
      <c r="Y184" t="s">
        <v>255</v>
      </c>
      <c r="Z184" t="s">
        <v>256</v>
      </c>
      <c r="AA184" t="s">
        <v>257</v>
      </c>
      <c r="AB184" t="s">
        <v>258</v>
      </c>
      <c r="AC184" t="s">
        <v>1141</v>
      </c>
      <c r="AD184" t="s">
        <v>1143</v>
      </c>
    </row>
    <row r="185" spans="1:32" ht="15" customHeight="1" x14ac:dyDescent="0.2">
      <c r="A185" s="7">
        <f t="shared" ca="1" si="8"/>
        <v>26</v>
      </c>
      <c r="B185" t="s">
        <v>249</v>
      </c>
      <c r="D185" s="6" t="s">
        <v>40</v>
      </c>
      <c r="E185" s="22">
        <v>4</v>
      </c>
      <c r="F185" s="43" t="s">
        <v>1144</v>
      </c>
      <c r="L185" s="14" t="s">
        <v>1135</v>
      </c>
      <c r="M185" s="6" t="str">
        <f t="shared" si="9"/>
        <v/>
      </c>
      <c r="N185" s="6" t="str">
        <f t="shared" si="10"/>
        <v/>
      </c>
      <c r="R185" t="s">
        <v>45</v>
      </c>
      <c r="S185" s="6"/>
      <c r="W185" t="s">
        <v>1145</v>
      </c>
      <c r="X185" t="s">
        <v>49</v>
      </c>
      <c r="Y185" t="s">
        <v>255</v>
      </c>
      <c r="Z185" t="s">
        <v>256</v>
      </c>
      <c r="AA185" t="s">
        <v>257</v>
      </c>
      <c r="AB185" t="s">
        <v>258</v>
      </c>
      <c r="AC185" t="s">
        <v>1144</v>
      </c>
      <c r="AD185" t="s">
        <v>1146</v>
      </c>
    </row>
    <row r="186" spans="1:32" ht="15" customHeight="1" x14ac:dyDescent="0.2">
      <c r="A186" s="7">
        <f t="shared" ca="1" si="8"/>
        <v>26</v>
      </c>
      <c r="B186" t="s">
        <v>249</v>
      </c>
      <c r="D186" s="6" t="s">
        <v>40</v>
      </c>
      <c r="E186" s="22">
        <v>5</v>
      </c>
      <c r="F186" s="43" t="s">
        <v>1147</v>
      </c>
      <c r="L186" s="14" t="s">
        <v>1135</v>
      </c>
      <c r="M186" s="6" t="str">
        <f t="shared" si="9"/>
        <v/>
      </c>
      <c r="N186" s="6" t="str">
        <f t="shared" si="10"/>
        <v/>
      </c>
      <c r="R186" t="s">
        <v>45</v>
      </c>
      <c r="S186" s="6"/>
      <c r="W186" t="s">
        <v>1148</v>
      </c>
      <c r="X186" t="s">
        <v>49</v>
      </c>
      <c r="Y186" t="s">
        <v>255</v>
      </c>
      <c r="Z186" t="s">
        <v>256</v>
      </c>
      <c r="AA186" t="s">
        <v>257</v>
      </c>
      <c r="AB186" t="s">
        <v>258</v>
      </c>
      <c r="AC186" t="s">
        <v>1147</v>
      </c>
      <c r="AD186" t="s">
        <v>1149</v>
      </c>
    </row>
    <row r="187" spans="1:32" ht="15" customHeight="1" x14ac:dyDescent="0.2">
      <c r="A187" s="7">
        <f t="shared" ca="1" si="8"/>
        <v>26</v>
      </c>
      <c r="B187" t="s">
        <v>249</v>
      </c>
      <c r="D187" s="6" t="s">
        <v>40</v>
      </c>
      <c r="E187" s="22">
        <v>6</v>
      </c>
      <c r="F187" s="43" t="s">
        <v>1150</v>
      </c>
      <c r="L187" s="14" t="s">
        <v>1135</v>
      </c>
      <c r="M187" s="6" t="str">
        <f t="shared" si="9"/>
        <v/>
      </c>
      <c r="N187" s="6" t="str">
        <f t="shared" si="10"/>
        <v/>
      </c>
      <c r="R187" t="s">
        <v>45</v>
      </c>
      <c r="S187" s="6"/>
      <c r="W187" t="s">
        <v>1151</v>
      </c>
      <c r="X187" t="s">
        <v>49</v>
      </c>
      <c r="Y187" t="s">
        <v>255</v>
      </c>
      <c r="Z187" t="s">
        <v>256</v>
      </c>
      <c r="AA187" t="s">
        <v>257</v>
      </c>
      <c r="AB187" t="s">
        <v>258</v>
      </c>
      <c r="AC187" t="s">
        <v>1150</v>
      </c>
      <c r="AD187" t="s">
        <v>1152</v>
      </c>
    </row>
    <row r="188" spans="1:32" ht="15" customHeight="1" x14ac:dyDescent="0.2">
      <c r="A188" s="7">
        <f t="shared" ca="1" si="8"/>
        <v>27</v>
      </c>
      <c r="B188" s="23" t="s">
        <v>1153</v>
      </c>
      <c r="C188" s="23"/>
      <c r="D188" s="23" t="s">
        <v>40</v>
      </c>
      <c r="E188" s="22">
        <v>1</v>
      </c>
      <c r="F188" s="45" t="s">
        <v>1154</v>
      </c>
      <c r="G188" s="24"/>
      <c r="H188" s="24"/>
      <c r="I188" s="24"/>
      <c r="J188" s="24"/>
      <c r="K188" s="24"/>
      <c r="L188" s="14" t="s">
        <v>579</v>
      </c>
      <c r="M188" s="6" t="str">
        <f t="shared" si="9"/>
        <v/>
      </c>
      <c r="N188" s="6" t="str">
        <f t="shared" si="10"/>
        <v/>
      </c>
      <c r="R188" t="s">
        <v>45</v>
      </c>
      <c r="S188" s="6"/>
      <c r="X188" t="s">
        <v>49</v>
      </c>
      <c r="Y188" t="s">
        <v>315</v>
      </c>
      <c r="Z188" t="s">
        <v>316</v>
      </c>
      <c r="AA188" t="s">
        <v>317</v>
      </c>
      <c r="AB188" t="s">
        <v>318</v>
      </c>
      <c r="AC188" t="s">
        <v>1154</v>
      </c>
      <c r="AD188" t="s">
        <v>1155</v>
      </c>
      <c r="AF188" t="s">
        <v>319</v>
      </c>
    </row>
    <row r="189" spans="1:32" ht="15" customHeight="1" x14ac:dyDescent="0.2">
      <c r="A189" s="7">
        <f t="shared" ca="1" si="8"/>
        <v>27</v>
      </c>
      <c r="B189" s="23" t="s">
        <v>1153</v>
      </c>
      <c r="C189" s="23"/>
      <c r="D189" s="23" t="s">
        <v>40</v>
      </c>
      <c r="E189" s="22">
        <v>2</v>
      </c>
      <c r="F189" s="45" t="s">
        <v>1156</v>
      </c>
      <c r="G189" s="24"/>
      <c r="H189" s="24"/>
      <c r="I189" s="24"/>
      <c r="J189" s="24"/>
      <c r="K189" s="24"/>
      <c r="L189" s="14" t="s">
        <v>579</v>
      </c>
      <c r="M189" s="6" t="str">
        <f t="shared" si="9"/>
        <v/>
      </c>
      <c r="N189" s="6" t="str">
        <f t="shared" si="10"/>
        <v/>
      </c>
      <c r="R189" t="s">
        <v>45</v>
      </c>
      <c r="S189" s="6"/>
      <c r="X189" t="s">
        <v>49</v>
      </c>
      <c r="Y189" t="s">
        <v>315</v>
      </c>
      <c r="Z189" t="s">
        <v>316</v>
      </c>
      <c r="AA189" t="s">
        <v>317</v>
      </c>
      <c r="AB189" t="s">
        <v>318</v>
      </c>
      <c r="AC189" t="s">
        <v>1156</v>
      </c>
      <c r="AD189" t="s">
        <v>1157</v>
      </c>
      <c r="AF189" t="s">
        <v>319</v>
      </c>
    </row>
    <row r="190" spans="1:32" ht="15" customHeight="1" x14ac:dyDescent="0.2">
      <c r="A190" s="7">
        <f t="shared" ca="1" si="8"/>
        <v>27</v>
      </c>
      <c r="B190" s="23" t="s">
        <v>1153</v>
      </c>
      <c r="C190" s="23"/>
      <c r="D190" s="23" t="s">
        <v>40</v>
      </c>
      <c r="E190" s="22">
        <v>3</v>
      </c>
      <c r="F190" s="45" t="s">
        <v>1158</v>
      </c>
      <c r="G190" s="24"/>
      <c r="H190" s="24"/>
      <c r="I190" s="24"/>
      <c r="J190" s="24"/>
      <c r="K190" s="24"/>
      <c r="L190" s="14" t="s">
        <v>579</v>
      </c>
      <c r="M190" s="6" t="str">
        <f t="shared" si="9"/>
        <v/>
      </c>
      <c r="N190" s="6" t="str">
        <f t="shared" si="10"/>
        <v/>
      </c>
      <c r="R190" t="s">
        <v>45</v>
      </c>
      <c r="S190" s="6"/>
      <c r="X190" t="s">
        <v>49</v>
      </c>
      <c r="Y190" t="s">
        <v>315</v>
      </c>
      <c r="Z190" t="s">
        <v>316</v>
      </c>
      <c r="AA190" t="s">
        <v>317</v>
      </c>
      <c r="AB190" t="s">
        <v>318</v>
      </c>
      <c r="AC190" t="s">
        <v>1158</v>
      </c>
      <c r="AD190" t="s">
        <v>1159</v>
      </c>
      <c r="AF190" t="s">
        <v>319</v>
      </c>
    </row>
    <row r="191" spans="1:32" ht="15" customHeight="1" x14ac:dyDescent="0.2">
      <c r="A191" s="7">
        <f t="shared" ca="1" si="8"/>
        <v>27</v>
      </c>
      <c r="B191" s="23" t="s">
        <v>1153</v>
      </c>
      <c r="C191" s="23"/>
      <c r="D191" s="23" t="s">
        <v>40</v>
      </c>
      <c r="E191" s="22">
        <v>4</v>
      </c>
      <c r="F191" s="45" t="s">
        <v>1160</v>
      </c>
      <c r="G191" s="24"/>
      <c r="H191" s="24"/>
      <c r="I191" s="24"/>
      <c r="J191" s="24"/>
      <c r="K191" s="24"/>
      <c r="L191" s="14" t="s">
        <v>579</v>
      </c>
      <c r="M191" s="6" t="str">
        <f t="shared" si="9"/>
        <v/>
      </c>
      <c r="N191" s="6" t="str">
        <f t="shared" si="10"/>
        <v/>
      </c>
      <c r="R191" t="s">
        <v>45</v>
      </c>
      <c r="S191" s="6"/>
      <c r="X191" t="s">
        <v>49</v>
      </c>
      <c r="Y191" t="s">
        <v>315</v>
      </c>
      <c r="Z191" t="s">
        <v>316</v>
      </c>
      <c r="AA191" t="s">
        <v>317</v>
      </c>
      <c r="AB191" t="s">
        <v>318</v>
      </c>
      <c r="AC191" t="s">
        <v>1160</v>
      </c>
      <c r="AD191" t="s">
        <v>1161</v>
      </c>
      <c r="AF191" t="s">
        <v>319</v>
      </c>
    </row>
    <row r="192" spans="1:32" ht="15" customHeight="1" x14ac:dyDescent="0.2">
      <c r="A192" s="7">
        <f t="shared" ca="1" si="8"/>
        <v>27</v>
      </c>
      <c r="B192" s="23" t="s">
        <v>1153</v>
      </c>
      <c r="C192" s="23"/>
      <c r="D192" s="23" t="s">
        <v>40</v>
      </c>
      <c r="E192" s="22">
        <v>5</v>
      </c>
      <c r="F192" s="45" t="s">
        <v>1162</v>
      </c>
      <c r="G192" s="24"/>
      <c r="H192" s="24"/>
      <c r="I192" s="24"/>
      <c r="J192" s="24"/>
      <c r="K192" s="24"/>
      <c r="L192" s="14" t="s">
        <v>579</v>
      </c>
      <c r="M192" s="6" t="str">
        <f t="shared" si="9"/>
        <v/>
      </c>
      <c r="N192" s="6" t="str">
        <f t="shared" si="10"/>
        <v/>
      </c>
      <c r="R192" t="s">
        <v>45</v>
      </c>
      <c r="S192" s="6"/>
      <c r="X192" t="s">
        <v>49</v>
      </c>
      <c r="Y192" t="s">
        <v>315</v>
      </c>
      <c r="Z192" t="s">
        <v>316</v>
      </c>
      <c r="AA192" t="s">
        <v>317</v>
      </c>
      <c r="AB192" t="s">
        <v>318</v>
      </c>
      <c r="AC192" t="s">
        <v>1162</v>
      </c>
      <c r="AD192" t="s">
        <v>1163</v>
      </c>
      <c r="AF192" t="s">
        <v>319</v>
      </c>
    </row>
    <row r="193" spans="1:30" ht="15" customHeight="1" x14ac:dyDescent="0.2">
      <c r="A193" s="7">
        <f t="shared" ca="1" si="8"/>
        <v>28</v>
      </c>
      <c r="B193" t="s">
        <v>320</v>
      </c>
      <c r="D193" s="6" t="s">
        <v>40</v>
      </c>
      <c r="E193" s="22">
        <v>1</v>
      </c>
      <c r="F193" s="43" t="s">
        <v>1164</v>
      </c>
      <c r="K193" t="str">
        <f>LEFT(F193,4)&amp;W193</f>
        <v>0 - لم يتم قياسه</v>
      </c>
      <c r="L193" s="14" t="s">
        <v>1165</v>
      </c>
      <c r="M193" s="6"/>
      <c r="N193" s="6" t="str">
        <f t="shared" si="10"/>
        <v/>
      </c>
      <c r="S193" s="6"/>
      <c r="W193" t="s">
        <v>1166</v>
      </c>
      <c r="X193" t="s">
        <v>49</v>
      </c>
      <c r="Y193" t="s">
        <v>326</v>
      </c>
      <c r="Z193" t="s">
        <v>327</v>
      </c>
      <c r="AA193" t="s">
        <v>328</v>
      </c>
      <c r="AB193" t="s">
        <v>329</v>
      </c>
      <c r="AC193" t="s">
        <v>1167</v>
      </c>
      <c r="AD193" t="s">
        <v>1168</v>
      </c>
    </row>
    <row r="194" spans="1:30" ht="15" customHeight="1" x14ac:dyDescent="0.2">
      <c r="A194" s="7">
        <f t="shared" ca="1" si="8"/>
        <v>28</v>
      </c>
      <c r="B194" t="s">
        <v>320</v>
      </c>
      <c r="D194" s="6" t="s">
        <v>40</v>
      </c>
      <c r="E194" s="22">
        <v>2</v>
      </c>
      <c r="F194" s="43" t="s">
        <v>1169</v>
      </c>
      <c r="K194" t="str">
        <f t="shared" ref="K194:K208" si="11">LEFT(F194,4)&amp;W194</f>
        <v>1 - عادي / غير مريض</v>
      </c>
      <c r="L194" s="14" t="s">
        <v>1165</v>
      </c>
      <c r="M194" s="6" t="str">
        <f t="shared" si="9"/>
        <v/>
      </c>
      <c r="N194" s="6" t="str">
        <f t="shared" si="10"/>
        <v/>
      </c>
      <c r="S194" s="6" t="str">
        <f t="shared" ref="S194:S237" si="12">IF(RIGHT(TRIM(SUBSTITUTE(B194,":","")),7)="specify","Hide concept if ["&amp;B193&amp;"] &lt;&gt; 'Other'","")</f>
        <v/>
      </c>
      <c r="W194" t="s">
        <v>1170</v>
      </c>
      <c r="X194" t="s">
        <v>49</v>
      </c>
      <c r="Y194" t="s">
        <v>326</v>
      </c>
      <c r="Z194" t="s">
        <v>327</v>
      </c>
      <c r="AA194" t="s">
        <v>328</v>
      </c>
      <c r="AB194" t="s">
        <v>329</v>
      </c>
      <c r="AC194" t="s">
        <v>1171</v>
      </c>
      <c r="AD194" t="s">
        <v>1172</v>
      </c>
    </row>
    <row r="195" spans="1:30" ht="15" customHeight="1" x14ac:dyDescent="0.2">
      <c r="A195" s="7">
        <f t="shared" ca="1" si="8"/>
        <v>28</v>
      </c>
      <c r="B195" t="s">
        <v>320</v>
      </c>
      <c r="D195" s="6" t="s">
        <v>40</v>
      </c>
      <c r="E195" s="22">
        <v>3</v>
      </c>
      <c r="F195" s="43" t="s">
        <v>1173</v>
      </c>
      <c r="K195" t="str">
        <f t="shared" si="11"/>
        <v>2 - يشتبه بإصابته بمرض نفسي</v>
      </c>
      <c r="L195" s="14" t="s">
        <v>1165</v>
      </c>
      <c r="M195" s="6" t="str">
        <f t="shared" si="9"/>
        <v/>
      </c>
      <c r="N195" s="6" t="str">
        <f t="shared" si="10"/>
        <v/>
      </c>
      <c r="S195" s="6" t="str">
        <f t="shared" si="12"/>
        <v/>
      </c>
      <c r="W195" t="s">
        <v>1174</v>
      </c>
      <c r="X195" t="s">
        <v>49</v>
      </c>
      <c r="Y195" t="s">
        <v>326</v>
      </c>
      <c r="Z195" t="s">
        <v>327</v>
      </c>
      <c r="AA195" t="s">
        <v>328</v>
      </c>
      <c r="AB195" t="s">
        <v>329</v>
      </c>
      <c r="AC195" t="s">
        <v>1175</v>
      </c>
      <c r="AD195" t="s">
        <v>1176</v>
      </c>
    </row>
    <row r="196" spans="1:30" ht="15" customHeight="1" x14ac:dyDescent="0.2">
      <c r="A196" s="7">
        <f t="shared" ref="A196:A259" ca="1" si="13">IF(B196=OFFSET(B196,-1,0),OFFSET(A196,-1,0),OFFSET(A196,-1,0)+1)</f>
        <v>28</v>
      </c>
      <c r="B196" t="s">
        <v>320</v>
      </c>
      <c r="D196" s="6" t="s">
        <v>40</v>
      </c>
      <c r="E196" s="22">
        <v>4</v>
      </c>
      <c r="F196" s="43" t="s">
        <v>1177</v>
      </c>
      <c r="K196" t="str">
        <f t="shared" si="11"/>
        <v>3 - مريض بشكل طفيف</v>
      </c>
      <c r="L196" s="14" t="s">
        <v>1165</v>
      </c>
      <c r="M196" s="6" t="str">
        <f t="shared" si="9"/>
        <v/>
      </c>
      <c r="N196" s="6" t="str">
        <f t="shared" si="10"/>
        <v/>
      </c>
      <c r="S196" s="6" t="str">
        <f t="shared" si="12"/>
        <v/>
      </c>
      <c r="W196" t="s">
        <v>1178</v>
      </c>
      <c r="X196" t="s">
        <v>49</v>
      </c>
      <c r="Y196" t="s">
        <v>326</v>
      </c>
      <c r="Z196" t="s">
        <v>327</v>
      </c>
      <c r="AA196" t="s">
        <v>328</v>
      </c>
      <c r="AB196" t="s">
        <v>329</v>
      </c>
      <c r="AC196" t="s">
        <v>1179</v>
      </c>
      <c r="AD196" t="s">
        <v>1180</v>
      </c>
    </row>
    <row r="197" spans="1:30" ht="15" customHeight="1" x14ac:dyDescent="0.2">
      <c r="A197" s="7">
        <f t="shared" ca="1" si="13"/>
        <v>28</v>
      </c>
      <c r="B197" t="s">
        <v>320</v>
      </c>
      <c r="D197" s="6" t="s">
        <v>40</v>
      </c>
      <c r="E197" s="22">
        <v>5</v>
      </c>
      <c r="F197" s="43" t="s">
        <v>1181</v>
      </c>
      <c r="K197" t="str">
        <f t="shared" si="11"/>
        <v xml:space="preserve">4 - مريض بشكل متوسط </v>
      </c>
      <c r="L197" s="14" t="s">
        <v>1165</v>
      </c>
      <c r="M197" s="6" t="str">
        <f t="shared" si="9"/>
        <v/>
      </c>
      <c r="N197" s="6" t="str">
        <f t="shared" si="10"/>
        <v/>
      </c>
      <c r="S197" s="6" t="str">
        <f t="shared" si="12"/>
        <v/>
      </c>
      <c r="W197" t="s">
        <v>1182</v>
      </c>
      <c r="X197" t="s">
        <v>49</v>
      </c>
      <c r="Y197" t="s">
        <v>326</v>
      </c>
      <c r="Z197" t="s">
        <v>327</v>
      </c>
      <c r="AA197" t="s">
        <v>328</v>
      </c>
      <c r="AB197" t="s">
        <v>329</v>
      </c>
      <c r="AC197" t="s">
        <v>1183</v>
      </c>
      <c r="AD197" t="s">
        <v>1184</v>
      </c>
    </row>
    <row r="198" spans="1:30" ht="15" customHeight="1" x14ac:dyDescent="0.2">
      <c r="A198" s="7">
        <f t="shared" ca="1" si="13"/>
        <v>28</v>
      </c>
      <c r="B198" t="s">
        <v>320</v>
      </c>
      <c r="D198" s="6" t="s">
        <v>40</v>
      </c>
      <c r="E198" s="22">
        <v>6</v>
      </c>
      <c r="F198" s="43" t="s">
        <v>1185</v>
      </c>
      <c r="K198" t="str">
        <f t="shared" si="11"/>
        <v xml:space="preserve">5 - مريض بشكل ملحوظ </v>
      </c>
      <c r="L198" s="14" t="s">
        <v>1165</v>
      </c>
      <c r="M198" s="6" t="str">
        <f t="shared" si="9"/>
        <v/>
      </c>
      <c r="N198" s="6" t="str">
        <f t="shared" si="10"/>
        <v/>
      </c>
      <c r="S198" s="6" t="str">
        <f t="shared" si="12"/>
        <v/>
      </c>
      <c r="W198" t="s">
        <v>1186</v>
      </c>
      <c r="X198" t="s">
        <v>49</v>
      </c>
      <c r="Y198" t="s">
        <v>326</v>
      </c>
      <c r="Z198" t="s">
        <v>327</v>
      </c>
      <c r="AA198" t="s">
        <v>328</v>
      </c>
      <c r="AB198" t="s">
        <v>329</v>
      </c>
      <c r="AC198" t="s">
        <v>1187</v>
      </c>
      <c r="AD198" t="s">
        <v>1188</v>
      </c>
    </row>
    <row r="199" spans="1:30" ht="15" customHeight="1" x14ac:dyDescent="0.2">
      <c r="A199" s="7">
        <f t="shared" ca="1" si="13"/>
        <v>28</v>
      </c>
      <c r="B199" t="s">
        <v>320</v>
      </c>
      <c r="D199" s="6" t="s">
        <v>40</v>
      </c>
      <c r="E199" s="22">
        <v>7</v>
      </c>
      <c r="F199" s="43" t="s">
        <v>1189</v>
      </c>
      <c r="K199" t="str">
        <f t="shared" si="11"/>
        <v>6 - مريض بشكل شديد</v>
      </c>
      <c r="L199" s="14" t="s">
        <v>1165</v>
      </c>
      <c r="M199" s="6" t="str">
        <f t="shared" si="9"/>
        <v/>
      </c>
      <c r="N199" s="6" t="str">
        <f t="shared" si="10"/>
        <v/>
      </c>
      <c r="S199" s="6" t="str">
        <f t="shared" si="12"/>
        <v/>
      </c>
      <c r="W199" t="s">
        <v>1190</v>
      </c>
      <c r="X199" t="s">
        <v>49</v>
      </c>
      <c r="Y199" t="s">
        <v>326</v>
      </c>
      <c r="Z199" t="s">
        <v>327</v>
      </c>
      <c r="AA199" t="s">
        <v>328</v>
      </c>
      <c r="AB199" t="s">
        <v>329</v>
      </c>
      <c r="AC199" t="s">
        <v>1191</v>
      </c>
      <c r="AD199" t="s">
        <v>1192</v>
      </c>
    </row>
    <row r="200" spans="1:30" ht="15" customHeight="1" x14ac:dyDescent="0.2">
      <c r="A200" s="7">
        <f t="shared" ca="1" si="13"/>
        <v>28</v>
      </c>
      <c r="B200" t="s">
        <v>320</v>
      </c>
      <c r="D200" s="6" t="s">
        <v>40</v>
      </c>
      <c r="E200" s="22">
        <v>8</v>
      </c>
      <c r="F200" s="43" t="s">
        <v>1193</v>
      </c>
      <c r="K200" t="str">
        <f t="shared" si="11"/>
        <v>7 - مريض بشكل خطير</v>
      </c>
      <c r="L200" s="14" t="s">
        <v>1165</v>
      </c>
      <c r="M200" s="6" t="str">
        <f t="shared" si="9"/>
        <v/>
      </c>
      <c r="N200" s="6" t="str">
        <f t="shared" si="10"/>
        <v/>
      </c>
      <c r="S200" s="6" t="str">
        <f t="shared" si="12"/>
        <v/>
      </c>
      <c r="W200" t="s">
        <v>1194</v>
      </c>
      <c r="X200" t="s">
        <v>49</v>
      </c>
      <c r="Y200" t="s">
        <v>326</v>
      </c>
      <c r="Z200" t="s">
        <v>327</v>
      </c>
      <c r="AA200" t="s">
        <v>328</v>
      </c>
      <c r="AB200" t="s">
        <v>329</v>
      </c>
      <c r="AC200" t="s">
        <v>1195</v>
      </c>
      <c r="AD200" t="s">
        <v>1196</v>
      </c>
    </row>
    <row r="201" spans="1:30" ht="15" customHeight="1" x14ac:dyDescent="0.2">
      <c r="A201" s="7">
        <f t="shared" ca="1" si="13"/>
        <v>29</v>
      </c>
      <c r="B201" t="s">
        <v>1197</v>
      </c>
      <c r="D201" s="6" t="s">
        <v>40</v>
      </c>
      <c r="E201" s="22">
        <v>1</v>
      </c>
      <c r="F201" s="43" t="s">
        <v>1164</v>
      </c>
      <c r="K201" t="str">
        <f t="shared" si="11"/>
        <v xml:space="preserve">0 - لم يتم قياسه </v>
      </c>
      <c r="L201" s="14" t="s">
        <v>1165</v>
      </c>
      <c r="M201" s="6"/>
      <c r="N201" s="6" t="str">
        <f t="shared" si="10"/>
        <v/>
      </c>
      <c r="S201" s="6"/>
      <c r="W201" t="s">
        <v>1198</v>
      </c>
      <c r="X201" t="s">
        <v>49</v>
      </c>
      <c r="Y201" t="s">
        <v>326</v>
      </c>
      <c r="Z201" t="s">
        <v>327</v>
      </c>
      <c r="AA201" t="s">
        <v>328</v>
      </c>
      <c r="AB201" t="s">
        <v>329</v>
      </c>
      <c r="AC201" t="s">
        <v>1167</v>
      </c>
      <c r="AD201" t="s">
        <v>1168</v>
      </c>
    </row>
    <row r="202" spans="1:30" ht="15" customHeight="1" x14ac:dyDescent="0.2">
      <c r="A202" s="7">
        <f t="shared" ca="1" si="13"/>
        <v>29</v>
      </c>
      <c r="B202" t="s">
        <v>1197</v>
      </c>
      <c r="D202" s="6" t="s">
        <v>40</v>
      </c>
      <c r="E202" s="22">
        <v>2</v>
      </c>
      <c r="F202" s="43" t="s">
        <v>1199</v>
      </c>
      <c r="K202" t="str">
        <f t="shared" si="11"/>
        <v xml:space="preserve">1 - تحسن إلى حد كبير </v>
      </c>
      <c r="L202" s="14" t="s">
        <v>1165</v>
      </c>
      <c r="M202" s="6" t="str">
        <f t="shared" ref="M202:M208" si="14">IF(X202="BOOLEAN","Yes/no",IF(X202="TRUE_ONLY","True only",IF(X202="INTEGER","Integer",IF(X202="INTEGER_ZERO_OR_POSITIVE","Integer zero or positive",""))))</f>
        <v/>
      </c>
      <c r="N202" s="6" t="str">
        <f t="shared" si="10"/>
        <v/>
      </c>
      <c r="S202" s="6" t="str">
        <f t="shared" ref="S202:S208" si="15">IF(RIGHT(TRIM(SUBSTITUTE(B202,":","")),7)="specify","Hide concept if ["&amp;B201&amp;"] &lt;&gt; 'Other'","")</f>
        <v/>
      </c>
      <c r="W202" t="s">
        <v>1200</v>
      </c>
      <c r="X202" t="s">
        <v>49</v>
      </c>
      <c r="Y202" t="s">
        <v>326</v>
      </c>
      <c r="Z202" t="s">
        <v>327</v>
      </c>
      <c r="AA202" t="s">
        <v>328</v>
      </c>
      <c r="AB202" t="s">
        <v>329</v>
      </c>
      <c r="AC202" t="s">
        <v>1171</v>
      </c>
      <c r="AD202" t="s">
        <v>1172</v>
      </c>
    </row>
    <row r="203" spans="1:30" ht="15" customHeight="1" x14ac:dyDescent="0.2">
      <c r="A203" s="7">
        <f t="shared" ca="1" si="13"/>
        <v>29</v>
      </c>
      <c r="B203" t="s">
        <v>1197</v>
      </c>
      <c r="D203" s="6" t="s">
        <v>40</v>
      </c>
      <c r="E203" s="22">
        <v>3</v>
      </c>
      <c r="F203" s="43" t="s">
        <v>1201</v>
      </c>
      <c r="K203" t="str">
        <f t="shared" si="11"/>
        <v xml:space="preserve">2 - تحسن جداً </v>
      </c>
      <c r="L203" s="14" t="s">
        <v>1165</v>
      </c>
      <c r="M203" s="6" t="str">
        <f t="shared" si="14"/>
        <v/>
      </c>
      <c r="N203" s="6" t="str">
        <f t="shared" si="10"/>
        <v/>
      </c>
      <c r="S203" s="6" t="str">
        <f t="shared" si="15"/>
        <v/>
      </c>
      <c r="W203" t="s">
        <v>1202</v>
      </c>
      <c r="X203" t="s">
        <v>49</v>
      </c>
      <c r="Y203" t="s">
        <v>326</v>
      </c>
      <c r="Z203" t="s">
        <v>327</v>
      </c>
      <c r="AA203" t="s">
        <v>328</v>
      </c>
      <c r="AB203" t="s">
        <v>329</v>
      </c>
      <c r="AC203" t="s">
        <v>1175</v>
      </c>
      <c r="AD203" t="s">
        <v>1176</v>
      </c>
    </row>
    <row r="204" spans="1:30" ht="15" customHeight="1" x14ac:dyDescent="0.2">
      <c r="A204" s="7">
        <f t="shared" ca="1" si="13"/>
        <v>29</v>
      </c>
      <c r="B204" t="s">
        <v>1197</v>
      </c>
      <c r="D204" s="6" t="s">
        <v>40</v>
      </c>
      <c r="E204" s="22">
        <v>4</v>
      </c>
      <c r="F204" s="43" t="s">
        <v>1203</v>
      </c>
      <c r="K204" t="str">
        <f t="shared" si="11"/>
        <v>3 - تحسن بالحد الأدنى</v>
      </c>
      <c r="L204" s="14" t="s">
        <v>1165</v>
      </c>
      <c r="M204" s="6" t="str">
        <f t="shared" si="14"/>
        <v/>
      </c>
      <c r="N204" s="6" t="str">
        <f t="shared" si="10"/>
        <v/>
      </c>
      <c r="S204" s="6" t="str">
        <f t="shared" si="15"/>
        <v/>
      </c>
      <c r="W204" t="s">
        <v>1204</v>
      </c>
      <c r="X204" t="s">
        <v>49</v>
      </c>
      <c r="Y204" t="s">
        <v>326</v>
      </c>
      <c r="Z204" t="s">
        <v>327</v>
      </c>
      <c r="AA204" t="s">
        <v>328</v>
      </c>
      <c r="AB204" t="s">
        <v>329</v>
      </c>
      <c r="AC204" t="s">
        <v>1179</v>
      </c>
      <c r="AD204" t="s">
        <v>1180</v>
      </c>
    </row>
    <row r="205" spans="1:30" ht="15" customHeight="1" x14ac:dyDescent="0.2">
      <c r="A205" s="7">
        <f t="shared" ca="1" si="13"/>
        <v>29</v>
      </c>
      <c r="B205" t="s">
        <v>1197</v>
      </c>
      <c r="D205" s="6" t="s">
        <v>40</v>
      </c>
      <c r="E205" s="22">
        <v>5</v>
      </c>
      <c r="F205" s="43" t="s">
        <v>1205</v>
      </c>
      <c r="K205" t="str">
        <f t="shared" si="11"/>
        <v xml:space="preserve">4 - لا تغيّر    </v>
      </c>
      <c r="L205" s="14" t="s">
        <v>1165</v>
      </c>
      <c r="M205" s="6" t="str">
        <f t="shared" si="14"/>
        <v/>
      </c>
      <c r="N205" s="6" t="str">
        <f t="shared" si="10"/>
        <v/>
      </c>
      <c r="S205" s="6" t="str">
        <f t="shared" si="15"/>
        <v/>
      </c>
      <c r="W205" t="s">
        <v>1206</v>
      </c>
      <c r="X205" t="s">
        <v>49</v>
      </c>
      <c r="Y205" t="s">
        <v>326</v>
      </c>
      <c r="Z205" t="s">
        <v>327</v>
      </c>
      <c r="AA205" t="s">
        <v>328</v>
      </c>
      <c r="AB205" t="s">
        <v>329</v>
      </c>
      <c r="AC205" t="s">
        <v>1183</v>
      </c>
      <c r="AD205" t="s">
        <v>1184</v>
      </c>
    </row>
    <row r="206" spans="1:30" ht="15" customHeight="1" x14ac:dyDescent="0.2">
      <c r="A206" s="7">
        <f t="shared" ca="1" si="13"/>
        <v>29</v>
      </c>
      <c r="B206" t="s">
        <v>1197</v>
      </c>
      <c r="D206" s="6" t="s">
        <v>40</v>
      </c>
      <c r="E206" s="22">
        <v>6</v>
      </c>
      <c r="F206" s="43" t="s">
        <v>1207</v>
      </c>
      <c r="K206" t="str">
        <f t="shared" si="11"/>
        <v xml:space="preserve">5 - ساءت حالته قليلاً   </v>
      </c>
      <c r="L206" s="14" t="s">
        <v>1165</v>
      </c>
      <c r="M206" s="6" t="str">
        <f t="shared" si="14"/>
        <v/>
      </c>
      <c r="N206" s="6" t="str">
        <f t="shared" si="10"/>
        <v/>
      </c>
      <c r="S206" s="6" t="str">
        <f t="shared" si="15"/>
        <v/>
      </c>
      <c r="W206" t="s">
        <v>1208</v>
      </c>
      <c r="X206" t="s">
        <v>49</v>
      </c>
      <c r="Y206" t="s">
        <v>326</v>
      </c>
      <c r="Z206" t="s">
        <v>327</v>
      </c>
      <c r="AA206" t="s">
        <v>328</v>
      </c>
      <c r="AB206" t="s">
        <v>329</v>
      </c>
      <c r="AC206" t="s">
        <v>1187</v>
      </c>
      <c r="AD206" t="s">
        <v>1188</v>
      </c>
    </row>
    <row r="207" spans="1:30" ht="15" customHeight="1" x14ac:dyDescent="0.2">
      <c r="A207" s="7">
        <f t="shared" ca="1" si="13"/>
        <v>29</v>
      </c>
      <c r="B207" t="s">
        <v>1197</v>
      </c>
      <c r="D207" s="6" t="s">
        <v>40</v>
      </c>
      <c r="E207" s="22">
        <v>7</v>
      </c>
      <c r="F207" s="43" t="s">
        <v>1209</v>
      </c>
      <c r="K207" t="str">
        <f t="shared" si="11"/>
        <v xml:space="preserve">6 - ساءت حالته جداً </v>
      </c>
      <c r="L207" s="14" t="s">
        <v>1165</v>
      </c>
      <c r="M207" s="6" t="str">
        <f t="shared" si="14"/>
        <v/>
      </c>
      <c r="N207" s="6" t="str">
        <f t="shared" si="10"/>
        <v/>
      </c>
      <c r="S207" s="6" t="str">
        <f t="shared" si="15"/>
        <v/>
      </c>
      <c r="W207" t="s">
        <v>1210</v>
      </c>
      <c r="X207" t="s">
        <v>49</v>
      </c>
      <c r="Y207" t="s">
        <v>326</v>
      </c>
      <c r="Z207" t="s">
        <v>327</v>
      </c>
      <c r="AA207" t="s">
        <v>328</v>
      </c>
      <c r="AB207" t="s">
        <v>329</v>
      </c>
      <c r="AC207" t="s">
        <v>1191</v>
      </c>
      <c r="AD207" t="s">
        <v>1192</v>
      </c>
    </row>
    <row r="208" spans="1:30" ht="15" customHeight="1" x14ac:dyDescent="0.2">
      <c r="A208" s="7">
        <f t="shared" ca="1" si="13"/>
        <v>29</v>
      </c>
      <c r="B208" t="s">
        <v>1197</v>
      </c>
      <c r="D208" s="6" t="s">
        <v>40</v>
      </c>
      <c r="E208" s="22">
        <v>8</v>
      </c>
      <c r="F208" s="43" t="s">
        <v>1211</v>
      </c>
      <c r="K208" t="str">
        <f t="shared" si="11"/>
        <v>7 - ساءت حالته إلى حد كبير</v>
      </c>
      <c r="L208" s="14" t="s">
        <v>1165</v>
      </c>
      <c r="M208" s="6" t="str">
        <f t="shared" si="14"/>
        <v/>
      </c>
      <c r="N208" s="6" t="str">
        <f t="shared" si="10"/>
        <v/>
      </c>
      <c r="S208" s="6" t="str">
        <f t="shared" si="15"/>
        <v/>
      </c>
      <c r="W208" t="s">
        <v>1212</v>
      </c>
      <c r="X208" t="s">
        <v>49</v>
      </c>
      <c r="Y208" t="s">
        <v>326</v>
      </c>
      <c r="Z208" t="s">
        <v>327</v>
      </c>
      <c r="AA208" t="s">
        <v>328</v>
      </c>
      <c r="AB208" t="s">
        <v>329</v>
      </c>
      <c r="AC208" t="s">
        <v>1195</v>
      </c>
      <c r="AD208" t="s">
        <v>1196</v>
      </c>
    </row>
    <row r="209" spans="1:32" ht="15" customHeight="1" x14ac:dyDescent="0.2">
      <c r="A209" s="7">
        <f t="shared" ca="1" si="13"/>
        <v>30</v>
      </c>
      <c r="B209" t="s">
        <v>403</v>
      </c>
      <c r="D209" s="6" t="s">
        <v>40</v>
      </c>
      <c r="E209" s="22">
        <v>1</v>
      </c>
      <c r="F209" s="43" t="s">
        <v>1213</v>
      </c>
      <c r="H209" s="16"/>
      <c r="J209" t="s">
        <v>1214</v>
      </c>
      <c r="K209" t="s">
        <v>1215</v>
      </c>
      <c r="L209" s="14" t="s">
        <v>1216</v>
      </c>
      <c r="M209" s="6"/>
      <c r="N209" s="6"/>
      <c r="S209" s="6"/>
      <c r="V209" t="s">
        <v>46</v>
      </c>
      <c r="W209" t="s">
        <v>1217</v>
      </c>
      <c r="X209" t="s">
        <v>49</v>
      </c>
    </row>
    <row r="210" spans="1:32" ht="15" customHeight="1" x14ac:dyDescent="0.2">
      <c r="A210" s="7">
        <f t="shared" ca="1" si="13"/>
        <v>30</v>
      </c>
      <c r="B210" t="s">
        <v>403</v>
      </c>
      <c r="D210" s="6" t="s">
        <v>40</v>
      </c>
      <c r="E210" s="22">
        <v>2</v>
      </c>
      <c r="F210" s="43" t="s">
        <v>1218</v>
      </c>
      <c r="H210" s="16"/>
      <c r="L210" s="14" t="s">
        <v>70</v>
      </c>
      <c r="M210" s="6"/>
      <c r="N210" s="6"/>
      <c r="S210" s="6"/>
      <c r="V210" t="s">
        <v>46</v>
      </c>
      <c r="W210" t="s">
        <v>1219</v>
      </c>
      <c r="X210" t="s">
        <v>49</v>
      </c>
    </row>
    <row r="211" spans="1:32" ht="15" customHeight="1" x14ac:dyDescent="0.2">
      <c r="A211" s="7">
        <f t="shared" ca="1" si="13"/>
        <v>31</v>
      </c>
      <c r="B211" t="s">
        <v>413</v>
      </c>
      <c r="D211" s="6" t="s">
        <v>40</v>
      </c>
      <c r="E211" s="22">
        <v>1</v>
      </c>
      <c r="F211" s="43" t="s">
        <v>1220</v>
      </c>
      <c r="H211" s="30" t="s">
        <v>1221</v>
      </c>
      <c r="J211" t="s">
        <v>1222</v>
      </c>
      <c r="K211" t="s">
        <v>1223</v>
      </c>
      <c r="L211" s="14" t="s">
        <v>1224</v>
      </c>
      <c r="M211" s="6" t="str">
        <f>IF(X211="BOOLEAN","Yes/no",IF(X211="TRUE_ONLY","True only",IF(X211="INTEGER","Integer",IF(X211="INTEGER_ZERO_OR_POSITIVE","Integer zero or positive",""))))</f>
        <v/>
      </c>
      <c r="N211" s="6" t="str">
        <f>IF(X211="LONG_TEXT",255,IF(AND(X211="TEXT",AD211=""),50,""))</f>
        <v/>
      </c>
      <c r="R211" t="s">
        <v>1225</v>
      </c>
      <c r="S211" s="6" t="str">
        <f>IF(RIGHT(TRIM(SUBSTITUTE(B211,":","")),7)="specify","Hide concept if ["&amp;B210&amp;"] &lt;&gt; 'Other'","")</f>
        <v/>
      </c>
      <c r="V211" t="s">
        <v>46</v>
      </c>
      <c r="W211" t="s">
        <v>1226</v>
      </c>
      <c r="X211" t="s">
        <v>49</v>
      </c>
      <c r="Y211" t="s">
        <v>416</v>
      </c>
      <c r="Z211" t="s">
        <v>417</v>
      </c>
      <c r="AA211" t="s">
        <v>418</v>
      </c>
      <c r="AB211" t="s">
        <v>419</v>
      </c>
      <c r="AC211" t="s">
        <v>1220</v>
      </c>
      <c r="AD211" t="s">
        <v>1227</v>
      </c>
      <c r="AF211" t="s">
        <v>1228</v>
      </c>
    </row>
    <row r="212" spans="1:32" ht="15" customHeight="1" x14ac:dyDescent="0.2">
      <c r="A212" s="7">
        <f t="shared" ca="1" si="13"/>
        <v>31</v>
      </c>
      <c r="B212" t="s">
        <v>413</v>
      </c>
      <c r="D212" s="6" t="s">
        <v>40</v>
      </c>
      <c r="E212" s="22">
        <v>2</v>
      </c>
      <c r="F212" s="43" t="s">
        <v>1229</v>
      </c>
      <c r="H212" s="16" t="s">
        <v>542</v>
      </c>
      <c r="I212" s="13" t="s">
        <v>1230</v>
      </c>
      <c r="J212" t="s">
        <v>1231</v>
      </c>
      <c r="L212" s="14" t="s">
        <v>1232</v>
      </c>
      <c r="M212" s="6" t="str">
        <f>IF(X212="BOOLEAN","Yes/no",IF(X212="TRUE_ONLY","True only",IF(X212="INTEGER","Integer",IF(X212="INTEGER_ZERO_OR_POSITIVE","Integer zero or positive",""))))</f>
        <v/>
      </c>
      <c r="N212" s="6" t="str">
        <f>IF(X212="LONG_TEXT",255,IF(AND(X212="TEXT",AD212=""),50,""))</f>
        <v/>
      </c>
      <c r="R212" t="s">
        <v>1225</v>
      </c>
      <c r="S212" s="6" t="str">
        <f>IF(RIGHT(TRIM(SUBSTITUTE(B212,":","")),7)="specify","Hide concept if ["&amp;#REF!&amp;"] &lt;&gt; 'Other'","")</f>
        <v/>
      </c>
      <c r="V212" t="s">
        <v>46</v>
      </c>
      <c r="W212" t="s">
        <v>1233</v>
      </c>
      <c r="X212" t="s">
        <v>49</v>
      </c>
      <c r="Y212" t="s">
        <v>416</v>
      </c>
      <c r="Z212" t="s">
        <v>417</v>
      </c>
      <c r="AA212" t="s">
        <v>418</v>
      </c>
      <c r="AB212" t="s">
        <v>419</v>
      </c>
      <c r="AC212" t="s">
        <v>1229</v>
      </c>
      <c r="AD212" t="s">
        <v>1234</v>
      </c>
      <c r="AF212" t="s">
        <v>1228</v>
      </c>
    </row>
    <row r="213" spans="1:32" ht="15" customHeight="1" x14ac:dyDescent="0.2">
      <c r="A213" s="7">
        <f t="shared" ca="1" si="13"/>
        <v>31</v>
      </c>
      <c r="B213" t="s">
        <v>413</v>
      </c>
      <c r="D213" s="6" t="s">
        <v>40</v>
      </c>
      <c r="E213" s="22">
        <v>3</v>
      </c>
      <c r="F213" s="43" t="s">
        <v>1235</v>
      </c>
      <c r="H213" s="16"/>
      <c r="L213" s="14" t="s">
        <v>1236</v>
      </c>
      <c r="M213" s="6" t="str">
        <f>IF(X213="BOOLEAN","Yes/no",IF(X213="TRUE_ONLY","True only",IF(X213="INTEGER","Integer",IF(X213="INTEGER_ZERO_OR_POSITIVE","Integer zero or positive",""))))</f>
        <v/>
      </c>
      <c r="N213" s="6" t="str">
        <f>IF(X213="LONG_TEXT",255,IF(AND(X213="TEXT",AD213=""),50,""))</f>
        <v/>
      </c>
      <c r="R213" t="s">
        <v>1225</v>
      </c>
      <c r="S213" s="6" t="str">
        <f>IF(RIGHT(TRIM(SUBSTITUTE(B213,":","")),7)="specify","Hide concept if ["&amp;B212&amp;"] &lt;&gt; 'Other'","")</f>
        <v/>
      </c>
      <c r="V213" t="s">
        <v>46</v>
      </c>
      <c r="W213" t="s">
        <v>1237</v>
      </c>
      <c r="X213" t="s">
        <v>49</v>
      </c>
      <c r="Y213" t="s">
        <v>416</v>
      </c>
      <c r="Z213" t="s">
        <v>417</v>
      </c>
      <c r="AA213" t="s">
        <v>418</v>
      </c>
      <c r="AB213" t="s">
        <v>419</v>
      </c>
      <c r="AC213" t="s">
        <v>1235</v>
      </c>
      <c r="AD213" t="s">
        <v>1238</v>
      </c>
      <c r="AF213" t="s">
        <v>1228</v>
      </c>
    </row>
    <row r="214" spans="1:32" ht="15" customHeight="1" x14ac:dyDescent="0.2">
      <c r="A214" s="7">
        <f t="shared" ca="1" si="13"/>
        <v>31</v>
      </c>
      <c r="B214" t="s">
        <v>413</v>
      </c>
      <c r="D214" s="6" t="s">
        <v>40</v>
      </c>
      <c r="E214" s="22">
        <v>4</v>
      </c>
      <c r="F214" s="43" t="s">
        <v>1239</v>
      </c>
      <c r="H214" s="16"/>
      <c r="L214" s="14" t="s">
        <v>1236</v>
      </c>
      <c r="M214" s="6" t="str">
        <f>IF(X214="BOOLEAN","Yes/no",IF(X214="TRUE_ONLY","True only",IF(X214="INTEGER","Integer",IF(X214="INTEGER_ZERO_OR_POSITIVE","Integer zero or positive",""))))</f>
        <v/>
      </c>
      <c r="N214" s="6" t="str">
        <f>IF(X214="LONG_TEXT",255,IF(AND(X214="TEXT",AD214=""),50,""))</f>
        <v/>
      </c>
      <c r="R214" t="s">
        <v>1225</v>
      </c>
      <c r="S214" s="6" t="str">
        <f>IF(RIGHT(TRIM(SUBSTITUTE(B214,":","")),7)="specify","Hide concept if ["&amp;B213&amp;"] &lt;&gt; 'Other'","")</f>
        <v/>
      </c>
      <c r="V214" t="s">
        <v>46</v>
      </c>
      <c r="W214" t="s">
        <v>1240</v>
      </c>
      <c r="X214" t="s">
        <v>49</v>
      </c>
      <c r="Y214" t="s">
        <v>416</v>
      </c>
      <c r="Z214" t="s">
        <v>417</v>
      </c>
      <c r="AA214" t="s">
        <v>418</v>
      </c>
      <c r="AB214" t="s">
        <v>419</v>
      </c>
      <c r="AC214" t="s">
        <v>1239</v>
      </c>
      <c r="AD214" t="s">
        <v>1241</v>
      </c>
      <c r="AF214" t="s">
        <v>1228</v>
      </c>
    </row>
    <row r="215" spans="1:32" ht="15" customHeight="1" x14ac:dyDescent="0.2">
      <c r="A215" s="7">
        <f t="shared" ca="1" si="13"/>
        <v>31</v>
      </c>
      <c r="B215" t="s">
        <v>413</v>
      </c>
      <c r="D215" s="6" t="s">
        <v>40</v>
      </c>
      <c r="E215" s="22">
        <v>5</v>
      </c>
      <c r="F215" s="43" t="s">
        <v>649</v>
      </c>
      <c r="H215" s="8" t="s">
        <v>117</v>
      </c>
      <c r="J215" t="s">
        <v>993</v>
      </c>
      <c r="K215" t="s">
        <v>994</v>
      </c>
      <c r="M215" s="6" t="str">
        <f>IF(X215="BOOLEAN","Yes/no",IF(X215="TRUE_ONLY","True only",IF(X215="INTEGER","Integer",IF(X215="INTEGER_ZERO_OR_POSITIVE","Integer zero or positive",""))))</f>
        <v/>
      </c>
      <c r="N215" s="6" t="str">
        <f>IF(X215="LONG_TEXT",255,IF(AND(X215="TEXT",AD215=""),50,""))</f>
        <v/>
      </c>
      <c r="R215" t="s">
        <v>1225</v>
      </c>
      <c r="S215" s="6" t="str">
        <f>IF(RIGHT(TRIM(SUBSTITUTE(B215,":","")),7)="specify","Hide concept if ["&amp;B214&amp;"] &lt;&gt; 'Other'","")</f>
        <v/>
      </c>
      <c r="V215" t="s">
        <v>46</v>
      </c>
      <c r="W215" t="s">
        <v>652</v>
      </c>
      <c r="X215" t="s">
        <v>49</v>
      </c>
      <c r="Y215" t="s">
        <v>416</v>
      </c>
      <c r="Z215" t="s">
        <v>417</v>
      </c>
      <c r="AA215" t="s">
        <v>418</v>
      </c>
      <c r="AB215" t="s">
        <v>419</v>
      </c>
      <c r="AC215" t="s">
        <v>649</v>
      </c>
      <c r="AD215" t="s">
        <v>1242</v>
      </c>
      <c r="AF215" t="s">
        <v>1228</v>
      </c>
    </row>
    <row r="216" spans="1:32" ht="15" customHeight="1" x14ac:dyDescent="0.2">
      <c r="A216" s="7">
        <f t="shared" ca="1" si="13"/>
        <v>32</v>
      </c>
      <c r="B216" s="23" t="s">
        <v>1243</v>
      </c>
      <c r="C216" s="23"/>
      <c r="D216" s="23" t="s">
        <v>40</v>
      </c>
      <c r="E216" s="22">
        <v>1</v>
      </c>
      <c r="F216" s="45" t="s">
        <v>1229</v>
      </c>
      <c r="G216" s="24"/>
      <c r="H216" s="24"/>
      <c r="I216" s="24"/>
      <c r="J216" s="24"/>
      <c r="K216" s="24"/>
      <c r="L216" s="14" t="s">
        <v>579</v>
      </c>
      <c r="M216" s="6" t="str">
        <f t="shared" si="9"/>
        <v/>
      </c>
      <c r="N216" s="6" t="str">
        <f t="shared" si="10"/>
        <v/>
      </c>
      <c r="R216" t="s">
        <v>1225</v>
      </c>
      <c r="S216" s="6" t="str">
        <f t="shared" si="12"/>
        <v/>
      </c>
      <c r="X216" t="s">
        <v>49</v>
      </c>
      <c r="Y216" t="s">
        <v>421</v>
      </c>
      <c r="Z216" t="s">
        <v>422</v>
      </c>
      <c r="AA216" s="23" t="s">
        <v>418</v>
      </c>
      <c r="AB216" s="23" t="s">
        <v>419</v>
      </c>
      <c r="AC216" s="23" t="s">
        <v>1229</v>
      </c>
      <c r="AD216" s="23" t="s">
        <v>1234</v>
      </c>
      <c r="AF216" s="26" t="s">
        <v>1244</v>
      </c>
    </row>
    <row r="217" spans="1:32" ht="15" customHeight="1" x14ac:dyDescent="0.2">
      <c r="A217" s="7">
        <f t="shared" ca="1" si="13"/>
        <v>32</v>
      </c>
      <c r="B217" s="23" t="s">
        <v>1243</v>
      </c>
      <c r="C217" s="23"/>
      <c r="D217" s="23" t="s">
        <v>40</v>
      </c>
      <c r="E217" s="22">
        <v>2</v>
      </c>
      <c r="F217" s="45" t="s">
        <v>1239</v>
      </c>
      <c r="G217" s="24"/>
      <c r="H217" s="24"/>
      <c r="I217" s="24"/>
      <c r="J217" s="24"/>
      <c r="K217" s="24"/>
      <c r="L217" s="14" t="s">
        <v>579</v>
      </c>
      <c r="M217" s="6" t="str">
        <f t="shared" si="9"/>
        <v/>
      </c>
      <c r="N217" s="6" t="str">
        <f t="shared" si="10"/>
        <v/>
      </c>
      <c r="R217" t="s">
        <v>1225</v>
      </c>
      <c r="S217" s="6" t="str">
        <f t="shared" si="12"/>
        <v/>
      </c>
      <c r="X217" t="s">
        <v>49</v>
      </c>
      <c r="Y217" t="s">
        <v>421</v>
      </c>
      <c r="Z217" t="s">
        <v>422</v>
      </c>
      <c r="AA217" s="23" t="s">
        <v>418</v>
      </c>
      <c r="AB217" s="23" t="s">
        <v>419</v>
      </c>
      <c r="AC217" s="23" t="s">
        <v>1239</v>
      </c>
      <c r="AD217" s="23" t="s">
        <v>1241</v>
      </c>
      <c r="AF217" s="26" t="s">
        <v>1244</v>
      </c>
    </row>
    <row r="218" spans="1:32" ht="15" customHeight="1" x14ac:dyDescent="0.2">
      <c r="A218" s="7">
        <f t="shared" ca="1" si="13"/>
        <v>32</v>
      </c>
      <c r="B218" s="23" t="s">
        <v>1243</v>
      </c>
      <c r="C218" s="23"/>
      <c r="D218" s="23" t="s">
        <v>40</v>
      </c>
      <c r="E218" s="22">
        <v>3</v>
      </c>
      <c r="F218" s="45" t="s">
        <v>1220</v>
      </c>
      <c r="G218" s="24"/>
      <c r="H218" s="24"/>
      <c r="I218" s="24"/>
      <c r="J218" s="24"/>
      <c r="K218" s="24"/>
      <c r="L218" s="14" t="s">
        <v>579</v>
      </c>
      <c r="M218" s="6" t="str">
        <f t="shared" si="9"/>
        <v/>
      </c>
      <c r="N218" s="6" t="str">
        <f t="shared" si="10"/>
        <v/>
      </c>
      <c r="R218" t="s">
        <v>1225</v>
      </c>
      <c r="S218" s="6" t="str">
        <f t="shared" si="12"/>
        <v/>
      </c>
      <c r="X218" t="s">
        <v>49</v>
      </c>
      <c r="Y218" t="s">
        <v>421</v>
      </c>
      <c r="Z218" t="s">
        <v>422</v>
      </c>
      <c r="AA218" s="23" t="s">
        <v>418</v>
      </c>
      <c r="AB218" s="23" t="s">
        <v>419</v>
      </c>
      <c r="AC218" s="23" t="s">
        <v>1220</v>
      </c>
      <c r="AD218" s="23" t="s">
        <v>1227</v>
      </c>
      <c r="AF218" s="26" t="s">
        <v>1244</v>
      </c>
    </row>
    <row r="219" spans="1:32" ht="15" customHeight="1" x14ac:dyDescent="0.2">
      <c r="A219" s="7">
        <f t="shared" ca="1" si="13"/>
        <v>32</v>
      </c>
      <c r="B219" s="23" t="s">
        <v>1243</v>
      </c>
      <c r="C219" s="23"/>
      <c r="D219" s="23" t="s">
        <v>40</v>
      </c>
      <c r="E219" s="22">
        <v>4</v>
      </c>
      <c r="F219" s="45" t="s">
        <v>1235</v>
      </c>
      <c r="G219" s="24"/>
      <c r="H219" s="24"/>
      <c r="I219" s="24"/>
      <c r="J219" s="24"/>
      <c r="K219" s="24"/>
      <c r="L219" s="14" t="s">
        <v>579</v>
      </c>
      <c r="M219" s="6" t="str">
        <f t="shared" si="9"/>
        <v/>
      </c>
      <c r="N219" s="6" t="str">
        <f t="shared" si="10"/>
        <v/>
      </c>
      <c r="R219" t="s">
        <v>1225</v>
      </c>
      <c r="S219" s="6" t="str">
        <f t="shared" si="12"/>
        <v/>
      </c>
      <c r="X219" t="s">
        <v>49</v>
      </c>
      <c r="Y219" t="s">
        <v>421</v>
      </c>
      <c r="Z219" t="s">
        <v>422</v>
      </c>
      <c r="AA219" s="23" t="s">
        <v>418</v>
      </c>
      <c r="AB219" s="23" t="s">
        <v>419</v>
      </c>
      <c r="AC219" s="23" t="s">
        <v>1235</v>
      </c>
      <c r="AD219" s="23" t="s">
        <v>1238</v>
      </c>
      <c r="AF219" s="26" t="s">
        <v>1244</v>
      </c>
    </row>
    <row r="220" spans="1:32" ht="15" customHeight="1" x14ac:dyDescent="0.2">
      <c r="A220" s="7">
        <f t="shared" ca="1" si="13"/>
        <v>32</v>
      </c>
      <c r="B220" s="23" t="s">
        <v>1243</v>
      </c>
      <c r="C220" s="23"/>
      <c r="D220" s="23" t="s">
        <v>40</v>
      </c>
      <c r="E220" s="22">
        <v>5</v>
      </c>
      <c r="F220" s="45" t="s">
        <v>649</v>
      </c>
      <c r="G220" s="24"/>
      <c r="H220" s="24"/>
      <c r="I220" s="24"/>
      <c r="J220" s="24"/>
      <c r="K220" s="24"/>
      <c r="L220" s="14" t="s">
        <v>579</v>
      </c>
      <c r="M220" s="6" t="str">
        <f t="shared" si="9"/>
        <v/>
      </c>
      <c r="N220" s="6" t="str">
        <f t="shared" si="10"/>
        <v/>
      </c>
      <c r="R220" t="s">
        <v>1225</v>
      </c>
      <c r="S220" s="6" t="str">
        <f t="shared" si="12"/>
        <v/>
      </c>
      <c r="X220" t="s">
        <v>49</v>
      </c>
      <c r="Y220" t="s">
        <v>421</v>
      </c>
      <c r="Z220" t="s">
        <v>422</v>
      </c>
      <c r="AA220" s="23" t="s">
        <v>418</v>
      </c>
      <c r="AB220" s="23" t="s">
        <v>419</v>
      </c>
      <c r="AC220" s="23" t="s">
        <v>649</v>
      </c>
      <c r="AD220" s="23" t="s">
        <v>1242</v>
      </c>
      <c r="AF220" s="26" t="s">
        <v>1244</v>
      </c>
    </row>
    <row r="221" spans="1:32" ht="15" customHeight="1" x14ac:dyDescent="0.2">
      <c r="A221" s="7">
        <f t="shared" ca="1" si="13"/>
        <v>33</v>
      </c>
      <c r="B221" s="23" t="s">
        <v>1245</v>
      </c>
      <c r="C221" s="23"/>
      <c r="D221" s="23" t="s">
        <v>40</v>
      </c>
      <c r="E221" s="22">
        <v>1</v>
      </c>
      <c r="F221" s="45" t="s">
        <v>1229</v>
      </c>
      <c r="G221" s="24"/>
      <c r="H221" s="24"/>
      <c r="I221" s="24"/>
      <c r="J221" s="24"/>
      <c r="K221" s="24"/>
      <c r="L221" s="14" t="s">
        <v>579</v>
      </c>
      <c r="M221" s="6" t="str">
        <f t="shared" si="9"/>
        <v/>
      </c>
      <c r="N221" s="6" t="str">
        <f t="shared" si="10"/>
        <v/>
      </c>
      <c r="R221" t="s">
        <v>1225</v>
      </c>
      <c r="S221" s="6" t="str">
        <f t="shared" si="12"/>
        <v/>
      </c>
      <c r="X221" t="s">
        <v>49</v>
      </c>
      <c r="Y221" t="s">
        <v>423</v>
      </c>
      <c r="Z221" t="s">
        <v>424</v>
      </c>
      <c r="AA221" s="23" t="s">
        <v>418</v>
      </c>
      <c r="AB221" s="23" t="s">
        <v>419</v>
      </c>
      <c r="AC221" s="23" t="s">
        <v>1229</v>
      </c>
      <c r="AD221" s="23" t="s">
        <v>1234</v>
      </c>
      <c r="AF221" s="26" t="s">
        <v>1244</v>
      </c>
    </row>
    <row r="222" spans="1:32" ht="15" customHeight="1" x14ac:dyDescent="0.2">
      <c r="A222" s="7">
        <f t="shared" ca="1" si="13"/>
        <v>33</v>
      </c>
      <c r="B222" s="23" t="s">
        <v>1245</v>
      </c>
      <c r="C222" s="23"/>
      <c r="D222" s="23" t="s">
        <v>40</v>
      </c>
      <c r="E222" s="22">
        <v>2</v>
      </c>
      <c r="F222" s="45" t="s">
        <v>1239</v>
      </c>
      <c r="G222" s="24"/>
      <c r="H222" s="24"/>
      <c r="I222" s="24"/>
      <c r="J222" s="24"/>
      <c r="K222" s="24"/>
      <c r="L222" s="14" t="s">
        <v>579</v>
      </c>
      <c r="M222" s="6" t="str">
        <f t="shared" si="9"/>
        <v/>
      </c>
      <c r="N222" s="6" t="str">
        <f t="shared" si="10"/>
        <v/>
      </c>
      <c r="R222" t="s">
        <v>1225</v>
      </c>
      <c r="S222" s="6" t="str">
        <f t="shared" si="12"/>
        <v/>
      </c>
      <c r="X222" t="s">
        <v>49</v>
      </c>
      <c r="Y222" t="s">
        <v>423</v>
      </c>
      <c r="Z222" t="s">
        <v>424</v>
      </c>
      <c r="AA222" s="23" t="s">
        <v>418</v>
      </c>
      <c r="AB222" s="23" t="s">
        <v>419</v>
      </c>
      <c r="AC222" s="23" t="s">
        <v>1239</v>
      </c>
      <c r="AD222" s="23" t="s">
        <v>1241</v>
      </c>
      <c r="AF222" s="26" t="s">
        <v>1244</v>
      </c>
    </row>
    <row r="223" spans="1:32" ht="15" customHeight="1" x14ac:dyDescent="0.2">
      <c r="A223" s="7">
        <f t="shared" ca="1" si="13"/>
        <v>33</v>
      </c>
      <c r="B223" s="23" t="s">
        <v>1245</v>
      </c>
      <c r="C223" s="23"/>
      <c r="D223" s="23" t="s">
        <v>40</v>
      </c>
      <c r="E223" s="22">
        <v>3</v>
      </c>
      <c r="F223" s="45" t="s">
        <v>1220</v>
      </c>
      <c r="G223" s="24"/>
      <c r="H223" s="24"/>
      <c r="I223" s="24"/>
      <c r="J223" s="24"/>
      <c r="K223" s="24"/>
      <c r="L223" s="14" t="s">
        <v>579</v>
      </c>
      <c r="M223" s="6" t="str">
        <f t="shared" ref="M223:M286" si="16">IF(X223="BOOLEAN","Yes/no",IF(X223="TRUE_ONLY","True only",IF(X223="INTEGER","Integer",IF(X223="INTEGER_ZERO_OR_POSITIVE","Integer zero or positive",""))))</f>
        <v/>
      </c>
      <c r="N223" s="6" t="str">
        <f t="shared" si="10"/>
        <v/>
      </c>
      <c r="R223" t="s">
        <v>1225</v>
      </c>
      <c r="S223" s="6" t="str">
        <f t="shared" si="12"/>
        <v/>
      </c>
      <c r="X223" t="s">
        <v>49</v>
      </c>
      <c r="Y223" t="s">
        <v>423</v>
      </c>
      <c r="Z223" t="s">
        <v>424</v>
      </c>
      <c r="AA223" s="23" t="s">
        <v>418</v>
      </c>
      <c r="AB223" s="23" t="s">
        <v>419</v>
      </c>
      <c r="AC223" s="23" t="s">
        <v>1220</v>
      </c>
      <c r="AD223" s="23" t="s">
        <v>1227</v>
      </c>
      <c r="AF223" s="26" t="s">
        <v>1244</v>
      </c>
    </row>
    <row r="224" spans="1:32" ht="15" customHeight="1" x14ac:dyDescent="0.2">
      <c r="A224" s="7">
        <f t="shared" ca="1" si="13"/>
        <v>33</v>
      </c>
      <c r="B224" s="23" t="s">
        <v>1245</v>
      </c>
      <c r="C224" s="23"/>
      <c r="D224" s="23" t="s">
        <v>40</v>
      </c>
      <c r="E224" s="22">
        <v>4</v>
      </c>
      <c r="F224" s="45" t="s">
        <v>1235</v>
      </c>
      <c r="G224" s="24"/>
      <c r="H224" s="24"/>
      <c r="I224" s="24"/>
      <c r="J224" s="24"/>
      <c r="K224" s="24"/>
      <c r="L224" s="14" t="s">
        <v>579</v>
      </c>
      <c r="M224" s="6" t="str">
        <f t="shared" si="16"/>
        <v/>
      </c>
      <c r="N224" s="6" t="str">
        <f t="shared" si="10"/>
        <v/>
      </c>
      <c r="R224" t="s">
        <v>1225</v>
      </c>
      <c r="S224" s="6" t="str">
        <f t="shared" si="12"/>
        <v/>
      </c>
      <c r="X224" t="s">
        <v>49</v>
      </c>
      <c r="Y224" t="s">
        <v>423</v>
      </c>
      <c r="Z224" t="s">
        <v>424</v>
      </c>
      <c r="AA224" s="23" t="s">
        <v>418</v>
      </c>
      <c r="AB224" s="23" t="s">
        <v>419</v>
      </c>
      <c r="AC224" s="23" t="s">
        <v>1235</v>
      </c>
      <c r="AD224" s="23" t="s">
        <v>1238</v>
      </c>
      <c r="AF224" s="26" t="s">
        <v>1244</v>
      </c>
    </row>
    <row r="225" spans="1:32" ht="15" customHeight="1" x14ac:dyDescent="0.2">
      <c r="A225" s="7">
        <f t="shared" ca="1" si="13"/>
        <v>33</v>
      </c>
      <c r="B225" s="23" t="s">
        <v>1245</v>
      </c>
      <c r="C225" s="23"/>
      <c r="D225" s="23" t="s">
        <v>40</v>
      </c>
      <c r="E225" s="22">
        <v>5</v>
      </c>
      <c r="F225" s="45" t="s">
        <v>649</v>
      </c>
      <c r="G225" s="24"/>
      <c r="H225" s="24"/>
      <c r="I225" s="24"/>
      <c r="J225" s="24"/>
      <c r="K225" s="24"/>
      <c r="L225" s="14" t="s">
        <v>579</v>
      </c>
      <c r="M225" s="6" t="str">
        <f t="shared" si="16"/>
        <v/>
      </c>
      <c r="N225" s="6" t="str">
        <f t="shared" si="10"/>
        <v/>
      </c>
      <c r="R225" t="s">
        <v>1225</v>
      </c>
      <c r="S225" s="6" t="str">
        <f t="shared" si="12"/>
        <v/>
      </c>
      <c r="X225" t="s">
        <v>49</v>
      </c>
      <c r="Y225" t="s">
        <v>423</v>
      </c>
      <c r="Z225" t="s">
        <v>424</v>
      </c>
      <c r="AA225" s="23" t="s">
        <v>418</v>
      </c>
      <c r="AB225" s="23" t="s">
        <v>419</v>
      </c>
      <c r="AC225" s="23" t="s">
        <v>649</v>
      </c>
      <c r="AD225" s="23" t="s">
        <v>1242</v>
      </c>
      <c r="AF225" s="26" t="s">
        <v>1244</v>
      </c>
    </row>
    <row r="226" spans="1:32" ht="15" customHeight="1" x14ac:dyDescent="0.2">
      <c r="A226" s="7">
        <f t="shared" ca="1" si="13"/>
        <v>34</v>
      </c>
      <c r="B226" t="s">
        <v>1246</v>
      </c>
      <c r="D226" s="6" t="s">
        <v>40</v>
      </c>
      <c r="E226" s="22">
        <v>1</v>
      </c>
      <c r="F226" s="43" t="s">
        <v>1247</v>
      </c>
      <c r="L226" s="14" t="s">
        <v>1135</v>
      </c>
      <c r="M226" s="6" t="str">
        <f t="shared" si="16"/>
        <v/>
      </c>
      <c r="N226" s="6" t="str">
        <f t="shared" si="10"/>
        <v/>
      </c>
      <c r="R226" t="s">
        <v>1225</v>
      </c>
      <c r="S226" s="6" t="str">
        <f t="shared" si="12"/>
        <v/>
      </c>
      <c r="V226" t="s">
        <v>46</v>
      </c>
      <c r="W226" t="s">
        <v>1248</v>
      </c>
      <c r="X226" t="s">
        <v>49</v>
      </c>
      <c r="Y226" t="s">
        <v>430</v>
      </c>
      <c r="Z226" t="s">
        <v>431</v>
      </c>
      <c r="AA226" t="s">
        <v>432</v>
      </c>
      <c r="AB226" t="s">
        <v>433</v>
      </c>
      <c r="AC226" t="s">
        <v>1247</v>
      </c>
      <c r="AD226" t="s">
        <v>1249</v>
      </c>
    </row>
    <row r="227" spans="1:32" ht="15" customHeight="1" x14ac:dyDescent="0.2">
      <c r="A227" s="7">
        <f t="shared" ca="1" si="13"/>
        <v>34</v>
      </c>
      <c r="B227" t="s">
        <v>1246</v>
      </c>
      <c r="D227" s="6" t="s">
        <v>40</v>
      </c>
      <c r="E227" s="22">
        <v>2</v>
      </c>
      <c r="F227" s="43" t="s">
        <v>1250</v>
      </c>
      <c r="L227" s="14" t="s">
        <v>1135</v>
      </c>
      <c r="M227" s="6" t="str">
        <f t="shared" si="16"/>
        <v/>
      </c>
      <c r="N227" s="6" t="str">
        <f t="shared" si="10"/>
        <v/>
      </c>
      <c r="R227" t="s">
        <v>1225</v>
      </c>
      <c r="S227" s="6" t="str">
        <f t="shared" si="12"/>
        <v/>
      </c>
      <c r="V227" t="s">
        <v>46</v>
      </c>
      <c r="W227" s="36" t="s">
        <v>1251</v>
      </c>
      <c r="X227" t="s">
        <v>49</v>
      </c>
      <c r="Y227" t="s">
        <v>430</v>
      </c>
      <c r="Z227" t="s">
        <v>431</v>
      </c>
      <c r="AA227" t="s">
        <v>432</v>
      </c>
      <c r="AB227" t="s">
        <v>433</v>
      </c>
      <c r="AC227" t="s">
        <v>1250</v>
      </c>
      <c r="AD227" t="s">
        <v>1252</v>
      </c>
    </row>
    <row r="228" spans="1:32" ht="15" customHeight="1" x14ac:dyDescent="0.2">
      <c r="A228" s="7">
        <f t="shared" ca="1" si="13"/>
        <v>35</v>
      </c>
      <c r="B228" t="s">
        <v>428</v>
      </c>
      <c r="D228" s="6" t="s">
        <v>40</v>
      </c>
      <c r="E228" s="22">
        <v>3</v>
      </c>
      <c r="F228" s="43" t="s">
        <v>1253</v>
      </c>
      <c r="L228" s="14" t="s">
        <v>1135</v>
      </c>
      <c r="M228" s="6" t="str">
        <f t="shared" si="16"/>
        <v/>
      </c>
      <c r="N228" s="6" t="str">
        <f t="shared" si="10"/>
        <v/>
      </c>
      <c r="R228" t="s">
        <v>1225</v>
      </c>
      <c r="S228" s="6" t="str">
        <f t="shared" si="12"/>
        <v/>
      </c>
      <c r="V228" t="s">
        <v>46</v>
      </c>
      <c r="W228" t="s">
        <v>1254</v>
      </c>
      <c r="X228" t="s">
        <v>49</v>
      </c>
      <c r="Y228" t="s">
        <v>430</v>
      </c>
      <c r="Z228" t="s">
        <v>431</v>
      </c>
      <c r="AA228" t="s">
        <v>432</v>
      </c>
      <c r="AB228" t="s">
        <v>433</v>
      </c>
      <c r="AC228" t="s">
        <v>1253</v>
      </c>
      <c r="AD228" t="s">
        <v>1255</v>
      </c>
    </row>
    <row r="229" spans="1:32" ht="15" customHeight="1" x14ac:dyDescent="0.2">
      <c r="A229" s="7">
        <f t="shared" ca="1" si="13"/>
        <v>35</v>
      </c>
      <c r="B229" t="s">
        <v>428</v>
      </c>
      <c r="D229" s="6" t="s">
        <v>40</v>
      </c>
      <c r="E229" s="22">
        <v>4</v>
      </c>
      <c r="F229" s="43" t="s">
        <v>1256</v>
      </c>
      <c r="L229" s="14" t="s">
        <v>1135</v>
      </c>
      <c r="M229" s="6" t="str">
        <f t="shared" si="16"/>
        <v/>
      </c>
      <c r="N229" s="6" t="str">
        <f t="shared" si="10"/>
        <v/>
      </c>
      <c r="R229" t="s">
        <v>1225</v>
      </c>
      <c r="S229" s="6" t="str">
        <f t="shared" si="12"/>
        <v/>
      </c>
      <c r="V229" t="s">
        <v>46</v>
      </c>
      <c r="W229" t="s">
        <v>1257</v>
      </c>
      <c r="X229" t="s">
        <v>49</v>
      </c>
      <c r="Y229" t="s">
        <v>430</v>
      </c>
      <c r="Z229" t="s">
        <v>431</v>
      </c>
      <c r="AA229" t="s">
        <v>432</v>
      </c>
      <c r="AB229" t="s">
        <v>433</v>
      </c>
      <c r="AC229" t="s">
        <v>1256</v>
      </c>
      <c r="AD229" t="s">
        <v>1258</v>
      </c>
    </row>
    <row r="230" spans="1:32" ht="15" customHeight="1" x14ac:dyDescent="0.2">
      <c r="A230" s="7">
        <f t="shared" ca="1" si="13"/>
        <v>35</v>
      </c>
      <c r="B230" t="s">
        <v>428</v>
      </c>
      <c r="D230" s="6" t="s">
        <v>40</v>
      </c>
      <c r="E230" s="22">
        <v>5</v>
      </c>
      <c r="F230" s="43" t="s">
        <v>1259</v>
      </c>
      <c r="L230" s="14" t="s">
        <v>1135</v>
      </c>
      <c r="M230" s="6" t="str">
        <f t="shared" si="16"/>
        <v/>
      </c>
      <c r="N230" s="6" t="str">
        <f t="shared" si="10"/>
        <v/>
      </c>
      <c r="R230" t="s">
        <v>1225</v>
      </c>
      <c r="S230" s="6" t="str">
        <f t="shared" si="12"/>
        <v/>
      </c>
      <c r="V230" t="s">
        <v>46</v>
      </c>
      <c r="W230" t="s">
        <v>1260</v>
      </c>
      <c r="X230" t="s">
        <v>49</v>
      </c>
      <c r="Y230" t="s">
        <v>430</v>
      </c>
      <c r="Z230" t="s">
        <v>431</v>
      </c>
      <c r="AA230" t="s">
        <v>432</v>
      </c>
      <c r="AB230" t="s">
        <v>433</v>
      </c>
      <c r="AC230" t="s">
        <v>1259</v>
      </c>
      <c r="AD230" t="s">
        <v>1261</v>
      </c>
    </row>
    <row r="231" spans="1:32" ht="15" customHeight="1" x14ac:dyDescent="0.2">
      <c r="A231" s="7">
        <f t="shared" ca="1" si="13"/>
        <v>35</v>
      </c>
      <c r="B231" t="s">
        <v>428</v>
      </c>
      <c r="D231" s="6" t="s">
        <v>40</v>
      </c>
      <c r="E231" s="22">
        <v>6</v>
      </c>
      <c r="F231" s="43" t="s">
        <v>1262</v>
      </c>
      <c r="H231" s="31" t="s">
        <v>1263</v>
      </c>
      <c r="I231" t="s">
        <v>1264</v>
      </c>
      <c r="J231" t="s">
        <v>1265</v>
      </c>
      <c r="K231" t="s">
        <v>1266</v>
      </c>
      <c r="M231" s="6" t="str">
        <f t="shared" si="16"/>
        <v/>
      </c>
      <c r="N231" s="6" t="str">
        <f t="shared" ref="N231:N294" si="17">IF(X231="LONG_TEXT",255,IF(AND(X231="TEXT",AD231=""),50,""))</f>
        <v/>
      </c>
      <c r="R231" t="s">
        <v>1225</v>
      </c>
      <c r="S231" s="6" t="str">
        <f t="shared" si="12"/>
        <v/>
      </c>
      <c r="V231" t="s">
        <v>46</v>
      </c>
      <c r="W231" t="s">
        <v>1267</v>
      </c>
      <c r="X231" t="s">
        <v>49</v>
      </c>
      <c r="Y231" t="s">
        <v>430</v>
      </c>
      <c r="Z231" t="s">
        <v>431</v>
      </c>
      <c r="AA231" t="s">
        <v>432</v>
      </c>
      <c r="AB231" t="s">
        <v>433</v>
      </c>
      <c r="AC231" t="s">
        <v>1262</v>
      </c>
      <c r="AD231" t="s">
        <v>1268</v>
      </c>
    </row>
    <row r="232" spans="1:32" ht="15" customHeight="1" x14ac:dyDescent="0.2">
      <c r="A232" s="7">
        <f t="shared" ca="1" si="13"/>
        <v>36</v>
      </c>
      <c r="B232" t="s">
        <v>464</v>
      </c>
      <c r="D232" s="6" t="s">
        <v>40</v>
      </c>
      <c r="E232" s="22">
        <v>1</v>
      </c>
      <c r="F232" s="43" t="s">
        <v>1269</v>
      </c>
      <c r="H232" s="16"/>
      <c r="L232" s="14" t="s">
        <v>1270</v>
      </c>
      <c r="M232" s="6" t="str">
        <f t="shared" si="16"/>
        <v/>
      </c>
      <c r="N232" s="6" t="str">
        <f t="shared" si="17"/>
        <v/>
      </c>
      <c r="S232" s="6" t="str">
        <f t="shared" si="12"/>
        <v/>
      </c>
      <c r="V232" t="s">
        <v>46</v>
      </c>
      <c r="W232" t="s">
        <v>1271</v>
      </c>
      <c r="X232" t="s">
        <v>49</v>
      </c>
      <c r="Y232" t="s">
        <v>467</v>
      </c>
      <c r="Z232" t="s">
        <v>468</v>
      </c>
      <c r="AA232" t="s">
        <v>469</v>
      </c>
      <c r="AB232" t="s">
        <v>470</v>
      </c>
      <c r="AC232" t="s">
        <v>1272</v>
      </c>
      <c r="AD232" t="s">
        <v>1273</v>
      </c>
    </row>
    <row r="233" spans="1:32" ht="15" customHeight="1" x14ac:dyDescent="0.2">
      <c r="A233" s="7">
        <f t="shared" ca="1" si="13"/>
        <v>36</v>
      </c>
      <c r="B233" t="s">
        <v>464</v>
      </c>
      <c r="D233" s="6" t="s">
        <v>40</v>
      </c>
      <c r="E233" s="22">
        <v>2</v>
      </c>
      <c r="F233" s="43" t="s">
        <v>1274</v>
      </c>
      <c r="H233" t="s">
        <v>542</v>
      </c>
      <c r="I233" t="s">
        <v>1275</v>
      </c>
      <c r="J233" t="s">
        <v>1276</v>
      </c>
      <c r="L233" s="14" t="s">
        <v>199</v>
      </c>
      <c r="M233" s="6" t="str">
        <f t="shared" si="16"/>
        <v/>
      </c>
      <c r="N233" s="6" t="str">
        <f t="shared" si="17"/>
        <v/>
      </c>
      <c r="R233" t="s">
        <v>45</v>
      </c>
      <c r="S233" s="6" t="str">
        <f t="shared" si="12"/>
        <v/>
      </c>
      <c r="V233" t="s">
        <v>46</v>
      </c>
      <c r="W233" t="s">
        <v>1277</v>
      </c>
      <c r="X233" t="s">
        <v>49</v>
      </c>
      <c r="Y233" t="s">
        <v>467</v>
      </c>
      <c r="Z233" t="s">
        <v>468</v>
      </c>
      <c r="AA233" t="s">
        <v>469</v>
      </c>
      <c r="AB233" t="s">
        <v>470</v>
      </c>
      <c r="AC233" t="s">
        <v>1278</v>
      </c>
      <c r="AD233" t="s">
        <v>1279</v>
      </c>
    </row>
    <row r="234" spans="1:32" ht="15" customHeight="1" x14ac:dyDescent="0.2">
      <c r="A234" s="7">
        <f t="shared" ca="1" si="13"/>
        <v>36</v>
      </c>
      <c r="B234" t="s">
        <v>464</v>
      </c>
      <c r="D234" s="6" t="s">
        <v>40</v>
      </c>
      <c r="E234" s="22">
        <v>3</v>
      </c>
      <c r="F234" s="43" t="s">
        <v>1280</v>
      </c>
      <c r="H234" t="s">
        <v>542</v>
      </c>
      <c r="I234" s="37" t="s">
        <v>1281</v>
      </c>
      <c r="J234" t="s">
        <v>1282</v>
      </c>
      <c r="K234" t="s">
        <v>1283</v>
      </c>
      <c r="M234" s="6" t="str">
        <f t="shared" si="16"/>
        <v/>
      </c>
      <c r="N234" s="6" t="str">
        <f t="shared" si="17"/>
        <v/>
      </c>
      <c r="R234" t="s">
        <v>45</v>
      </c>
      <c r="S234" s="6" t="str">
        <f t="shared" si="12"/>
        <v/>
      </c>
      <c r="V234" t="s">
        <v>46</v>
      </c>
      <c r="W234" t="s">
        <v>1284</v>
      </c>
      <c r="X234" t="s">
        <v>49</v>
      </c>
      <c r="Y234" t="s">
        <v>467</v>
      </c>
      <c r="Z234" t="s">
        <v>468</v>
      </c>
      <c r="AA234" t="s">
        <v>469</v>
      </c>
      <c r="AB234" t="s">
        <v>470</v>
      </c>
      <c r="AC234" t="s">
        <v>1280</v>
      </c>
      <c r="AD234" t="s">
        <v>1285</v>
      </c>
    </row>
    <row r="235" spans="1:32" ht="15" customHeight="1" x14ac:dyDescent="0.2">
      <c r="A235" s="7">
        <f t="shared" ca="1" si="13"/>
        <v>36</v>
      </c>
      <c r="B235" t="s">
        <v>464</v>
      </c>
      <c r="D235" s="6" t="s">
        <v>40</v>
      </c>
      <c r="E235" s="22">
        <v>4</v>
      </c>
      <c r="F235" s="43" t="s">
        <v>1286</v>
      </c>
      <c r="H235" t="s">
        <v>542</v>
      </c>
      <c r="I235" s="13" t="s">
        <v>1287</v>
      </c>
      <c r="J235" t="s">
        <v>1288</v>
      </c>
      <c r="M235" s="6" t="str">
        <f t="shared" si="16"/>
        <v/>
      </c>
      <c r="N235" s="6" t="str">
        <f t="shared" si="17"/>
        <v/>
      </c>
      <c r="R235" t="s">
        <v>45</v>
      </c>
      <c r="S235" s="6" t="str">
        <f t="shared" si="12"/>
        <v/>
      </c>
      <c r="V235" t="s">
        <v>46</v>
      </c>
      <c r="W235" t="s">
        <v>1289</v>
      </c>
      <c r="X235" t="s">
        <v>49</v>
      </c>
      <c r="Y235" t="s">
        <v>467</v>
      </c>
      <c r="Z235" t="s">
        <v>468</v>
      </c>
      <c r="AA235" t="s">
        <v>469</v>
      </c>
      <c r="AB235" t="s">
        <v>470</v>
      </c>
      <c r="AC235" t="s">
        <v>1290</v>
      </c>
      <c r="AD235" t="s">
        <v>1291</v>
      </c>
    </row>
    <row r="236" spans="1:32" ht="15" customHeight="1" x14ac:dyDescent="0.2">
      <c r="A236" s="7">
        <f t="shared" ca="1" si="13"/>
        <v>36</v>
      </c>
      <c r="B236" t="s">
        <v>464</v>
      </c>
      <c r="D236" s="6" t="s">
        <v>40</v>
      </c>
      <c r="E236" s="22">
        <v>5</v>
      </c>
      <c r="F236" s="43" t="s">
        <v>1292</v>
      </c>
      <c r="H236" t="s">
        <v>542</v>
      </c>
      <c r="I236" s="13" t="s">
        <v>1293</v>
      </c>
      <c r="J236" t="s">
        <v>1294</v>
      </c>
      <c r="K236" t="s">
        <v>1295</v>
      </c>
      <c r="M236" s="6" t="str">
        <f t="shared" si="16"/>
        <v/>
      </c>
      <c r="N236" s="6" t="str">
        <f t="shared" si="17"/>
        <v/>
      </c>
      <c r="R236" t="s">
        <v>45</v>
      </c>
      <c r="S236" s="6" t="str">
        <f t="shared" si="12"/>
        <v/>
      </c>
      <c r="V236" t="s">
        <v>46</v>
      </c>
      <c r="W236" t="s">
        <v>1296</v>
      </c>
      <c r="X236" t="s">
        <v>49</v>
      </c>
      <c r="Y236" t="s">
        <v>467</v>
      </c>
      <c r="Z236" t="s">
        <v>468</v>
      </c>
      <c r="AA236" t="s">
        <v>469</v>
      </c>
      <c r="AB236" t="s">
        <v>470</v>
      </c>
      <c r="AC236" t="s">
        <v>1297</v>
      </c>
      <c r="AD236" t="s">
        <v>1298</v>
      </c>
    </row>
    <row r="237" spans="1:32" ht="15" customHeight="1" x14ac:dyDescent="0.2">
      <c r="A237" s="7">
        <f t="shared" ca="1" si="13"/>
        <v>36</v>
      </c>
      <c r="B237" t="s">
        <v>464</v>
      </c>
      <c r="D237" s="6" t="s">
        <v>40</v>
      </c>
      <c r="E237" s="22">
        <v>6</v>
      </c>
      <c r="F237" s="43" t="s">
        <v>1299</v>
      </c>
      <c r="H237" s="31" t="s">
        <v>1300</v>
      </c>
      <c r="J237" t="s">
        <v>1301</v>
      </c>
      <c r="K237" t="s">
        <v>1302</v>
      </c>
      <c r="M237" s="6" t="str">
        <f t="shared" si="16"/>
        <v/>
      </c>
      <c r="N237" s="6" t="str">
        <f t="shared" si="17"/>
        <v/>
      </c>
      <c r="R237" t="s">
        <v>45</v>
      </c>
      <c r="S237" s="6" t="str">
        <f t="shared" si="12"/>
        <v/>
      </c>
      <c r="V237" t="s">
        <v>46</v>
      </c>
      <c r="W237" t="s">
        <v>1303</v>
      </c>
      <c r="X237" t="s">
        <v>49</v>
      </c>
      <c r="Y237" t="s">
        <v>467</v>
      </c>
      <c r="Z237" t="s">
        <v>468</v>
      </c>
      <c r="AA237" t="s">
        <v>469</v>
      </c>
      <c r="AB237" t="s">
        <v>470</v>
      </c>
      <c r="AC237" t="s">
        <v>1304</v>
      </c>
      <c r="AD237" t="s">
        <v>1305</v>
      </c>
    </row>
    <row r="238" spans="1:32" ht="15" customHeight="1" x14ac:dyDescent="0.2">
      <c r="A238" s="7">
        <f t="shared" ca="1" si="13"/>
        <v>36</v>
      </c>
      <c r="B238" t="s">
        <v>464</v>
      </c>
      <c r="D238" s="6" t="s">
        <v>40</v>
      </c>
      <c r="E238" s="22">
        <v>7</v>
      </c>
      <c r="F238" s="43" t="s">
        <v>1306</v>
      </c>
      <c r="H238" s="16"/>
      <c r="L238" s="14" t="s">
        <v>1270</v>
      </c>
      <c r="M238" s="6" t="str">
        <f t="shared" si="16"/>
        <v/>
      </c>
      <c r="N238" s="6" t="str">
        <f t="shared" si="17"/>
        <v/>
      </c>
      <c r="R238" t="s">
        <v>45</v>
      </c>
      <c r="S238" s="6" t="str">
        <f>IF(RIGHT(TRIM(SUBSTITUTE(B238,":","")),7)="specify","Hide concept if ["&amp;#REF!&amp;"] &lt;&gt; 'Other'","")</f>
        <v/>
      </c>
      <c r="V238" t="s">
        <v>46</v>
      </c>
      <c r="W238" t="s">
        <v>1307</v>
      </c>
      <c r="X238" t="s">
        <v>49</v>
      </c>
      <c r="Y238" t="s">
        <v>467</v>
      </c>
      <c r="Z238" t="s">
        <v>468</v>
      </c>
      <c r="AA238" t="s">
        <v>469</v>
      </c>
      <c r="AB238" t="s">
        <v>470</v>
      </c>
      <c r="AC238" t="s">
        <v>1306</v>
      </c>
      <c r="AD238" t="s">
        <v>1308</v>
      </c>
    </row>
    <row r="239" spans="1:32" ht="15" customHeight="1" x14ac:dyDescent="0.2">
      <c r="A239" s="7">
        <f t="shared" ca="1" si="13"/>
        <v>36</v>
      </c>
      <c r="B239" t="s">
        <v>464</v>
      </c>
      <c r="D239" s="6" t="s">
        <v>40</v>
      </c>
      <c r="E239" s="22">
        <v>8</v>
      </c>
      <c r="F239" s="43" t="s">
        <v>1309</v>
      </c>
      <c r="H239" s="16"/>
      <c r="L239" s="14" t="s">
        <v>1270</v>
      </c>
      <c r="M239" s="6" t="str">
        <f t="shared" si="16"/>
        <v/>
      </c>
      <c r="N239" s="6" t="str">
        <f t="shared" si="17"/>
        <v/>
      </c>
      <c r="R239" t="s">
        <v>45</v>
      </c>
      <c r="S239" s="6" t="str">
        <f t="shared" ref="S239:S276" si="18">IF(RIGHT(TRIM(SUBSTITUTE(B239,":","")),7)="specify","Hide concept if ["&amp;B238&amp;"] &lt;&gt; 'Other'","")</f>
        <v/>
      </c>
      <c r="V239" t="s">
        <v>46</v>
      </c>
      <c r="W239" t="s">
        <v>1310</v>
      </c>
      <c r="X239" t="s">
        <v>49</v>
      </c>
      <c r="Y239" t="s">
        <v>467</v>
      </c>
      <c r="Z239" t="s">
        <v>468</v>
      </c>
      <c r="AA239" t="s">
        <v>469</v>
      </c>
      <c r="AB239" t="s">
        <v>470</v>
      </c>
      <c r="AC239" t="s">
        <v>1311</v>
      </c>
      <c r="AD239" t="s">
        <v>1312</v>
      </c>
    </row>
    <row r="240" spans="1:32" ht="15" customHeight="1" x14ac:dyDescent="0.2">
      <c r="A240" s="7">
        <f t="shared" ca="1" si="13"/>
        <v>36</v>
      </c>
      <c r="B240" t="s">
        <v>464</v>
      </c>
      <c r="D240" s="6" t="s">
        <v>40</v>
      </c>
      <c r="E240" s="22">
        <v>9</v>
      </c>
      <c r="F240" s="43" t="s">
        <v>1313</v>
      </c>
      <c r="H240" s="16"/>
      <c r="L240" s="14" t="s">
        <v>1270</v>
      </c>
      <c r="M240" s="6" t="str">
        <f t="shared" si="16"/>
        <v/>
      </c>
      <c r="N240" s="6" t="str">
        <f t="shared" si="17"/>
        <v/>
      </c>
      <c r="R240" t="s">
        <v>45</v>
      </c>
      <c r="S240" s="6" t="str">
        <f t="shared" si="18"/>
        <v/>
      </c>
      <c r="V240" t="s">
        <v>46</v>
      </c>
      <c r="W240" t="s">
        <v>1314</v>
      </c>
      <c r="X240" t="s">
        <v>49</v>
      </c>
      <c r="Y240" t="s">
        <v>467</v>
      </c>
      <c r="Z240" t="s">
        <v>468</v>
      </c>
      <c r="AA240" t="s">
        <v>469</v>
      </c>
      <c r="AB240" t="s">
        <v>470</v>
      </c>
      <c r="AC240" t="s">
        <v>1315</v>
      </c>
      <c r="AD240" t="s">
        <v>1316</v>
      </c>
    </row>
    <row r="241" spans="1:30" ht="15" customHeight="1" x14ac:dyDescent="0.2">
      <c r="A241" s="7">
        <f t="shared" ca="1" si="13"/>
        <v>36</v>
      </c>
      <c r="B241" t="s">
        <v>464</v>
      </c>
      <c r="D241" s="6" t="s">
        <v>40</v>
      </c>
      <c r="E241" s="22">
        <v>10</v>
      </c>
      <c r="F241" s="43" t="s">
        <v>1317</v>
      </c>
      <c r="H241" t="s">
        <v>542</v>
      </c>
      <c r="I241" s="13" t="s">
        <v>1318</v>
      </c>
      <c r="J241" t="s">
        <v>1319</v>
      </c>
      <c r="M241" s="6" t="str">
        <f t="shared" si="16"/>
        <v/>
      </c>
      <c r="N241" s="6" t="str">
        <f t="shared" si="17"/>
        <v/>
      </c>
      <c r="R241" t="s">
        <v>45</v>
      </c>
      <c r="S241" s="6" t="str">
        <f t="shared" si="18"/>
        <v/>
      </c>
      <c r="V241" t="s">
        <v>46</v>
      </c>
      <c r="W241" t="s">
        <v>1320</v>
      </c>
      <c r="X241" t="s">
        <v>49</v>
      </c>
      <c r="Y241" t="s">
        <v>467</v>
      </c>
      <c r="Z241" t="s">
        <v>468</v>
      </c>
      <c r="AA241" t="s">
        <v>469</v>
      </c>
      <c r="AB241" t="s">
        <v>470</v>
      </c>
      <c r="AC241" t="s">
        <v>1321</v>
      </c>
      <c r="AD241" t="s">
        <v>1322</v>
      </c>
    </row>
    <row r="242" spans="1:30" ht="15" customHeight="1" x14ac:dyDescent="0.2">
      <c r="A242" s="7">
        <f t="shared" ca="1" si="13"/>
        <v>36</v>
      </c>
      <c r="B242" t="s">
        <v>464</v>
      </c>
      <c r="D242" s="6" t="s">
        <v>40</v>
      </c>
      <c r="E242" s="22">
        <v>11</v>
      </c>
      <c r="F242" s="43" t="s">
        <v>1323</v>
      </c>
      <c r="H242" s="16"/>
      <c r="L242" s="14" t="s">
        <v>1270</v>
      </c>
      <c r="M242" s="6" t="str">
        <f t="shared" si="16"/>
        <v/>
      </c>
      <c r="N242" s="6" t="str">
        <f t="shared" si="17"/>
        <v/>
      </c>
      <c r="R242" t="s">
        <v>45</v>
      </c>
      <c r="S242" s="6" t="str">
        <f t="shared" si="18"/>
        <v/>
      </c>
      <c r="V242" t="s">
        <v>46</v>
      </c>
      <c r="W242" t="s">
        <v>1324</v>
      </c>
      <c r="X242" t="s">
        <v>49</v>
      </c>
      <c r="Y242" t="s">
        <v>467</v>
      </c>
      <c r="Z242" t="s">
        <v>468</v>
      </c>
      <c r="AA242" t="s">
        <v>469</v>
      </c>
      <c r="AB242" t="s">
        <v>470</v>
      </c>
      <c r="AC242" t="s">
        <v>1325</v>
      </c>
      <c r="AD242" t="s">
        <v>1326</v>
      </c>
    </row>
    <row r="243" spans="1:30" ht="15" customHeight="1" x14ac:dyDescent="0.2">
      <c r="A243" s="7">
        <f t="shared" ca="1" si="13"/>
        <v>36</v>
      </c>
      <c r="B243" t="s">
        <v>464</v>
      </c>
      <c r="D243" s="6" t="s">
        <v>40</v>
      </c>
      <c r="E243" s="22">
        <v>12</v>
      </c>
      <c r="F243" s="43" t="s">
        <v>1327</v>
      </c>
      <c r="H243" s="16"/>
      <c r="M243" s="6" t="str">
        <f t="shared" si="16"/>
        <v/>
      </c>
      <c r="N243" s="6" t="str">
        <f t="shared" si="17"/>
        <v/>
      </c>
      <c r="R243" t="s">
        <v>45</v>
      </c>
      <c r="S243" s="6" t="str">
        <f t="shared" si="18"/>
        <v/>
      </c>
      <c r="V243" t="s">
        <v>46</v>
      </c>
      <c r="W243" t="s">
        <v>1328</v>
      </c>
      <c r="X243" t="s">
        <v>49</v>
      </c>
      <c r="Y243" t="s">
        <v>467</v>
      </c>
      <c r="Z243" t="s">
        <v>468</v>
      </c>
      <c r="AA243" t="s">
        <v>469</v>
      </c>
      <c r="AB243" t="s">
        <v>470</v>
      </c>
      <c r="AC243" t="s">
        <v>1327</v>
      </c>
      <c r="AD243" t="s">
        <v>1329</v>
      </c>
    </row>
    <row r="244" spans="1:30" ht="15" customHeight="1" x14ac:dyDescent="0.2">
      <c r="A244" s="7">
        <f t="shared" ca="1" si="13"/>
        <v>36</v>
      </c>
      <c r="B244" t="s">
        <v>464</v>
      </c>
      <c r="D244" s="6" t="s">
        <v>40</v>
      </c>
      <c r="E244" s="22">
        <v>13</v>
      </c>
      <c r="F244" s="43" t="s">
        <v>1330</v>
      </c>
      <c r="H244" t="s">
        <v>542</v>
      </c>
      <c r="I244" s="13" t="s">
        <v>1331</v>
      </c>
      <c r="J244" t="s">
        <v>1332</v>
      </c>
      <c r="K244" t="s">
        <v>1333</v>
      </c>
      <c r="L244" s="14" t="s">
        <v>1334</v>
      </c>
      <c r="M244" s="6" t="str">
        <f t="shared" si="16"/>
        <v/>
      </c>
      <c r="N244" s="6" t="str">
        <f t="shared" si="17"/>
        <v/>
      </c>
      <c r="R244" t="s">
        <v>45</v>
      </c>
      <c r="S244" s="6" t="str">
        <f t="shared" si="18"/>
        <v/>
      </c>
      <c r="V244" t="s">
        <v>46</v>
      </c>
      <c r="W244" t="s">
        <v>1335</v>
      </c>
      <c r="X244" t="s">
        <v>49</v>
      </c>
      <c r="Y244" t="s">
        <v>467</v>
      </c>
      <c r="Z244" t="s">
        <v>468</v>
      </c>
      <c r="AA244" t="s">
        <v>469</v>
      </c>
      <c r="AB244" t="s">
        <v>470</v>
      </c>
      <c r="AC244" t="s">
        <v>1330</v>
      </c>
      <c r="AD244" t="s">
        <v>1336</v>
      </c>
    </row>
    <row r="245" spans="1:30" ht="15" customHeight="1" x14ac:dyDescent="0.2">
      <c r="A245" s="7">
        <f t="shared" ca="1" si="13"/>
        <v>36</v>
      </c>
      <c r="B245" t="s">
        <v>464</v>
      </c>
      <c r="D245" s="6" t="s">
        <v>40</v>
      </c>
      <c r="E245" s="22">
        <v>14</v>
      </c>
      <c r="F245" s="43" t="s">
        <v>1337</v>
      </c>
      <c r="H245" s="16"/>
      <c r="L245" s="14" t="s">
        <v>1270</v>
      </c>
      <c r="M245" s="6" t="str">
        <f t="shared" si="16"/>
        <v/>
      </c>
      <c r="N245" s="6" t="str">
        <f t="shared" si="17"/>
        <v/>
      </c>
      <c r="R245" t="s">
        <v>45</v>
      </c>
      <c r="S245" s="6" t="str">
        <f t="shared" si="18"/>
        <v/>
      </c>
      <c r="V245" t="s">
        <v>46</v>
      </c>
      <c r="W245" t="s">
        <v>1338</v>
      </c>
      <c r="X245" t="s">
        <v>49</v>
      </c>
      <c r="Y245" t="s">
        <v>467</v>
      </c>
      <c r="Z245" t="s">
        <v>468</v>
      </c>
      <c r="AA245" t="s">
        <v>469</v>
      </c>
      <c r="AB245" t="s">
        <v>470</v>
      </c>
      <c r="AC245" t="s">
        <v>1339</v>
      </c>
      <c r="AD245" t="s">
        <v>1340</v>
      </c>
    </row>
    <row r="246" spans="1:30" ht="15" customHeight="1" x14ac:dyDescent="0.2">
      <c r="A246" s="7">
        <f t="shared" ca="1" si="13"/>
        <v>36</v>
      </c>
      <c r="B246" t="s">
        <v>464</v>
      </c>
      <c r="D246" s="6" t="s">
        <v>40</v>
      </c>
      <c r="E246" s="22">
        <v>15</v>
      </c>
      <c r="F246" s="43" t="s">
        <v>1341</v>
      </c>
      <c r="H246" s="16"/>
      <c r="L246" s="14" t="s">
        <v>1270</v>
      </c>
      <c r="M246" s="6" t="str">
        <f t="shared" si="16"/>
        <v/>
      </c>
      <c r="N246" s="6" t="str">
        <f t="shared" si="17"/>
        <v/>
      </c>
      <c r="R246" t="s">
        <v>45</v>
      </c>
      <c r="S246" s="6" t="str">
        <f t="shared" si="18"/>
        <v/>
      </c>
      <c r="V246" t="s">
        <v>46</v>
      </c>
      <c r="W246" t="s">
        <v>1342</v>
      </c>
      <c r="X246" t="s">
        <v>49</v>
      </c>
      <c r="Y246" t="s">
        <v>467</v>
      </c>
      <c r="Z246" t="s">
        <v>468</v>
      </c>
      <c r="AA246" t="s">
        <v>469</v>
      </c>
      <c r="AB246" t="s">
        <v>470</v>
      </c>
      <c r="AC246" t="s">
        <v>1343</v>
      </c>
      <c r="AD246" t="s">
        <v>1344</v>
      </c>
    </row>
    <row r="247" spans="1:30" ht="15" customHeight="1" x14ac:dyDescent="0.2">
      <c r="A247" s="7">
        <f t="shared" ca="1" si="13"/>
        <v>36</v>
      </c>
      <c r="B247" t="s">
        <v>464</v>
      </c>
      <c r="D247" s="6" t="s">
        <v>40</v>
      </c>
      <c r="E247" s="22">
        <v>16</v>
      </c>
      <c r="F247" s="43" t="s">
        <v>1345</v>
      </c>
      <c r="H247" s="30" t="s">
        <v>1346</v>
      </c>
      <c r="I247" s="13"/>
      <c r="J247" t="s">
        <v>1347</v>
      </c>
      <c r="K247" t="s">
        <v>1348</v>
      </c>
      <c r="M247" s="6" t="str">
        <f t="shared" si="16"/>
        <v/>
      </c>
      <c r="N247" s="6" t="str">
        <f t="shared" si="17"/>
        <v/>
      </c>
      <c r="R247" t="s">
        <v>45</v>
      </c>
      <c r="S247" s="6" t="str">
        <f t="shared" si="18"/>
        <v/>
      </c>
      <c r="V247" t="s">
        <v>46</v>
      </c>
      <c r="W247" t="s">
        <v>1349</v>
      </c>
      <c r="X247" t="s">
        <v>49</v>
      </c>
      <c r="Y247" t="s">
        <v>467</v>
      </c>
      <c r="Z247" t="s">
        <v>468</v>
      </c>
      <c r="AA247" t="s">
        <v>469</v>
      </c>
      <c r="AB247" t="s">
        <v>470</v>
      </c>
      <c r="AC247" t="s">
        <v>1350</v>
      </c>
      <c r="AD247" t="s">
        <v>1351</v>
      </c>
    </row>
    <row r="248" spans="1:30" ht="15" customHeight="1" x14ac:dyDescent="0.2">
      <c r="A248" s="7">
        <f t="shared" ca="1" si="13"/>
        <v>36</v>
      </c>
      <c r="B248" t="s">
        <v>464</v>
      </c>
      <c r="D248" s="6" t="s">
        <v>40</v>
      </c>
      <c r="E248" s="22">
        <v>17</v>
      </c>
      <c r="F248" s="43" t="s">
        <v>1352</v>
      </c>
      <c r="H248" s="30" t="s">
        <v>1353</v>
      </c>
      <c r="I248" s="13"/>
      <c r="J248" t="s">
        <v>1354</v>
      </c>
      <c r="K248" t="s">
        <v>1355</v>
      </c>
      <c r="L248" s="14" t="s">
        <v>1356</v>
      </c>
      <c r="M248" s="6" t="str">
        <f t="shared" si="16"/>
        <v/>
      </c>
      <c r="N248" s="6" t="str">
        <f t="shared" si="17"/>
        <v/>
      </c>
      <c r="R248" t="s">
        <v>45</v>
      </c>
      <c r="S248" s="6" t="str">
        <f t="shared" si="18"/>
        <v/>
      </c>
      <c r="V248" t="s">
        <v>46</v>
      </c>
      <c r="W248" t="s">
        <v>1357</v>
      </c>
      <c r="X248" t="s">
        <v>49</v>
      </c>
      <c r="Y248" t="s">
        <v>467</v>
      </c>
      <c r="Z248" t="s">
        <v>468</v>
      </c>
      <c r="AA248" t="s">
        <v>469</v>
      </c>
      <c r="AB248" t="s">
        <v>470</v>
      </c>
      <c r="AC248" t="s">
        <v>1358</v>
      </c>
      <c r="AD248" t="s">
        <v>1359</v>
      </c>
    </row>
    <row r="249" spans="1:30" ht="15" customHeight="1" x14ac:dyDescent="0.2">
      <c r="A249" s="7">
        <f t="shared" ca="1" si="13"/>
        <v>36</v>
      </c>
      <c r="B249" t="s">
        <v>464</v>
      </c>
      <c r="D249" s="6" t="s">
        <v>40</v>
      </c>
      <c r="E249" s="22">
        <v>18</v>
      </c>
      <c r="F249" s="43" t="s">
        <v>1360</v>
      </c>
      <c r="H249" s="16"/>
      <c r="L249" s="14" t="s">
        <v>1361</v>
      </c>
      <c r="M249" s="6" t="str">
        <f t="shared" si="16"/>
        <v/>
      </c>
      <c r="N249" s="6" t="str">
        <f t="shared" si="17"/>
        <v/>
      </c>
      <c r="R249" t="s">
        <v>45</v>
      </c>
      <c r="S249" s="6" t="str">
        <f t="shared" si="18"/>
        <v/>
      </c>
      <c r="V249" t="s">
        <v>46</v>
      </c>
      <c r="W249" t="s">
        <v>1362</v>
      </c>
      <c r="X249" t="s">
        <v>49</v>
      </c>
      <c r="Y249" t="s">
        <v>467</v>
      </c>
      <c r="Z249" t="s">
        <v>468</v>
      </c>
      <c r="AA249" t="s">
        <v>469</v>
      </c>
      <c r="AB249" t="s">
        <v>470</v>
      </c>
      <c r="AC249" t="s">
        <v>1363</v>
      </c>
      <c r="AD249" t="s">
        <v>1364</v>
      </c>
    </row>
    <row r="250" spans="1:30" ht="15" customHeight="1" x14ac:dyDescent="0.2">
      <c r="A250" s="7">
        <f t="shared" ca="1" si="13"/>
        <v>36</v>
      </c>
      <c r="B250" t="s">
        <v>464</v>
      </c>
      <c r="D250" s="6" t="s">
        <v>40</v>
      </c>
      <c r="E250" s="22">
        <v>19</v>
      </c>
      <c r="F250" s="43" t="s">
        <v>1365</v>
      </c>
      <c r="H250" s="16"/>
      <c r="L250" s="14" t="s">
        <v>1366</v>
      </c>
      <c r="M250" s="6" t="str">
        <f t="shared" si="16"/>
        <v/>
      </c>
      <c r="N250" s="6" t="str">
        <f t="shared" si="17"/>
        <v/>
      </c>
      <c r="R250" t="s">
        <v>45</v>
      </c>
      <c r="S250" s="6" t="str">
        <f t="shared" si="18"/>
        <v/>
      </c>
      <c r="V250" t="s">
        <v>46</v>
      </c>
      <c r="W250" t="s">
        <v>1367</v>
      </c>
      <c r="X250" t="s">
        <v>49</v>
      </c>
      <c r="Y250" t="s">
        <v>467</v>
      </c>
      <c r="Z250" t="s">
        <v>468</v>
      </c>
      <c r="AA250" t="s">
        <v>469</v>
      </c>
      <c r="AB250" t="s">
        <v>470</v>
      </c>
      <c r="AC250" t="s">
        <v>1368</v>
      </c>
      <c r="AD250" t="s">
        <v>1369</v>
      </c>
    </row>
    <row r="251" spans="1:30" ht="15" customHeight="1" x14ac:dyDescent="0.2">
      <c r="A251" s="7">
        <f t="shared" ca="1" si="13"/>
        <v>36</v>
      </c>
      <c r="B251" t="s">
        <v>464</v>
      </c>
      <c r="D251" s="6" t="s">
        <v>40</v>
      </c>
      <c r="E251" s="22">
        <v>20</v>
      </c>
      <c r="F251" s="43" t="s">
        <v>1370</v>
      </c>
      <c r="H251" s="16"/>
      <c r="L251" s="14" t="s">
        <v>1371</v>
      </c>
      <c r="M251" s="6" t="str">
        <f t="shared" si="16"/>
        <v/>
      </c>
      <c r="N251" s="6" t="str">
        <f t="shared" si="17"/>
        <v/>
      </c>
      <c r="R251" t="s">
        <v>45</v>
      </c>
      <c r="S251" s="6" t="str">
        <f t="shared" si="18"/>
        <v/>
      </c>
      <c r="V251" t="s">
        <v>46</v>
      </c>
      <c r="W251" t="s">
        <v>1372</v>
      </c>
      <c r="X251" t="s">
        <v>49</v>
      </c>
      <c r="Y251" t="s">
        <v>467</v>
      </c>
      <c r="Z251" t="s">
        <v>468</v>
      </c>
      <c r="AA251" t="s">
        <v>469</v>
      </c>
      <c r="AB251" t="s">
        <v>470</v>
      </c>
      <c r="AC251" t="s">
        <v>1373</v>
      </c>
      <c r="AD251" t="s">
        <v>1374</v>
      </c>
    </row>
    <row r="252" spans="1:30" ht="15" customHeight="1" x14ac:dyDescent="0.2">
      <c r="A252" s="7">
        <f t="shared" ca="1" si="13"/>
        <v>36</v>
      </c>
      <c r="B252" t="s">
        <v>464</v>
      </c>
      <c r="D252" s="6" t="s">
        <v>40</v>
      </c>
      <c r="E252" s="22">
        <v>21</v>
      </c>
      <c r="F252" s="43" t="s">
        <v>1375</v>
      </c>
      <c r="H252" t="s">
        <v>542</v>
      </c>
      <c r="I252" s="13" t="s">
        <v>1376</v>
      </c>
      <c r="J252" t="s">
        <v>1377</v>
      </c>
      <c r="L252" s="14" t="s">
        <v>1378</v>
      </c>
      <c r="M252" s="6" t="str">
        <f t="shared" si="16"/>
        <v/>
      </c>
      <c r="N252" s="6" t="str">
        <f t="shared" si="17"/>
        <v/>
      </c>
      <c r="R252" t="s">
        <v>45</v>
      </c>
      <c r="S252" s="6" t="str">
        <f t="shared" si="18"/>
        <v/>
      </c>
      <c r="V252" t="s">
        <v>46</v>
      </c>
      <c r="W252" t="s">
        <v>1379</v>
      </c>
      <c r="X252" t="s">
        <v>49</v>
      </c>
      <c r="Y252" t="s">
        <v>467</v>
      </c>
      <c r="Z252" t="s">
        <v>468</v>
      </c>
      <c r="AA252" t="s">
        <v>469</v>
      </c>
      <c r="AB252" t="s">
        <v>470</v>
      </c>
      <c r="AC252" t="s">
        <v>1380</v>
      </c>
      <c r="AD252" t="s">
        <v>1381</v>
      </c>
    </row>
    <row r="253" spans="1:30" ht="15" customHeight="1" x14ac:dyDescent="0.2">
      <c r="A253" s="7">
        <f t="shared" ca="1" si="13"/>
        <v>36</v>
      </c>
      <c r="B253" t="s">
        <v>464</v>
      </c>
      <c r="D253" s="6" t="s">
        <v>40</v>
      </c>
      <c r="E253" s="22">
        <v>22</v>
      </c>
      <c r="F253" s="43" t="s">
        <v>1382</v>
      </c>
      <c r="H253" s="30" t="s">
        <v>1383</v>
      </c>
      <c r="J253" t="s">
        <v>1384</v>
      </c>
      <c r="K253" t="s">
        <v>1385</v>
      </c>
      <c r="L253" s="14" t="s">
        <v>1386</v>
      </c>
      <c r="M253" s="6" t="str">
        <f t="shared" si="16"/>
        <v/>
      </c>
      <c r="N253" s="6" t="str">
        <f t="shared" si="17"/>
        <v/>
      </c>
      <c r="R253" t="s">
        <v>45</v>
      </c>
      <c r="S253" s="6" t="str">
        <f t="shared" si="18"/>
        <v/>
      </c>
      <c r="V253" t="s">
        <v>46</v>
      </c>
      <c r="W253" t="s">
        <v>1387</v>
      </c>
      <c r="X253" t="s">
        <v>49</v>
      </c>
      <c r="Y253" t="s">
        <v>467</v>
      </c>
      <c r="Z253" t="s">
        <v>468</v>
      </c>
      <c r="AA253" t="s">
        <v>469</v>
      </c>
      <c r="AB253" t="s">
        <v>470</v>
      </c>
      <c r="AC253" t="s">
        <v>1388</v>
      </c>
      <c r="AD253" t="s">
        <v>1389</v>
      </c>
    </row>
    <row r="254" spans="1:30" ht="15" customHeight="1" x14ac:dyDescent="0.2">
      <c r="A254" s="7">
        <f t="shared" ca="1" si="13"/>
        <v>36</v>
      </c>
      <c r="B254" t="s">
        <v>464</v>
      </c>
      <c r="D254" s="6" t="s">
        <v>40</v>
      </c>
      <c r="E254" s="22">
        <v>23</v>
      </c>
      <c r="F254" s="43" t="s">
        <v>1390</v>
      </c>
      <c r="H254" s="16"/>
      <c r="L254" s="14" t="s">
        <v>1270</v>
      </c>
      <c r="M254" s="6" t="str">
        <f t="shared" si="16"/>
        <v/>
      </c>
      <c r="N254" s="6" t="str">
        <f t="shared" si="17"/>
        <v/>
      </c>
      <c r="R254" t="s">
        <v>45</v>
      </c>
      <c r="S254" s="6" t="str">
        <f t="shared" si="18"/>
        <v/>
      </c>
      <c r="V254" t="s">
        <v>46</v>
      </c>
      <c r="W254" t="s">
        <v>1391</v>
      </c>
      <c r="X254" t="s">
        <v>49</v>
      </c>
      <c r="Y254" t="s">
        <v>467</v>
      </c>
      <c r="Z254" t="s">
        <v>468</v>
      </c>
      <c r="AA254" t="s">
        <v>469</v>
      </c>
      <c r="AB254" t="s">
        <v>470</v>
      </c>
      <c r="AC254" t="s">
        <v>1392</v>
      </c>
      <c r="AD254" t="s">
        <v>1393</v>
      </c>
    </row>
    <row r="255" spans="1:30" ht="15" customHeight="1" x14ac:dyDescent="0.2">
      <c r="A255" s="7">
        <f t="shared" ca="1" si="13"/>
        <v>36</v>
      </c>
      <c r="B255" t="s">
        <v>464</v>
      </c>
      <c r="D255" s="6" t="s">
        <v>40</v>
      </c>
      <c r="E255" s="22">
        <v>24</v>
      </c>
      <c r="F255" s="43" t="s">
        <v>1394</v>
      </c>
      <c r="H255" s="16"/>
      <c r="L255" s="14" t="s">
        <v>1270</v>
      </c>
      <c r="M255" s="6" t="str">
        <f t="shared" si="16"/>
        <v/>
      </c>
      <c r="N255" s="6" t="str">
        <f t="shared" si="17"/>
        <v/>
      </c>
      <c r="R255" t="s">
        <v>45</v>
      </c>
      <c r="S255" s="6" t="str">
        <f t="shared" si="18"/>
        <v/>
      </c>
      <c r="V255" t="s">
        <v>46</v>
      </c>
      <c r="W255" t="s">
        <v>1395</v>
      </c>
      <c r="X255" t="s">
        <v>49</v>
      </c>
      <c r="Y255" t="s">
        <v>467</v>
      </c>
      <c r="Z255" t="s">
        <v>468</v>
      </c>
      <c r="AA255" t="s">
        <v>469</v>
      </c>
      <c r="AB255" t="s">
        <v>470</v>
      </c>
      <c r="AC255" t="s">
        <v>1396</v>
      </c>
      <c r="AD255" t="s">
        <v>1397</v>
      </c>
    </row>
    <row r="256" spans="1:30" ht="15" customHeight="1" x14ac:dyDescent="0.2">
      <c r="A256" s="7">
        <f t="shared" ca="1" si="13"/>
        <v>36</v>
      </c>
      <c r="B256" t="s">
        <v>464</v>
      </c>
      <c r="D256" s="6" t="s">
        <v>40</v>
      </c>
      <c r="E256" s="22">
        <v>25</v>
      </c>
      <c r="F256" s="43" t="s">
        <v>1398</v>
      </c>
      <c r="H256" s="16"/>
      <c r="L256" s="14" t="s">
        <v>1270</v>
      </c>
      <c r="M256" s="6" t="str">
        <f t="shared" si="16"/>
        <v/>
      </c>
      <c r="N256" s="6" t="str">
        <f t="shared" si="17"/>
        <v/>
      </c>
      <c r="R256" t="s">
        <v>45</v>
      </c>
      <c r="S256" s="6" t="str">
        <f t="shared" si="18"/>
        <v/>
      </c>
      <c r="V256" t="s">
        <v>46</v>
      </c>
      <c r="W256" t="s">
        <v>1399</v>
      </c>
      <c r="X256" t="s">
        <v>49</v>
      </c>
      <c r="Y256" t="s">
        <v>467</v>
      </c>
      <c r="Z256" t="s">
        <v>468</v>
      </c>
      <c r="AA256" t="s">
        <v>469</v>
      </c>
      <c r="AB256" t="s">
        <v>470</v>
      </c>
      <c r="AC256" t="s">
        <v>1398</v>
      </c>
      <c r="AD256" t="s">
        <v>1400</v>
      </c>
    </row>
    <row r="257" spans="1:32" ht="15" customHeight="1" x14ac:dyDescent="0.2">
      <c r="A257" s="7">
        <f t="shared" ca="1" si="13"/>
        <v>36</v>
      </c>
      <c r="B257" t="s">
        <v>464</v>
      </c>
      <c r="D257" s="6" t="s">
        <v>40</v>
      </c>
      <c r="E257" s="22">
        <v>26</v>
      </c>
      <c r="F257" s="43" t="s">
        <v>1401</v>
      </c>
      <c r="H257" s="30" t="s">
        <v>1402</v>
      </c>
      <c r="I257" t="s">
        <v>1403</v>
      </c>
      <c r="J257" t="s">
        <v>1404</v>
      </c>
      <c r="K257" t="s">
        <v>1405</v>
      </c>
      <c r="M257" s="6" t="str">
        <f t="shared" si="16"/>
        <v/>
      </c>
      <c r="N257" s="6" t="str">
        <f t="shared" si="17"/>
        <v/>
      </c>
      <c r="R257" t="s">
        <v>45</v>
      </c>
      <c r="S257" s="6" t="str">
        <f t="shared" si="18"/>
        <v/>
      </c>
      <c r="V257" t="s">
        <v>46</v>
      </c>
      <c r="W257" t="s">
        <v>1406</v>
      </c>
      <c r="X257" t="s">
        <v>49</v>
      </c>
      <c r="Y257" t="s">
        <v>467</v>
      </c>
      <c r="Z257" t="s">
        <v>468</v>
      </c>
      <c r="AA257" t="s">
        <v>469</v>
      </c>
      <c r="AB257" t="s">
        <v>470</v>
      </c>
      <c r="AC257" t="s">
        <v>1407</v>
      </c>
      <c r="AD257" t="s">
        <v>1408</v>
      </c>
    </row>
    <row r="258" spans="1:32" ht="15" customHeight="1" x14ac:dyDescent="0.2">
      <c r="A258" s="7">
        <f t="shared" ca="1" si="13"/>
        <v>36</v>
      </c>
      <c r="B258" t="s">
        <v>464</v>
      </c>
      <c r="D258" s="6" t="s">
        <v>40</v>
      </c>
      <c r="E258" s="22">
        <v>27</v>
      </c>
      <c r="F258" s="43" t="s">
        <v>1409</v>
      </c>
      <c r="H258" s="16"/>
      <c r="L258" s="14" t="s">
        <v>1410</v>
      </c>
      <c r="M258" s="6" t="str">
        <f t="shared" si="16"/>
        <v/>
      </c>
      <c r="N258" s="6" t="str">
        <f t="shared" si="17"/>
        <v/>
      </c>
      <c r="R258" t="s">
        <v>45</v>
      </c>
      <c r="S258" s="6" t="str">
        <f t="shared" si="18"/>
        <v/>
      </c>
      <c r="V258" t="s">
        <v>46</v>
      </c>
      <c r="W258" t="s">
        <v>1411</v>
      </c>
      <c r="X258" t="s">
        <v>49</v>
      </c>
      <c r="Y258" t="s">
        <v>467</v>
      </c>
      <c r="Z258" t="s">
        <v>468</v>
      </c>
      <c r="AA258" t="s">
        <v>469</v>
      </c>
      <c r="AB258" t="s">
        <v>470</v>
      </c>
      <c r="AC258" t="s">
        <v>1412</v>
      </c>
      <c r="AD258" t="s">
        <v>1413</v>
      </c>
    </row>
    <row r="259" spans="1:32" ht="15" customHeight="1" x14ac:dyDescent="0.2">
      <c r="A259" s="7">
        <f t="shared" ca="1" si="13"/>
        <v>36</v>
      </c>
      <c r="B259" t="s">
        <v>464</v>
      </c>
      <c r="D259" s="6" t="s">
        <v>40</v>
      </c>
      <c r="E259" s="22">
        <v>28</v>
      </c>
      <c r="F259" s="43" t="s">
        <v>1414</v>
      </c>
      <c r="H259" s="30" t="s">
        <v>1415</v>
      </c>
      <c r="J259" t="s">
        <v>1416</v>
      </c>
      <c r="K259" t="s">
        <v>1417</v>
      </c>
      <c r="M259" s="6" t="str">
        <f t="shared" si="16"/>
        <v/>
      </c>
      <c r="N259" s="6" t="str">
        <f t="shared" si="17"/>
        <v/>
      </c>
      <c r="R259" t="s">
        <v>45</v>
      </c>
      <c r="S259" s="6" t="str">
        <f t="shared" si="18"/>
        <v/>
      </c>
      <c r="V259" t="s">
        <v>46</v>
      </c>
      <c r="W259" t="s">
        <v>1418</v>
      </c>
      <c r="X259" t="s">
        <v>49</v>
      </c>
      <c r="Y259" t="s">
        <v>467</v>
      </c>
      <c r="Z259" t="s">
        <v>468</v>
      </c>
      <c r="AA259" t="s">
        <v>469</v>
      </c>
      <c r="AB259" t="s">
        <v>470</v>
      </c>
      <c r="AC259" t="s">
        <v>1414</v>
      </c>
      <c r="AD259" t="s">
        <v>1419</v>
      </c>
    </row>
    <row r="260" spans="1:32" ht="15" customHeight="1" x14ac:dyDescent="0.2">
      <c r="A260" s="7">
        <f t="shared" ref="A260:A323" ca="1" si="19">IF(B260=OFFSET(B260,-1,0),OFFSET(A260,-1,0),OFFSET(A260,-1,0)+1)</f>
        <v>36</v>
      </c>
      <c r="B260" t="s">
        <v>464</v>
      </c>
      <c r="D260" s="6" t="s">
        <v>40</v>
      </c>
      <c r="E260" s="22">
        <v>29</v>
      </c>
      <c r="F260" s="43" t="s">
        <v>1420</v>
      </c>
      <c r="H260" s="30" t="s">
        <v>1421</v>
      </c>
      <c r="J260" t="s">
        <v>1422</v>
      </c>
      <c r="K260" t="s">
        <v>1423</v>
      </c>
      <c r="M260" s="6" t="str">
        <f t="shared" si="16"/>
        <v/>
      </c>
      <c r="N260" s="6" t="str">
        <f t="shared" si="17"/>
        <v/>
      </c>
      <c r="R260" t="s">
        <v>45</v>
      </c>
      <c r="S260" s="6" t="str">
        <f t="shared" si="18"/>
        <v/>
      </c>
      <c r="V260" t="s">
        <v>46</v>
      </c>
      <c r="W260" t="s">
        <v>1424</v>
      </c>
      <c r="X260" t="s">
        <v>49</v>
      </c>
      <c r="Y260" t="s">
        <v>467</v>
      </c>
      <c r="Z260" t="s">
        <v>468</v>
      </c>
      <c r="AA260" t="s">
        <v>469</v>
      </c>
      <c r="AB260" t="s">
        <v>470</v>
      </c>
      <c r="AC260" t="s">
        <v>1420</v>
      </c>
      <c r="AD260" t="s">
        <v>1425</v>
      </c>
    </row>
    <row r="261" spans="1:32" ht="15" customHeight="1" x14ac:dyDescent="0.2">
      <c r="A261" s="7">
        <f t="shared" ca="1" si="19"/>
        <v>36</v>
      </c>
      <c r="B261" t="s">
        <v>464</v>
      </c>
      <c r="D261" s="6" t="s">
        <v>40</v>
      </c>
      <c r="E261" s="22">
        <v>30</v>
      </c>
      <c r="F261" s="43" t="s">
        <v>1426</v>
      </c>
      <c r="H261" s="16"/>
      <c r="I261" s="13"/>
      <c r="L261" s="14" t="s">
        <v>1270</v>
      </c>
      <c r="M261" s="6" t="str">
        <f t="shared" si="16"/>
        <v/>
      </c>
      <c r="N261" s="6" t="str">
        <f t="shared" si="17"/>
        <v/>
      </c>
      <c r="R261" t="s">
        <v>45</v>
      </c>
      <c r="S261" s="6" t="str">
        <f t="shared" si="18"/>
        <v/>
      </c>
      <c r="V261" t="s">
        <v>46</v>
      </c>
      <c r="W261" t="s">
        <v>1427</v>
      </c>
      <c r="X261" t="s">
        <v>49</v>
      </c>
      <c r="Y261" t="s">
        <v>467</v>
      </c>
      <c r="Z261" t="s">
        <v>468</v>
      </c>
      <c r="AA261" t="s">
        <v>469</v>
      </c>
      <c r="AB261" t="s">
        <v>470</v>
      </c>
      <c r="AC261" t="s">
        <v>1426</v>
      </c>
      <c r="AD261" t="s">
        <v>1428</v>
      </c>
    </row>
    <row r="262" spans="1:32" ht="15" customHeight="1" x14ac:dyDescent="0.2">
      <c r="A262" s="7">
        <f t="shared" ca="1" si="19"/>
        <v>36</v>
      </c>
      <c r="B262" t="s">
        <v>464</v>
      </c>
      <c r="D262" s="6" t="s">
        <v>40</v>
      </c>
      <c r="E262" s="22">
        <v>31</v>
      </c>
      <c r="F262" s="43" t="s">
        <v>1429</v>
      </c>
      <c r="H262" s="16"/>
      <c r="L262" s="14" t="s">
        <v>1430</v>
      </c>
      <c r="M262" s="6" t="str">
        <f t="shared" si="16"/>
        <v/>
      </c>
      <c r="N262" s="6" t="str">
        <f t="shared" si="17"/>
        <v/>
      </c>
      <c r="R262" t="s">
        <v>45</v>
      </c>
      <c r="S262" s="6" t="str">
        <f t="shared" si="18"/>
        <v/>
      </c>
      <c r="V262" t="s">
        <v>46</v>
      </c>
      <c r="W262" t="s">
        <v>1431</v>
      </c>
      <c r="X262" t="s">
        <v>49</v>
      </c>
      <c r="Y262" t="s">
        <v>467</v>
      </c>
      <c r="Z262" t="s">
        <v>468</v>
      </c>
      <c r="AA262" t="s">
        <v>469</v>
      </c>
      <c r="AB262" t="s">
        <v>470</v>
      </c>
      <c r="AC262" t="s">
        <v>1432</v>
      </c>
      <c r="AD262" t="s">
        <v>1433</v>
      </c>
    </row>
    <row r="263" spans="1:32" ht="15" customHeight="1" x14ac:dyDescent="0.2">
      <c r="A263" s="7">
        <f t="shared" ca="1" si="19"/>
        <v>36</v>
      </c>
      <c r="B263" t="s">
        <v>464</v>
      </c>
      <c r="D263" s="6" t="s">
        <v>40</v>
      </c>
      <c r="E263" s="22">
        <v>32</v>
      </c>
      <c r="F263" s="43" t="s">
        <v>1434</v>
      </c>
      <c r="H263" t="s">
        <v>542</v>
      </c>
      <c r="I263" s="13" t="s">
        <v>1435</v>
      </c>
      <c r="J263" t="s">
        <v>1436</v>
      </c>
      <c r="M263" s="6" t="str">
        <f t="shared" si="16"/>
        <v/>
      </c>
      <c r="N263" s="6" t="str">
        <f t="shared" si="17"/>
        <v/>
      </c>
      <c r="R263" t="s">
        <v>45</v>
      </c>
      <c r="S263" s="6" t="str">
        <f t="shared" si="18"/>
        <v/>
      </c>
      <c r="V263" t="s">
        <v>46</v>
      </c>
      <c r="W263" t="s">
        <v>1437</v>
      </c>
      <c r="X263" t="s">
        <v>49</v>
      </c>
      <c r="Y263" t="s">
        <v>467</v>
      </c>
      <c r="Z263" t="s">
        <v>468</v>
      </c>
      <c r="AA263" t="s">
        <v>469</v>
      </c>
      <c r="AB263" t="s">
        <v>470</v>
      </c>
      <c r="AC263" t="s">
        <v>1434</v>
      </c>
      <c r="AD263" t="s">
        <v>1438</v>
      </c>
    </row>
    <row r="264" spans="1:32" ht="15" customHeight="1" x14ac:dyDescent="0.2">
      <c r="A264" s="7">
        <f t="shared" ca="1" si="19"/>
        <v>36</v>
      </c>
      <c r="B264" t="s">
        <v>464</v>
      </c>
      <c r="D264" s="6" t="s">
        <v>40</v>
      </c>
      <c r="E264" s="22">
        <v>33</v>
      </c>
      <c r="F264" s="43" t="s">
        <v>1439</v>
      </c>
      <c r="H264" t="s">
        <v>542</v>
      </c>
      <c r="I264" s="13" t="s">
        <v>1440</v>
      </c>
      <c r="J264" s="4" t="s">
        <v>1441</v>
      </c>
      <c r="K264" t="s">
        <v>1442</v>
      </c>
      <c r="M264" s="6" t="str">
        <f t="shared" si="16"/>
        <v/>
      </c>
      <c r="N264" s="6" t="str">
        <f t="shared" si="17"/>
        <v/>
      </c>
      <c r="R264" t="s">
        <v>45</v>
      </c>
      <c r="S264" s="6" t="str">
        <f t="shared" si="18"/>
        <v/>
      </c>
      <c r="V264" t="s">
        <v>46</v>
      </c>
      <c r="W264" t="s">
        <v>1443</v>
      </c>
      <c r="X264" t="s">
        <v>49</v>
      </c>
      <c r="Y264" t="s">
        <v>467</v>
      </c>
      <c r="Z264" t="s">
        <v>468</v>
      </c>
      <c r="AA264" t="s">
        <v>469</v>
      </c>
      <c r="AB264" t="s">
        <v>470</v>
      </c>
      <c r="AC264" t="s">
        <v>1444</v>
      </c>
      <c r="AD264" t="s">
        <v>1445</v>
      </c>
    </row>
    <row r="265" spans="1:32" ht="15" customHeight="1" x14ac:dyDescent="0.2">
      <c r="A265" s="7">
        <f t="shared" ca="1" si="19"/>
        <v>36</v>
      </c>
      <c r="B265" t="s">
        <v>464</v>
      </c>
      <c r="D265" s="6" t="s">
        <v>40</v>
      </c>
      <c r="E265" s="22">
        <v>34</v>
      </c>
      <c r="F265" s="43" t="s">
        <v>1446</v>
      </c>
      <c r="H265" s="16"/>
      <c r="L265" s="14" t="s">
        <v>1447</v>
      </c>
      <c r="M265" s="6" t="str">
        <f t="shared" si="16"/>
        <v/>
      </c>
      <c r="N265" s="6" t="str">
        <f t="shared" si="17"/>
        <v/>
      </c>
      <c r="R265" t="s">
        <v>45</v>
      </c>
      <c r="S265" s="6" t="str">
        <f t="shared" si="18"/>
        <v/>
      </c>
      <c r="V265" t="s">
        <v>46</v>
      </c>
      <c r="W265" t="s">
        <v>1448</v>
      </c>
      <c r="X265" t="s">
        <v>49</v>
      </c>
      <c r="Y265" t="s">
        <v>467</v>
      </c>
      <c r="Z265" t="s">
        <v>468</v>
      </c>
      <c r="AA265" t="s">
        <v>469</v>
      </c>
      <c r="AB265" t="s">
        <v>470</v>
      </c>
      <c r="AC265" t="s">
        <v>1446</v>
      </c>
      <c r="AD265" t="s">
        <v>1449</v>
      </c>
    </row>
    <row r="266" spans="1:32" ht="15" customHeight="1" x14ac:dyDescent="0.2">
      <c r="A266" s="7">
        <f t="shared" ca="1" si="19"/>
        <v>36</v>
      </c>
      <c r="B266" t="s">
        <v>464</v>
      </c>
      <c r="D266" s="6" t="s">
        <v>40</v>
      </c>
      <c r="E266" s="22">
        <v>35</v>
      </c>
      <c r="F266" s="43" t="s">
        <v>1450</v>
      </c>
      <c r="H266" s="16"/>
      <c r="L266" s="14" t="s">
        <v>1270</v>
      </c>
      <c r="M266" s="6" t="str">
        <f t="shared" si="16"/>
        <v/>
      </c>
      <c r="N266" s="6" t="str">
        <f t="shared" si="17"/>
        <v/>
      </c>
      <c r="R266" t="s">
        <v>45</v>
      </c>
      <c r="S266" s="6" t="str">
        <f t="shared" si="18"/>
        <v/>
      </c>
      <c r="V266" t="s">
        <v>46</v>
      </c>
      <c r="W266" t="s">
        <v>1451</v>
      </c>
      <c r="X266" t="s">
        <v>49</v>
      </c>
      <c r="Y266" t="s">
        <v>467</v>
      </c>
      <c r="Z266" t="s">
        <v>468</v>
      </c>
      <c r="AA266" t="s">
        <v>469</v>
      </c>
      <c r="AB266" t="s">
        <v>470</v>
      </c>
      <c r="AC266" t="s">
        <v>1452</v>
      </c>
      <c r="AD266" t="s">
        <v>1453</v>
      </c>
    </row>
    <row r="267" spans="1:32" ht="15" customHeight="1" x14ac:dyDescent="0.2">
      <c r="A267" s="7">
        <f t="shared" ca="1" si="19"/>
        <v>36</v>
      </c>
      <c r="B267" t="s">
        <v>464</v>
      </c>
      <c r="D267" s="6" t="s">
        <v>40</v>
      </c>
      <c r="E267" s="22">
        <v>36</v>
      </c>
      <c r="F267" s="43" t="s">
        <v>1454</v>
      </c>
      <c r="H267" s="30" t="s">
        <v>1455</v>
      </c>
      <c r="J267" t="s">
        <v>1456</v>
      </c>
      <c r="L267" s="14" t="s">
        <v>1457</v>
      </c>
      <c r="M267" s="6" t="str">
        <f t="shared" si="16"/>
        <v/>
      </c>
      <c r="N267" s="6" t="str">
        <f t="shared" si="17"/>
        <v/>
      </c>
      <c r="R267" t="s">
        <v>45</v>
      </c>
      <c r="S267" s="6" t="str">
        <f t="shared" si="18"/>
        <v/>
      </c>
      <c r="V267" t="s">
        <v>46</v>
      </c>
      <c r="W267" t="s">
        <v>1458</v>
      </c>
      <c r="X267" t="s">
        <v>49</v>
      </c>
      <c r="Y267" t="s">
        <v>467</v>
      </c>
      <c r="Z267" t="s">
        <v>468</v>
      </c>
      <c r="AA267" t="s">
        <v>469</v>
      </c>
      <c r="AB267" t="s">
        <v>470</v>
      </c>
      <c r="AC267" t="s">
        <v>1459</v>
      </c>
      <c r="AD267" t="s">
        <v>1460</v>
      </c>
    </row>
    <row r="268" spans="1:32" ht="15" customHeight="1" x14ac:dyDescent="0.2">
      <c r="A268" s="7">
        <f t="shared" ca="1" si="19"/>
        <v>36</v>
      </c>
      <c r="B268" t="s">
        <v>464</v>
      </c>
      <c r="D268" s="6" t="s">
        <v>40</v>
      </c>
      <c r="E268" s="22">
        <v>37</v>
      </c>
      <c r="F268" s="43" t="s">
        <v>1461</v>
      </c>
      <c r="H268" s="30" t="s">
        <v>1462</v>
      </c>
      <c r="J268" t="s">
        <v>1463</v>
      </c>
      <c r="K268" t="s">
        <v>1423</v>
      </c>
      <c r="L268" s="14" t="s">
        <v>1464</v>
      </c>
      <c r="M268" s="6" t="str">
        <f t="shared" si="16"/>
        <v/>
      </c>
      <c r="N268" s="6" t="str">
        <f t="shared" si="17"/>
        <v/>
      </c>
      <c r="R268" t="s">
        <v>45</v>
      </c>
      <c r="S268" s="6" t="str">
        <f t="shared" si="18"/>
        <v/>
      </c>
      <c r="V268" t="s">
        <v>46</v>
      </c>
      <c r="W268" t="s">
        <v>1465</v>
      </c>
      <c r="X268" t="s">
        <v>49</v>
      </c>
      <c r="Y268" t="s">
        <v>467</v>
      </c>
      <c r="Z268" t="s">
        <v>468</v>
      </c>
      <c r="AA268" t="s">
        <v>469</v>
      </c>
      <c r="AB268" t="s">
        <v>470</v>
      </c>
      <c r="AC268" t="s">
        <v>1461</v>
      </c>
      <c r="AD268" t="s">
        <v>1466</v>
      </c>
    </row>
    <row r="269" spans="1:32" ht="15" customHeight="1" x14ac:dyDescent="0.2">
      <c r="A269" s="7">
        <f t="shared" ca="1" si="19"/>
        <v>36</v>
      </c>
      <c r="B269" t="s">
        <v>464</v>
      </c>
      <c r="D269" s="6" t="s">
        <v>40</v>
      </c>
      <c r="E269" s="22">
        <v>38</v>
      </c>
      <c r="F269" s="43" t="s">
        <v>1467</v>
      </c>
      <c r="H269" s="16"/>
      <c r="L269" s="14" t="s">
        <v>1270</v>
      </c>
      <c r="M269" s="6" t="str">
        <f t="shared" si="16"/>
        <v/>
      </c>
      <c r="N269" s="6" t="str">
        <f t="shared" si="17"/>
        <v/>
      </c>
      <c r="R269" t="s">
        <v>45</v>
      </c>
      <c r="S269" s="6" t="str">
        <f t="shared" si="18"/>
        <v/>
      </c>
      <c r="V269" t="s">
        <v>46</v>
      </c>
      <c r="W269" t="s">
        <v>1468</v>
      </c>
      <c r="X269" t="s">
        <v>49</v>
      </c>
      <c r="Y269" t="s">
        <v>467</v>
      </c>
      <c r="Z269" t="s">
        <v>468</v>
      </c>
      <c r="AA269" t="s">
        <v>469</v>
      </c>
      <c r="AB269" t="s">
        <v>470</v>
      </c>
      <c r="AC269" t="s">
        <v>1467</v>
      </c>
      <c r="AD269" t="s">
        <v>1469</v>
      </c>
    </row>
    <row r="270" spans="1:32" ht="15" customHeight="1" x14ac:dyDescent="0.2">
      <c r="A270" s="7">
        <f t="shared" ca="1" si="19"/>
        <v>36</v>
      </c>
      <c r="B270" t="s">
        <v>464</v>
      </c>
      <c r="D270" s="6" t="s">
        <v>40</v>
      </c>
      <c r="E270" s="22">
        <v>39</v>
      </c>
      <c r="F270" s="43" t="s">
        <v>1470</v>
      </c>
      <c r="H270" s="8" t="s">
        <v>117</v>
      </c>
      <c r="J270" t="s">
        <v>993</v>
      </c>
      <c r="K270" t="s">
        <v>994</v>
      </c>
      <c r="M270" s="6" t="str">
        <f t="shared" si="16"/>
        <v/>
      </c>
      <c r="N270" s="6" t="str">
        <f t="shared" si="17"/>
        <v/>
      </c>
      <c r="R270" t="s">
        <v>45</v>
      </c>
      <c r="S270" s="6" t="str">
        <f t="shared" si="18"/>
        <v/>
      </c>
      <c r="V270" t="s">
        <v>46</v>
      </c>
      <c r="W270" t="s">
        <v>1471</v>
      </c>
      <c r="X270" t="s">
        <v>49</v>
      </c>
      <c r="Y270" t="s">
        <v>467</v>
      </c>
      <c r="Z270" t="s">
        <v>468</v>
      </c>
      <c r="AA270" t="s">
        <v>469</v>
      </c>
      <c r="AB270" t="s">
        <v>470</v>
      </c>
      <c r="AC270" t="s">
        <v>1472</v>
      </c>
      <c r="AD270" t="s">
        <v>1473</v>
      </c>
    </row>
    <row r="271" spans="1:32" ht="15" customHeight="1" x14ac:dyDescent="0.2">
      <c r="A271" s="7">
        <f t="shared" ca="1" si="19"/>
        <v>37</v>
      </c>
      <c r="B271" s="23" t="s">
        <v>442</v>
      </c>
      <c r="C271" s="23"/>
      <c r="D271" s="23" t="s">
        <v>40</v>
      </c>
      <c r="E271" s="22">
        <v>1</v>
      </c>
      <c r="F271" s="45" t="s">
        <v>1269</v>
      </c>
      <c r="G271" s="24"/>
      <c r="H271" s="24"/>
      <c r="I271" s="24"/>
      <c r="J271" s="24"/>
      <c r="K271" s="24"/>
      <c r="L271" s="14" t="s">
        <v>579</v>
      </c>
      <c r="M271" s="6" t="str">
        <f t="shared" si="16"/>
        <v/>
      </c>
      <c r="N271" s="6" t="str">
        <f t="shared" si="17"/>
        <v/>
      </c>
      <c r="S271" s="6" t="str">
        <f t="shared" si="18"/>
        <v/>
      </c>
      <c r="V271" s="23" t="s">
        <v>46</v>
      </c>
      <c r="W271" s="23" t="s">
        <v>1271</v>
      </c>
      <c r="X271" s="23" t="s">
        <v>49</v>
      </c>
      <c r="Y271" s="23" t="s">
        <v>467</v>
      </c>
      <c r="Z271" s="23" t="s">
        <v>468</v>
      </c>
      <c r="AA271" s="23" t="s">
        <v>469</v>
      </c>
      <c r="AB271" s="23" t="s">
        <v>470</v>
      </c>
      <c r="AC271" s="23" t="s">
        <v>1272</v>
      </c>
      <c r="AD271" s="23" t="s">
        <v>1273</v>
      </c>
      <c r="AF271" s="26" t="s">
        <v>1474</v>
      </c>
    </row>
    <row r="272" spans="1:32" ht="15" customHeight="1" x14ac:dyDescent="0.2">
      <c r="A272" s="7">
        <f t="shared" ca="1" si="19"/>
        <v>37</v>
      </c>
      <c r="B272" s="23" t="s">
        <v>442</v>
      </c>
      <c r="C272" s="23"/>
      <c r="D272" s="23" t="s">
        <v>40</v>
      </c>
      <c r="E272" s="22">
        <v>2</v>
      </c>
      <c r="F272" s="45" t="s">
        <v>1274</v>
      </c>
      <c r="G272" s="24"/>
      <c r="H272" s="24"/>
      <c r="I272" s="24"/>
      <c r="J272" s="24"/>
      <c r="K272" s="24"/>
      <c r="L272" s="14" t="s">
        <v>579</v>
      </c>
      <c r="M272" s="6" t="str">
        <f t="shared" si="16"/>
        <v/>
      </c>
      <c r="N272" s="6" t="str">
        <f t="shared" si="17"/>
        <v/>
      </c>
      <c r="R272" t="s">
        <v>45</v>
      </c>
      <c r="S272" s="6" t="str">
        <f t="shared" si="18"/>
        <v/>
      </c>
      <c r="V272" s="23" t="s">
        <v>46</v>
      </c>
      <c r="W272" s="23" t="s">
        <v>1277</v>
      </c>
      <c r="X272" s="23" t="s">
        <v>49</v>
      </c>
      <c r="Y272" s="23" t="s">
        <v>467</v>
      </c>
      <c r="Z272" s="23" t="s">
        <v>468</v>
      </c>
      <c r="AA272" s="23" t="s">
        <v>469</v>
      </c>
      <c r="AB272" s="23" t="s">
        <v>470</v>
      </c>
      <c r="AC272" s="23" t="s">
        <v>1278</v>
      </c>
      <c r="AD272" s="23" t="s">
        <v>1279</v>
      </c>
      <c r="AF272" s="26" t="s">
        <v>1474</v>
      </c>
    </row>
    <row r="273" spans="1:32" ht="15" customHeight="1" x14ac:dyDescent="0.2">
      <c r="A273" s="7">
        <f t="shared" ca="1" si="19"/>
        <v>37</v>
      </c>
      <c r="B273" s="23" t="s">
        <v>442</v>
      </c>
      <c r="C273" s="23"/>
      <c r="D273" s="23" t="s">
        <v>40</v>
      </c>
      <c r="E273" s="22">
        <v>3</v>
      </c>
      <c r="F273" s="45" t="s">
        <v>1280</v>
      </c>
      <c r="G273" s="24"/>
      <c r="H273" s="24"/>
      <c r="I273" s="24"/>
      <c r="J273" s="24"/>
      <c r="K273" s="24"/>
      <c r="L273" s="14" t="s">
        <v>579</v>
      </c>
      <c r="M273" s="6" t="str">
        <f t="shared" si="16"/>
        <v/>
      </c>
      <c r="N273" s="6" t="str">
        <f t="shared" si="17"/>
        <v/>
      </c>
      <c r="R273" t="s">
        <v>45</v>
      </c>
      <c r="S273" s="6" t="str">
        <f t="shared" si="18"/>
        <v/>
      </c>
      <c r="V273" s="23" t="s">
        <v>46</v>
      </c>
      <c r="W273" s="23" t="s">
        <v>1284</v>
      </c>
      <c r="X273" s="23" t="s">
        <v>49</v>
      </c>
      <c r="Y273" s="23" t="s">
        <v>467</v>
      </c>
      <c r="Z273" s="23" t="s">
        <v>468</v>
      </c>
      <c r="AA273" s="23" t="s">
        <v>469</v>
      </c>
      <c r="AB273" s="23" t="s">
        <v>470</v>
      </c>
      <c r="AC273" s="23" t="s">
        <v>1280</v>
      </c>
      <c r="AD273" s="23" t="s">
        <v>1285</v>
      </c>
      <c r="AF273" s="26" t="s">
        <v>1474</v>
      </c>
    </row>
    <row r="274" spans="1:32" ht="15" customHeight="1" x14ac:dyDescent="0.2">
      <c r="A274" s="7">
        <f t="shared" ca="1" si="19"/>
        <v>37</v>
      </c>
      <c r="B274" s="23" t="s">
        <v>442</v>
      </c>
      <c r="C274" s="23"/>
      <c r="D274" s="23" t="s">
        <v>40</v>
      </c>
      <c r="E274" s="22">
        <v>4</v>
      </c>
      <c r="F274" s="45" t="s">
        <v>1286</v>
      </c>
      <c r="G274" s="24"/>
      <c r="H274" s="24"/>
      <c r="I274" s="24"/>
      <c r="J274" s="24"/>
      <c r="K274" s="24"/>
      <c r="L274" s="14" t="s">
        <v>579</v>
      </c>
      <c r="M274" s="6" t="str">
        <f t="shared" si="16"/>
        <v/>
      </c>
      <c r="N274" s="6" t="str">
        <f t="shared" si="17"/>
        <v/>
      </c>
      <c r="R274" t="s">
        <v>45</v>
      </c>
      <c r="S274" s="6" t="str">
        <f t="shared" si="18"/>
        <v/>
      </c>
      <c r="V274" s="23" t="s">
        <v>46</v>
      </c>
      <c r="W274" s="23" t="s">
        <v>1289</v>
      </c>
      <c r="X274" s="23" t="s">
        <v>49</v>
      </c>
      <c r="Y274" s="23" t="s">
        <v>467</v>
      </c>
      <c r="Z274" s="23" t="s">
        <v>468</v>
      </c>
      <c r="AA274" s="23" t="s">
        <v>469</v>
      </c>
      <c r="AB274" s="23" t="s">
        <v>470</v>
      </c>
      <c r="AC274" s="23" t="s">
        <v>1290</v>
      </c>
      <c r="AD274" s="23" t="s">
        <v>1291</v>
      </c>
      <c r="AF274" s="26" t="s">
        <v>1474</v>
      </c>
    </row>
    <row r="275" spans="1:32" ht="15" customHeight="1" x14ac:dyDescent="0.2">
      <c r="A275" s="7">
        <f t="shared" ca="1" si="19"/>
        <v>37</v>
      </c>
      <c r="B275" s="23" t="s">
        <v>442</v>
      </c>
      <c r="C275" s="23"/>
      <c r="D275" s="23" t="s">
        <v>40</v>
      </c>
      <c r="E275" s="22">
        <v>5</v>
      </c>
      <c r="F275" s="45" t="s">
        <v>1292</v>
      </c>
      <c r="G275" s="24"/>
      <c r="H275" s="24"/>
      <c r="I275" s="24"/>
      <c r="J275" s="24"/>
      <c r="K275" s="24"/>
      <c r="L275" s="14" t="s">
        <v>579</v>
      </c>
      <c r="M275" s="6" t="str">
        <f t="shared" si="16"/>
        <v/>
      </c>
      <c r="N275" s="6" t="str">
        <f t="shared" si="17"/>
        <v/>
      </c>
      <c r="R275" t="s">
        <v>45</v>
      </c>
      <c r="S275" s="6" t="str">
        <f t="shared" si="18"/>
        <v/>
      </c>
      <c r="V275" s="23" t="s">
        <v>46</v>
      </c>
      <c r="W275" s="23" t="s">
        <v>1296</v>
      </c>
      <c r="X275" s="23" t="s">
        <v>49</v>
      </c>
      <c r="Y275" s="23" t="s">
        <v>467</v>
      </c>
      <c r="Z275" s="23" t="s">
        <v>468</v>
      </c>
      <c r="AA275" s="23" t="s">
        <v>469</v>
      </c>
      <c r="AB275" s="23" t="s">
        <v>470</v>
      </c>
      <c r="AC275" s="23" t="s">
        <v>1297</v>
      </c>
      <c r="AD275" s="23" t="s">
        <v>1298</v>
      </c>
      <c r="AF275" s="26" t="s">
        <v>1474</v>
      </c>
    </row>
    <row r="276" spans="1:32" ht="15" customHeight="1" x14ac:dyDescent="0.2">
      <c r="A276" s="7">
        <f t="shared" ca="1" si="19"/>
        <v>37</v>
      </c>
      <c r="B276" s="23" t="s">
        <v>442</v>
      </c>
      <c r="C276" s="23"/>
      <c r="D276" s="23" t="s">
        <v>40</v>
      </c>
      <c r="E276" s="22">
        <v>6</v>
      </c>
      <c r="F276" s="45" t="s">
        <v>1299</v>
      </c>
      <c r="G276" s="24"/>
      <c r="H276" s="24"/>
      <c r="I276" s="24"/>
      <c r="J276" s="24"/>
      <c r="K276" s="24"/>
      <c r="L276" s="14" t="s">
        <v>579</v>
      </c>
      <c r="M276" s="6" t="str">
        <f t="shared" si="16"/>
        <v/>
      </c>
      <c r="N276" s="6" t="str">
        <f t="shared" si="17"/>
        <v/>
      </c>
      <c r="R276" t="s">
        <v>45</v>
      </c>
      <c r="S276" s="6" t="str">
        <f t="shared" si="18"/>
        <v/>
      </c>
      <c r="V276" s="23" t="s">
        <v>46</v>
      </c>
      <c r="W276" s="23" t="s">
        <v>1303</v>
      </c>
      <c r="X276" s="23" t="s">
        <v>49</v>
      </c>
      <c r="Y276" s="23" t="s">
        <v>467</v>
      </c>
      <c r="Z276" s="23" t="s">
        <v>468</v>
      </c>
      <c r="AA276" s="23" t="s">
        <v>469</v>
      </c>
      <c r="AB276" s="23" t="s">
        <v>470</v>
      </c>
      <c r="AC276" s="23" t="s">
        <v>1304</v>
      </c>
      <c r="AD276" s="23" t="s">
        <v>1305</v>
      </c>
      <c r="AF276" s="26" t="s">
        <v>1474</v>
      </c>
    </row>
    <row r="277" spans="1:32" ht="15" customHeight="1" x14ac:dyDescent="0.2">
      <c r="A277" s="7">
        <f t="shared" ca="1" si="19"/>
        <v>38</v>
      </c>
      <c r="B277" s="23" t="s">
        <v>447</v>
      </c>
      <c r="C277" s="23"/>
      <c r="D277" s="23" t="s">
        <v>40</v>
      </c>
      <c r="E277" s="22">
        <v>1</v>
      </c>
      <c r="F277" s="45" t="s">
        <v>1306</v>
      </c>
      <c r="G277" s="24"/>
      <c r="H277" s="24"/>
      <c r="I277" s="24"/>
      <c r="J277" s="24"/>
      <c r="K277" s="24"/>
      <c r="L277" s="14" t="s">
        <v>579</v>
      </c>
      <c r="M277" s="6" t="str">
        <f t="shared" si="16"/>
        <v/>
      </c>
      <c r="N277" s="6" t="str">
        <f t="shared" si="17"/>
        <v/>
      </c>
      <c r="R277" t="s">
        <v>45</v>
      </c>
      <c r="S277" s="6" t="str">
        <f>IF(RIGHT(TRIM(SUBSTITUTE(B277,":","")),7)="specify","Hide concept if ["&amp;#REF!&amp;"] &lt;&gt; 'Other'","")</f>
        <v/>
      </c>
      <c r="V277" s="23" t="s">
        <v>46</v>
      </c>
      <c r="W277" s="23" t="s">
        <v>1307</v>
      </c>
      <c r="X277" s="23" t="s">
        <v>49</v>
      </c>
      <c r="Y277" s="23" t="s">
        <v>467</v>
      </c>
      <c r="Z277" s="23" t="s">
        <v>468</v>
      </c>
      <c r="AA277" s="23" t="s">
        <v>469</v>
      </c>
      <c r="AB277" s="23" t="s">
        <v>470</v>
      </c>
      <c r="AC277" s="23" t="s">
        <v>1306</v>
      </c>
      <c r="AD277" s="23" t="s">
        <v>1308</v>
      </c>
      <c r="AF277" s="26" t="s">
        <v>1474</v>
      </c>
    </row>
    <row r="278" spans="1:32" ht="15" customHeight="1" x14ac:dyDescent="0.2">
      <c r="A278" s="7">
        <f t="shared" ca="1" si="19"/>
        <v>38</v>
      </c>
      <c r="B278" s="23" t="s">
        <v>447</v>
      </c>
      <c r="C278" s="23"/>
      <c r="D278" s="23" t="s">
        <v>40</v>
      </c>
      <c r="E278" s="22">
        <v>2</v>
      </c>
      <c r="F278" s="45" t="s">
        <v>1309</v>
      </c>
      <c r="G278" s="24"/>
      <c r="H278" s="24"/>
      <c r="I278" s="24"/>
      <c r="J278" s="24"/>
      <c r="K278" s="24"/>
      <c r="L278" s="14" t="s">
        <v>579</v>
      </c>
      <c r="M278" s="6" t="str">
        <f t="shared" si="16"/>
        <v/>
      </c>
      <c r="N278" s="6" t="str">
        <f t="shared" si="17"/>
        <v/>
      </c>
      <c r="R278" t="s">
        <v>45</v>
      </c>
      <c r="S278" s="6" t="str">
        <f t="shared" ref="S278:S309" si="20">IF(RIGHT(TRIM(SUBSTITUTE(B278,":","")),7)="specify","Hide concept if ["&amp;B277&amp;"] &lt;&gt; 'Other'","")</f>
        <v/>
      </c>
      <c r="V278" s="23" t="s">
        <v>46</v>
      </c>
      <c r="W278" s="23" t="s">
        <v>1310</v>
      </c>
      <c r="X278" s="23" t="s">
        <v>49</v>
      </c>
      <c r="Y278" s="23" t="s">
        <v>467</v>
      </c>
      <c r="Z278" s="23" t="s">
        <v>468</v>
      </c>
      <c r="AA278" s="23" t="s">
        <v>469</v>
      </c>
      <c r="AB278" s="23" t="s">
        <v>470</v>
      </c>
      <c r="AC278" s="23" t="s">
        <v>1311</v>
      </c>
      <c r="AD278" s="23" t="s">
        <v>1312</v>
      </c>
      <c r="AF278" s="26" t="s">
        <v>1474</v>
      </c>
    </row>
    <row r="279" spans="1:32" ht="15" customHeight="1" x14ac:dyDescent="0.2">
      <c r="A279" s="7">
        <f t="shared" ca="1" si="19"/>
        <v>38</v>
      </c>
      <c r="B279" s="23" t="s">
        <v>447</v>
      </c>
      <c r="C279" s="23"/>
      <c r="D279" s="23" t="s">
        <v>40</v>
      </c>
      <c r="E279" s="22">
        <v>3</v>
      </c>
      <c r="F279" s="45" t="s">
        <v>1313</v>
      </c>
      <c r="G279" s="24"/>
      <c r="H279" s="24"/>
      <c r="I279" s="24"/>
      <c r="J279" s="24"/>
      <c r="K279" s="24"/>
      <c r="L279" s="14" t="s">
        <v>579</v>
      </c>
      <c r="M279" s="6" t="str">
        <f t="shared" si="16"/>
        <v/>
      </c>
      <c r="N279" s="6" t="str">
        <f t="shared" si="17"/>
        <v/>
      </c>
      <c r="R279" t="s">
        <v>45</v>
      </c>
      <c r="S279" s="6" t="str">
        <f t="shared" si="20"/>
        <v/>
      </c>
      <c r="V279" s="23" t="s">
        <v>46</v>
      </c>
      <c r="W279" s="23" t="s">
        <v>1314</v>
      </c>
      <c r="X279" s="23" t="s">
        <v>49</v>
      </c>
      <c r="Y279" s="23" t="s">
        <v>467</v>
      </c>
      <c r="Z279" s="23" t="s">
        <v>468</v>
      </c>
      <c r="AA279" s="23" t="s">
        <v>469</v>
      </c>
      <c r="AB279" s="23" t="s">
        <v>470</v>
      </c>
      <c r="AC279" s="23" t="s">
        <v>1315</v>
      </c>
      <c r="AD279" s="23" t="s">
        <v>1316</v>
      </c>
      <c r="AF279" s="26" t="s">
        <v>1474</v>
      </c>
    </row>
    <row r="280" spans="1:32" ht="15" customHeight="1" x14ac:dyDescent="0.2">
      <c r="A280" s="7">
        <f t="shared" ca="1" si="19"/>
        <v>38</v>
      </c>
      <c r="B280" s="23" t="s">
        <v>447</v>
      </c>
      <c r="C280" s="23"/>
      <c r="D280" s="23" t="s">
        <v>40</v>
      </c>
      <c r="E280" s="22">
        <v>4</v>
      </c>
      <c r="F280" s="45" t="s">
        <v>1317</v>
      </c>
      <c r="G280" s="24"/>
      <c r="H280" s="24"/>
      <c r="I280" s="24"/>
      <c r="J280" s="24"/>
      <c r="K280" s="24"/>
      <c r="L280" s="14" t="s">
        <v>579</v>
      </c>
      <c r="M280" s="6" t="str">
        <f t="shared" si="16"/>
        <v/>
      </c>
      <c r="N280" s="6" t="str">
        <f t="shared" si="17"/>
        <v/>
      </c>
      <c r="R280" t="s">
        <v>45</v>
      </c>
      <c r="S280" s="6" t="str">
        <f t="shared" si="20"/>
        <v/>
      </c>
      <c r="V280" s="23" t="s">
        <v>46</v>
      </c>
      <c r="W280" s="23" t="s">
        <v>1320</v>
      </c>
      <c r="X280" s="23" t="s">
        <v>49</v>
      </c>
      <c r="Y280" s="23" t="s">
        <v>467</v>
      </c>
      <c r="Z280" s="23" t="s">
        <v>468</v>
      </c>
      <c r="AA280" s="23" t="s">
        <v>469</v>
      </c>
      <c r="AB280" s="23" t="s">
        <v>470</v>
      </c>
      <c r="AC280" s="23" t="s">
        <v>1321</v>
      </c>
      <c r="AD280" s="23" t="s">
        <v>1322</v>
      </c>
      <c r="AF280" s="26" t="s">
        <v>1474</v>
      </c>
    </row>
    <row r="281" spans="1:32" ht="15" customHeight="1" x14ac:dyDescent="0.2">
      <c r="A281" s="7">
        <f t="shared" ca="1" si="19"/>
        <v>38</v>
      </c>
      <c r="B281" s="23" t="s">
        <v>447</v>
      </c>
      <c r="C281" s="23"/>
      <c r="D281" s="23" t="s">
        <v>40</v>
      </c>
      <c r="E281" s="22">
        <v>5</v>
      </c>
      <c r="F281" s="45" t="s">
        <v>1323</v>
      </c>
      <c r="G281" s="24"/>
      <c r="H281" s="24"/>
      <c r="I281" s="24"/>
      <c r="J281" s="24"/>
      <c r="K281" s="24"/>
      <c r="L281" s="14" t="s">
        <v>579</v>
      </c>
      <c r="M281" s="6" t="str">
        <f t="shared" si="16"/>
        <v/>
      </c>
      <c r="N281" s="6" t="str">
        <f t="shared" si="17"/>
        <v/>
      </c>
      <c r="R281" t="s">
        <v>45</v>
      </c>
      <c r="S281" s="6" t="str">
        <f t="shared" si="20"/>
        <v/>
      </c>
      <c r="V281" s="23" t="s">
        <v>46</v>
      </c>
      <c r="W281" s="23" t="s">
        <v>1324</v>
      </c>
      <c r="X281" s="23" t="s">
        <v>49</v>
      </c>
      <c r="Y281" s="23" t="s">
        <v>467</v>
      </c>
      <c r="Z281" s="23" t="s">
        <v>468</v>
      </c>
      <c r="AA281" s="23" t="s">
        <v>469</v>
      </c>
      <c r="AB281" s="23" t="s">
        <v>470</v>
      </c>
      <c r="AC281" s="23" t="s">
        <v>1325</v>
      </c>
      <c r="AD281" s="23" t="s">
        <v>1326</v>
      </c>
      <c r="AF281" s="26" t="s">
        <v>1474</v>
      </c>
    </row>
    <row r="282" spans="1:32" ht="15" customHeight="1" x14ac:dyDescent="0.2">
      <c r="A282" s="7">
        <f t="shared" ca="1" si="19"/>
        <v>38</v>
      </c>
      <c r="B282" s="23" t="s">
        <v>447</v>
      </c>
      <c r="C282" s="23"/>
      <c r="D282" s="23" t="s">
        <v>40</v>
      </c>
      <c r="E282" s="22">
        <v>6</v>
      </c>
      <c r="F282" s="45" t="s">
        <v>1327</v>
      </c>
      <c r="G282" s="24"/>
      <c r="H282" s="24"/>
      <c r="I282" s="24"/>
      <c r="J282" s="24"/>
      <c r="K282" s="24"/>
      <c r="L282" s="14" t="s">
        <v>579</v>
      </c>
      <c r="M282" s="6" t="str">
        <f t="shared" si="16"/>
        <v/>
      </c>
      <c r="N282" s="6" t="str">
        <f t="shared" si="17"/>
        <v/>
      </c>
      <c r="R282" t="s">
        <v>45</v>
      </c>
      <c r="S282" s="6" t="str">
        <f t="shared" si="20"/>
        <v/>
      </c>
      <c r="V282" s="23" t="s">
        <v>46</v>
      </c>
      <c r="W282" s="23" t="s">
        <v>1328</v>
      </c>
      <c r="X282" s="23" t="s">
        <v>49</v>
      </c>
      <c r="Y282" s="23" t="s">
        <v>467</v>
      </c>
      <c r="Z282" s="23" t="s">
        <v>468</v>
      </c>
      <c r="AA282" s="23" t="s">
        <v>469</v>
      </c>
      <c r="AB282" s="23" t="s">
        <v>470</v>
      </c>
      <c r="AC282" s="23" t="s">
        <v>1327</v>
      </c>
      <c r="AD282" s="23" t="s">
        <v>1329</v>
      </c>
      <c r="AF282" s="26" t="s">
        <v>1474</v>
      </c>
    </row>
    <row r="283" spans="1:32" ht="15" customHeight="1" x14ac:dyDescent="0.2">
      <c r="A283" s="7">
        <f t="shared" ca="1" si="19"/>
        <v>38</v>
      </c>
      <c r="B283" s="23" t="s">
        <v>447</v>
      </c>
      <c r="C283" s="23"/>
      <c r="D283" s="23" t="s">
        <v>40</v>
      </c>
      <c r="E283" s="22">
        <v>7</v>
      </c>
      <c r="F283" s="45" t="s">
        <v>1330</v>
      </c>
      <c r="G283" s="24"/>
      <c r="H283" s="24"/>
      <c r="I283" s="24"/>
      <c r="J283" s="24"/>
      <c r="K283" s="24"/>
      <c r="L283" s="14" t="s">
        <v>579</v>
      </c>
      <c r="M283" s="6" t="str">
        <f t="shared" si="16"/>
        <v/>
      </c>
      <c r="N283" s="6" t="str">
        <f t="shared" si="17"/>
        <v/>
      </c>
      <c r="R283" t="s">
        <v>45</v>
      </c>
      <c r="S283" s="6" t="str">
        <f t="shared" si="20"/>
        <v/>
      </c>
      <c r="V283" s="23" t="s">
        <v>46</v>
      </c>
      <c r="W283" s="23" t="s">
        <v>1335</v>
      </c>
      <c r="X283" s="23" t="s">
        <v>49</v>
      </c>
      <c r="Y283" s="23" t="s">
        <v>467</v>
      </c>
      <c r="Z283" s="23" t="s">
        <v>468</v>
      </c>
      <c r="AA283" s="23" t="s">
        <v>469</v>
      </c>
      <c r="AB283" s="23" t="s">
        <v>470</v>
      </c>
      <c r="AC283" s="23" t="s">
        <v>1330</v>
      </c>
      <c r="AD283" s="23" t="s">
        <v>1336</v>
      </c>
      <c r="AF283" s="26" t="s">
        <v>1474</v>
      </c>
    </row>
    <row r="284" spans="1:32" ht="15" customHeight="1" x14ac:dyDescent="0.2">
      <c r="A284" s="7">
        <f t="shared" ca="1" si="19"/>
        <v>38</v>
      </c>
      <c r="B284" s="23" t="s">
        <v>447</v>
      </c>
      <c r="C284" s="23"/>
      <c r="D284" s="23" t="s">
        <v>40</v>
      </c>
      <c r="E284" s="22">
        <v>8</v>
      </c>
      <c r="F284" s="45" t="s">
        <v>1337</v>
      </c>
      <c r="G284" s="24"/>
      <c r="H284" s="24"/>
      <c r="I284" s="24"/>
      <c r="J284" s="24"/>
      <c r="K284" s="24"/>
      <c r="L284" s="14" t="s">
        <v>579</v>
      </c>
      <c r="M284" s="6" t="str">
        <f t="shared" si="16"/>
        <v/>
      </c>
      <c r="N284" s="6" t="str">
        <f t="shared" si="17"/>
        <v/>
      </c>
      <c r="R284" t="s">
        <v>45</v>
      </c>
      <c r="S284" s="6" t="str">
        <f t="shared" si="20"/>
        <v/>
      </c>
      <c r="V284" s="23" t="s">
        <v>46</v>
      </c>
      <c r="W284" s="23" t="s">
        <v>1338</v>
      </c>
      <c r="X284" s="23" t="s">
        <v>49</v>
      </c>
      <c r="Y284" s="23" t="s">
        <v>467</v>
      </c>
      <c r="Z284" s="23" t="s">
        <v>468</v>
      </c>
      <c r="AA284" s="23" t="s">
        <v>469</v>
      </c>
      <c r="AB284" s="23" t="s">
        <v>470</v>
      </c>
      <c r="AC284" s="23" t="s">
        <v>1339</v>
      </c>
      <c r="AD284" s="23" t="s">
        <v>1340</v>
      </c>
      <c r="AF284" s="26" t="s">
        <v>1474</v>
      </c>
    </row>
    <row r="285" spans="1:32" ht="15" customHeight="1" x14ac:dyDescent="0.2">
      <c r="A285" s="7">
        <f t="shared" ca="1" si="19"/>
        <v>38</v>
      </c>
      <c r="B285" s="23" t="s">
        <v>447</v>
      </c>
      <c r="C285" s="23"/>
      <c r="D285" s="23" t="s">
        <v>40</v>
      </c>
      <c r="E285" s="22">
        <v>9</v>
      </c>
      <c r="F285" s="45" t="s">
        <v>1341</v>
      </c>
      <c r="G285" s="24"/>
      <c r="H285" s="24"/>
      <c r="I285" s="24"/>
      <c r="J285" s="24"/>
      <c r="K285" s="24"/>
      <c r="L285" s="14" t="s">
        <v>579</v>
      </c>
      <c r="M285" s="6" t="str">
        <f t="shared" si="16"/>
        <v/>
      </c>
      <c r="N285" s="6" t="str">
        <f t="shared" si="17"/>
        <v/>
      </c>
      <c r="R285" t="s">
        <v>45</v>
      </c>
      <c r="S285" s="6" t="str">
        <f t="shared" si="20"/>
        <v/>
      </c>
      <c r="V285" s="23" t="s">
        <v>46</v>
      </c>
      <c r="W285" s="23" t="s">
        <v>1342</v>
      </c>
      <c r="X285" s="23" t="s">
        <v>49</v>
      </c>
      <c r="Y285" s="23" t="s">
        <v>467</v>
      </c>
      <c r="Z285" s="23" t="s">
        <v>468</v>
      </c>
      <c r="AA285" s="23" t="s">
        <v>469</v>
      </c>
      <c r="AB285" s="23" t="s">
        <v>470</v>
      </c>
      <c r="AC285" s="23" t="s">
        <v>1343</v>
      </c>
      <c r="AD285" s="23" t="s">
        <v>1344</v>
      </c>
      <c r="AF285" s="26" t="s">
        <v>1474</v>
      </c>
    </row>
    <row r="286" spans="1:32" ht="15" customHeight="1" x14ac:dyDescent="0.2">
      <c r="A286" s="7">
        <f t="shared" ca="1" si="19"/>
        <v>38</v>
      </c>
      <c r="B286" s="23" t="s">
        <v>447</v>
      </c>
      <c r="C286" s="23"/>
      <c r="D286" s="23" t="s">
        <v>40</v>
      </c>
      <c r="E286" s="22">
        <v>10</v>
      </c>
      <c r="F286" s="45" t="s">
        <v>1345</v>
      </c>
      <c r="G286" s="24"/>
      <c r="H286" s="24"/>
      <c r="I286" s="24"/>
      <c r="J286" s="24"/>
      <c r="K286" s="24"/>
      <c r="L286" s="14" t="s">
        <v>579</v>
      </c>
      <c r="M286" s="6" t="str">
        <f t="shared" si="16"/>
        <v/>
      </c>
      <c r="N286" s="6" t="str">
        <f t="shared" si="17"/>
        <v/>
      </c>
      <c r="R286" t="s">
        <v>45</v>
      </c>
      <c r="S286" s="6" t="str">
        <f t="shared" si="20"/>
        <v/>
      </c>
      <c r="V286" s="23" t="s">
        <v>46</v>
      </c>
      <c r="W286" s="23" t="s">
        <v>1349</v>
      </c>
      <c r="X286" s="23" t="s">
        <v>49</v>
      </c>
      <c r="Y286" s="23" t="s">
        <v>467</v>
      </c>
      <c r="Z286" s="23" t="s">
        <v>468</v>
      </c>
      <c r="AA286" s="23" t="s">
        <v>469</v>
      </c>
      <c r="AB286" s="23" t="s">
        <v>470</v>
      </c>
      <c r="AC286" s="23" t="s">
        <v>1350</v>
      </c>
      <c r="AD286" s="23" t="s">
        <v>1351</v>
      </c>
      <c r="AF286" s="26" t="s">
        <v>1474</v>
      </c>
    </row>
    <row r="287" spans="1:32" ht="15" customHeight="1" x14ac:dyDescent="0.2">
      <c r="A287" s="7">
        <f t="shared" ca="1" si="19"/>
        <v>38</v>
      </c>
      <c r="B287" s="23" t="s">
        <v>447</v>
      </c>
      <c r="C287" s="23"/>
      <c r="D287" s="23" t="s">
        <v>40</v>
      </c>
      <c r="E287" s="22">
        <v>11</v>
      </c>
      <c r="F287" s="45" t="s">
        <v>1352</v>
      </c>
      <c r="G287" s="24"/>
      <c r="H287" s="24"/>
      <c r="I287" s="24"/>
      <c r="J287" s="24"/>
      <c r="K287" s="24"/>
      <c r="L287" s="14" t="s">
        <v>579</v>
      </c>
      <c r="M287" s="6" t="str">
        <f t="shared" ref="M287:M350" si="21">IF(X287="BOOLEAN","Yes/no",IF(X287="TRUE_ONLY","True only",IF(X287="INTEGER","Integer",IF(X287="INTEGER_ZERO_OR_POSITIVE","Integer zero or positive",""))))</f>
        <v/>
      </c>
      <c r="N287" s="6" t="str">
        <f t="shared" si="17"/>
        <v/>
      </c>
      <c r="R287" t="s">
        <v>45</v>
      </c>
      <c r="S287" s="6" t="str">
        <f t="shared" si="20"/>
        <v/>
      </c>
      <c r="V287" s="23" t="s">
        <v>46</v>
      </c>
      <c r="W287" s="23" t="s">
        <v>1357</v>
      </c>
      <c r="X287" s="23" t="s">
        <v>49</v>
      </c>
      <c r="Y287" s="23" t="s">
        <v>467</v>
      </c>
      <c r="Z287" s="23" t="s">
        <v>468</v>
      </c>
      <c r="AA287" s="23" t="s">
        <v>469</v>
      </c>
      <c r="AB287" s="23" t="s">
        <v>470</v>
      </c>
      <c r="AC287" s="23" t="s">
        <v>1358</v>
      </c>
      <c r="AD287" s="23" t="s">
        <v>1359</v>
      </c>
      <c r="AF287" s="26" t="s">
        <v>1474</v>
      </c>
    </row>
    <row r="288" spans="1:32" ht="15" customHeight="1" x14ac:dyDescent="0.2">
      <c r="A288" s="7">
        <f t="shared" ca="1" si="19"/>
        <v>38</v>
      </c>
      <c r="B288" s="23" t="s">
        <v>447</v>
      </c>
      <c r="C288" s="23"/>
      <c r="D288" s="23" t="s">
        <v>40</v>
      </c>
      <c r="E288" s="22">
        <v>12</v>
      </c>
      <c r="F288" s="45" t="s">
        <v>1360</v>
      </c>
      <c r="G288" s="24"/>
      <c r="H288" s="24"/>
      <c r="I288" s="24"/>
      <c r="J288" s="24"/>
      <c r="K288" s="24"/>
      <c r="L288" s="14" t="s">
        <v>579</v>
      </c>
      <c r="M288" s="6" t="str">
        <f t="shared" si="21"/>
        <v/>
      </c>
      <c r="N288" s="6" t="str">
        <f t="shared" si="17"/>
        <v/>
      </c>
      <c r="R288" t="s">
        <v>45</v>
      </c>
      <c r="S288" s="6" t="str">
        <f t="shared" si="20"/>
        <v/>
      </c>
      <c r="V288" s="23" t="s">
        <v>46</v>
      </c>
      <c r="W288" s="23" t="s">
        <v>1362</v>
      </c>
      <c r="X288" s="23" t="s">
        <v>49</v>
      </c>
      <c r="Y288" s="23" t="s">
        <v>467</v>
      </c>
      <c r="Z288" s="23" t="s">
        <v>468</v>
      </c>
      <c r="AA288" s="23" t="s">
        <v>469</v>
      </c>
      <c r="AB288" s="23" t="s">
        <v>470</v>
      </c>
      <c r="AC288" s="23" t="s">
        <v>1363</v>
      </c>
      <c r="AD288" s="23" t="s">
        <v>1364</v>
      </c>
      <c r="AF288" s="26" t="s">
        <v>1474</v>
      </c>
    </row>
    <row r="289" spans="1:32" ht="15" customHeight="1" x14ac:dyDescent="0.2">
      <c r="A289" s="7">
        <f t="shared" ca="1" si="19"/>
        <v>38</v>
      </c>
      <c r="B289" s="23" t="s">
        <v>447</v>
      </c>
      <c r="C289" s="23"/>
      <c r="D289" s="23" t="s">
        <v>40</v>
      </c>
      <c r="E289" s="22">
        <v>13</v>
      </c>
      <c r="F289" s="45" t="s">
        <v>1365</v>
      </c>
      <c r="G289" s="24"/>
      <c r="H289" s="24"/>
      <c r="I289" s="24"/>
      <c r="J289" s="24"/>
      <c r="K289" s="24"/>
      <c r="L289" s="14" t="s">
        <v>579</v>
      </c>
      <c r="M289" s="6" t="str">
        <f t="shared" si="21"/>
        <v/>
      </c>
      <c r="N289" s="6" t="str">
        <f t="shared" si="17"/>
        <v/>
      </c>
      <c r="R289" t="s">
        <v>45</v>
      </c>
      <c r="S289" s="6" t="str">
        <f t="shared" si="20"/>
        <v/>
      </c>
      <c r="V289" s="23" t="s">
        <v>46</v>
      </c>
      <c r="W289" s="23" t="s">
        <v>1367</v>
      </c>
      <c r="X289" s="23" t="s">
        <v>49</v>
      </c>
      <c r="Y289" s="23" t="s">
        <v>467</v>
      </c>
      <c r="Z289" s="23" t="s">
        <v>468</v>
      </c>
      <c r="AA289" s="23" t="s">
        <v>469</v>
      </c>
      <c r="AB289" s="23" t="s">
        <v>470</v>
      </c>
      <c r="AC289" s="23" t="s">
        <v>1368</v>
      </c>
      <c r="AD289" s="23" t="s">
        <v>1369</v>
      </c>
      <c r="AF289" s="26" t="s">
        <v>1474</v>
      </c>
    </row>
    <row r="290" spans="1:32" ht="15" customHeight="1" x14ac:dyDescent="0.2">
      <c r="A290" s="7">
        <f t="shared" ca="1" si="19"/>
        <v>38</v>
      </c>
      <c r="B290" s="23" t="s">
        <v>447</v>
      </c>
      <c r="C290" s="23"/>
      <c r="D290" s="23" t="s">
        <v>40</v>
      </c>
      <c r="E290" s="22">
        <v>14</v>
      </c>
      <c r="F290" s="45" t="s">
        <v>1370</v>
      </c>
      <c r="G290" s="24"/>
      <c r="H290" s="24"/>
      <c r="I290" s="24"/>
      <c r="J290" s="24"/>
      <c r="K290" s="24"/>
      <c r="L290" s="14" t="s">
        <v>579</v>
      </c>
      <c r="M290" s="6" t="str">
        <f t="shared" si="21"/>
        <v/>
      </c>
      <c r="N290" s="6" t="str">
        <f t="shared" si="17"/>
        <v/>
      </c>
      <c r="R290" t="s">
        <v>45</v>
      </c>
      <c r="S290" s="6" t="str">
        <f t="shared" si="20"/>
        <v/>
      </c>
      <c r="V290" s="23" t="s">
        <v>46</v>
      </c>
      <c r="W290" s="23" t="s">
        <v>1372</v>
      </c>
      <c r="X290" s="23" t="s">
        <v>49</v>
      </c>
      <c r="Y290" s="23" t="s">
        <v>467</v>
      </c>
      <c r="Z290" s="23" t="s">
        <v>468</v>
      </c>
      <c r="AA290" s="23" t="s">
        <v>469</v>
      </c>
      <c r="AB290" s="23" t="s">
        <v>470</v>
      </c>
      <c r="AC290" s="23" t="s">
        <v>1373</v>
      </c>
      <c r="AD290" s="23" t="s">
        <v>1374</v>
      </c>
      <c r="AF290" s="26" t="s">
        <v>1474</v>
      </c>
    </row>
    <row r="291" spans="1:32" ht="15" customHeight="1" x14ac:dyDescent="0.2">
      <c r="A291" s="7">
        <f t="shared" ca="1" si="19"/>
        <v>38</v>
      </c>
      <c r="B291" s="23" t="s">
        <v>447</v>
      </c>
      <c r="C291" s="23"/>
      <c r="D291" s="23" t="s">
        <v>40</v>
      </c>
      <c r="E291" s="22">
        <v>15</v>
      </c>
      <c r="F291" s="45" t="s">
        <v>1375</v>
      </c>
      <c r="G291" s="24"/>
      <c r="H291" s="24"/>
      <c r="I291" s="24"/>
      <c r="J291" s="24"/>
      <c r="K291" s="24"/>
      <c r="L291" s="14" t="s">
        <v>579</v>
      </c>
      <c r="M291" s="6" t="str">
        <f t="shared" si="21"/>
        <v/>
      </c>
      <c r="N291" s="6" t="str">
        <f t="shared" si="17"/>
        <v/>
      </c>
      <c r="R291" t="s">
        <v>45</v>
      </c>
      <c r="S291" s="6" t="str">
        <f t="shared" si="20"/>
        <v/>
      </c>
      <c r="V291" s="23" t="s">
        <v>46</v>
      </c>
      <c r="W291" s="23" t="s">
        <v>1379</v>
      </c>
      <c r="X291" s="23" t="s">
        <v>49</v>
      </c>
      <c r="Y291" s="23" t="s">
        <v>467</v>
      </c>
      <c r="Z291" s="23" t="s">
        <v>468</v>
      </c>
      <c r="AA291" s="23" t="s">
        <v>469</v>
      </c>
      <c r="AB291" s="23" t="s">
        <v>470</v>
      </c>
      <c r="AC291" s="23" t="s">
        <v>1380</v>
      </c>
      <c r="AD291" s="23" t="s">
        <v>1381</v>
      </c>
      <c r="AF291" s="26" t="s">
        <v>1474</v>
      </c>
    </row>
    <row r="292" spans="1:32" ht="15" customHeight="1" x14ac:dyDescent="0.2">
      <c r="A292" s="7">
        <f t="shared" ca="1" si="19"/>
        <v>38</v>
      </c>
      <c r="B292" s="23" t="s">
        <v>447</v>
      </c>
      <c r="C292" s="23"/>
      <c r="D292" s="23" t="s">
        <v>40</v>
      </c>
      <c r="E292" s="22">
        <v>16</v>
      </c>
      <c r="F292" s="45" t="s">
        <v>1382</v>
      </c>
      <c r="G292" s="24"/>
      <c r="H292" s="24"/>
      <c r="I292" s="24"/>
      <c r="J292" s="24"/>
      <c r="K292" s="24"/>
      <c r="L292" s="14" t="s">
        <v>579</v>
      </c>
      <c r="M292" s="6" t="str">
        <f t="shared" si="21"/>
        <v/>
      </c>
      <c r="N292" s="6" t="str">
        <f t="shared" si="17"/>
        <v/>
      </c>
      <c r="R292" t="s">
        <v>45</v>
      </c>
      <c r="S292" s="6" t="str">
        <f t="shared" si="20"/>
        <v/>
      </c>
      <c r="V292" s="23" t="s">
        <v>46</v>
      </c>
      <c r="W292" s="23" t="s">
        <v>1387</v>
      </c>
      <c r="X292" s="23" t="s">
        <v>49</v>
      </c>
      <c r="Y292" s="23" t="s">
        <v>467</v>
      </c>
      <c r="Z292" s="23" t="s">
        <v>468</v>
      </c>
      <c r="AA292" s="23" t="s">
        <v>469</v>
      </c>
      <c r="AB292" s="23" t="s">
        <v>470</v>
      </c>
      <c r="AC292" s="23" t="s">
        <v>1388</v>
      </c>
      <c r="AD292" s="23" t="s">
        <v>1389</v>
      </c>
      <c r="AF292" s="26" t="s">
        <v>1474</v>
      </c>
    </row>
    <row r="293" spans="1:32" ht="15" customHeight="1" x14ac:dyDescent="0.2">
      <c r="A293" s="7">
        <f t="shared" ca="1" si="19"/>
        <v>38</v>
      </c>
      <c r="B293" s="23" t="s">
        <v>447</v>
      </c>
      <c r="C293" s="23"/>
      <c r="D293" s="23" t="s">
        <v>40</v>
      </c>
      <c r="E293" s="22">
        <v>17</v>
      </c>
      <c r="F293" s="45" t="s">
        <v>1390</v>
      </c>
      <c r="G293" s="24"/>
      <c r="H293" s="24"/>
      <c r="I293" s="24"/>
      <c r="J293" s="24"/>
      <c r="K293" s="24"/>
      <c r="L293" s="14" t="s">
        <v>579</v>
      </c>
      <c r="M293" s="6" t="str">
        <f t="shared" si="21"/>
        <v/>
      </c>
      <c r="N293" s="6" t="str">
        <f t="shared" si="17"/>
        <v/>
      </c>
      <c r="R293" t="s">
        <v>45</v>
      </c>
      <c r="S293" s="6" t="str">
        <f t="shared" si="20"/>
        <v/>
      </c>
      <c r="V293" s="23" t="s">
        <v>46</v>
      </c>
      <c r="W293" s="23" t="s">
        <v>1391</v>
      </c>
      <c r="X293" s="23" t="s">
        <v>49</v>
      </c>
      <c r="Y293" s="23" t="s">
        <v>467</v>
      </c>
      <c r="Z293" s="23" t="s">
        <v>468</v>
      </c>
      <c r="AA293" s="23" t="s">
        <v>469</v>
      </c>
      <c r="AB293" s="23" t="s">
        <v>470</v>
      </c>
      <c r="AC293" s="23" t="s">
        <v>1392</v>
      </c>
      <c r="AD293" s="23" t="s">
        <v>1393</v>
      </c>
      <c r="AF293" s="26" t="s">
        <v>1474</v>
      </c>
    </row>
    <row r="294" spans="1:32" ht="15" customHeight="1" x14ac:dyDescent="0.2">
      <c r="A294" s="7">
        <f t="shared" ca="1" si="19"/>
        <v>38</v>
      </c>
      <c r="B294" s="23" t="s">
        <v>447</v>
      </c>
      <c r="C294" s="23"/>
      <c r="D294" s="23" t="s">
        <v>40</v>
      </c>
      <c r="E294" s="22">
        <v>18</v>
      </c>
      <c r="F294" s="45" t="s">
        <v>1394</v>
      </c>
      <c r="G294" s="24"/>
      <c r="H294" s="24"/>
      <c r="I294" s="24"/>
      <c r="J294" s="24"/>
      <c r="K294" s="24"/>
      <c r="L294" s="14" t="s">
        <v>579</v>
      </c>
      <c r="M294" s="6" t="str">
        <f t="shared" si="21"/>
        <v/>
      </c>
      <c r="N294" s="6" t="str">
        <f t="shared" si="17"/>
        <v/>
      </c>
      <c r="R294" t="s">
        <v>45</v>
      </c>
      <c r="S294" s="6" t="str">
        <f t="shared" si="20"/>
        <v/>
      </c>
      <c r="V294" s="23" t="s">
        <v>46</v>
      </c>
      <c r="W294" s="23" t="s">
        <v>1395</v>
      </c>
      <c r="X294" s="23" t="s">
        <v>49</v>
      </c>
      <c r="Y294" s="23" t="s">
        <v>467</v>
      </c>
      <c r="Z294" s="23" t="s">
        <v>468</v>
      </c>
      <c r="AA294" s="23" t="s">
        <v>469</v>
      </c>
      <c r="AB294" s="23" t="s">
        <v>470</v>
      </c>
      <c r="AC294" s="23" t="s">
        <v>1396</v>
      </c>
      <c r="AD294" s="23" t="s">
        <v>1397</v>
      </c>
      <c r="AF294" s="26" t="s">
        <v>1474</v>
      </c>
    </row>
    <row r="295" spans="1:32" ht="15" customHeight="1" x14ac:dyDescent="0.2">
      <c r="A295" s="7">
        <f t="shared" ca="1" si="19"/>
        <v>38</v>
      </c>
      <c r="B295" s="23" t="s">
        <v>447</v>
      </c>
      <c r="C295" s="23"/>
      <c r="D295" s="23" t="s">
        <v>40</v>
      </c>
      <c r="E295" s="22">
        <v>19</v>
      </c>
      <c r="F295" s="45" t="s">
        <v>1398</v>
      </c>
      <c r="G295" s="24"/>
      <c r="H295" s="24"/>
      <c r="I295" s="24"/>
      <c r="J295" s="24"/>
      <c r="K295" s="24"/>
      <c r="L295" s="14" t="s">
        <v>579</v>
      </c>
      <c r="M295" s="6" t="str">
        <f t="shared" si="21"/>
        <v/>
      </c>
      <c r="N295" s="6" t="str">
        <f t="shared" ref="N295:N358" si="22">IF(X295="LONG_TEXT",255,IF(AND(X295="TEXT",AD295=""),50,""))</f>
        <v/>
      </c>
      <c r="R295" t="s">
        <v>45</v>
      </c>
      <c r="S295" s="6" t="str">
        <f t="shared" si="20"/>
        <v/>
      </c>
      <c r="V295" s="23" t="s">
        <v>46</v>
      </c>
      <c r="W295" s="23" t="s">
        <v>1399</v>
      </c>
      <c r="X295" s="23" t="s">
        <v>49</v>
      </c>
      <c r="Y295" s="23" t="s">
        <v>467</v>
      </c>
      <c r="Z295" s="23" t="s">
        <v>468</v>
      </c>
      <c r="AA295" s="23" t="s">
        <v>469</v>
      </c>
      <c r="AB295" s="23" t="s">
        <v>470</v>
      </c>
      <c r="AC295" s="23" t="s">
        <v>1398</v>
      </c>
      <c r="AD295" s="23" t="s">
        <v>1400</v>
      </c>
      <c r="AF295" s="26" t="s">
        <v>1474</v>
      </c>
    </row>
    <row r="296" spans="1:32" ht="15" customHeight="1" x14ac:dyDescent="0.2">
      <c r="A296" s="7">
        <f t="shared" ca="1" si="19"/>
        <v>39</v>
      </c>
      <c r="B296" s="23" t="s">
        <v>450</v>
      </c>
      <c r="C296" s="23"/>
      <c r="D296" s="23" t="s">
        <v>40</v>
      </c>
      <c r="E296" s="22">
        <v>1</v>
      </c>
      <c r="F296" s="45" t="s">
        <v>1401</v>
      </c>
      <c r="G296" s="24"/>
      <c r="H296" s="24"/>
      <c r="I296" s="24"/>
      <c r="J296" s="24"/>
      <c r="K296" s="24"/>
      <c r="L296" s="14" t="s">
        <v>579</v>
      </c>
      <c r="M296" s="6" t="str">
        <f t="shared" si="21"/>
        <v/>
      </c>
      <c r="N296" s="6" t="str">
        <f t="shared" si="22"/>
        <v/>
      </c>
      <c r="R296" t="s">
        <v>45</v>
      </c>
      <c r="S296" s="6" t="str">
        <f t="shared" si="20"/>
        <v/>
      </c>
      <c r="V296" s="23" t="s">
        <v>46</v>
      </c>
      <c r="W296" s="23" t="s">
        <v>1406</v>
      </c>
      <c r="X296" s="23" t="s">
        <v>49</v>
      </c>
      <c r="Y296" s="23" t="s">
        <v>467</v>
      </c>
      <c r="Z296" s="23" t="s">
        <v>468</v>
      </c>
      <c r="AA296" s="23" t="s">
        <v>469</v>
      </c>
      <c r="AB296" s="23" t="s">
        <v>470</v>
      </c>
      <c r="AC296" s="23" t="s">
        <v>1407</v>
      </c>
      <c r="AD296" s="23" t="s">
        <v>1408</v>
      </c>
      <c r="AF296" s="26" t="s">
        <v>1474</v>
      </c>
    </row>
    <row r="297" spans="1:32" ht="15" customHeight="1" x14ac:dyDescent="0.2">
      <c r="A297" s="7">
        <f t="shared" ca="1" si="19"/>
        <v>39</v>
      </c>
      <c r="B297" s="23" t="s">
        <v>450</v>
      </c>
      <c r="C297" s="23"/>
      <c r="D297" s="23" t="s">
        <v>40</v>
      </c>
      <c r="E297" s="22">
        <v>2</v>
      </c>
      <c r="F297" s="45" t="s">
        <v>1409</v>
      </c>
      <c r="G297" s="24"/>
      <c r="H297" s="24"/>
      <c r="I297" s="24"/>
      <c r="J297" s="24"/>
      <c r="K297" s="24"/>
      <c r="L297" s="14" t="s">
        <v>579</v>
      </c>
      <c r="M297" s="6" t="str">
        <f t="shared" si="21"/>
        <v/>
      </c>
      <c r="N297" s="6" t="str">
        <f t="shared" si="22"/>
        <v/>
      </c>
      <c r="R297" t="s">
        <v>45</v>
      </c>
      <c r="S297" s="6" t="str">
        <f t="shared" si="20"/>
        <v/>
      </c>
      <c r="V297" s="23" t="s">
        <v>46</v>
      </c>
      <c r="W297" s="23" t="s">
        <v>1411</v>
      </c>
      <c r="X297" s="23" t="s">
        <v>49</v>
      </c>
      <c r="Y297" s="23" t="s">
        <v>467</v>
      </c>
      <c r="Z297" s="23" t="s">
        <v>468</v>
      </c>
      <c r="AA297" s="23" t="s">
        <v>469</v>
      </c>
      <c r="AB297" s="23" t="s">
        <v>470</v>
      </c>
      <c r="AC297" s="23" t="s">
        <v>1412</v>
      </c>
      <c r="AD297" s="23" t="s">
        <v>1413</v>
      </c>
      <c r="AF297" s="26" t="s">
        <v>1474</v>
      </c>
    </row>
    <row r="298" spans="1:32" ht="15" customHeight="1" x14ac:dyDescent="0.2">
      <c r="A298" s="7">
        <f t="shared" ca="1" si="19"/>
        <v>39</v>
      </c>
      <c r="B298" s="23" t="s">
        <v>450</v>
      </c>
      <c r="C298" s="23"/>
      <c r="D298" s="23" t="s">
        <v>40</v>
      </c>
      <c r="E298" s="22">
        <v>3</v>
      </c>
      <c r="F298" s="45" t="s">
        <v>1414</v>
      </c>
      <c r="G298" s="24"/>
      <c r="H298" s="24"/>
      <c r="I298" s="24"/>
      <c r="J298" s="24"/>
      <c r="K298" s="24"/>
      <c r="L298" s="14" t="s">
        <v>579</v>
      </c>
      <c r="M298" s="6" t="str">
        <f t="shared" si="21"/>
        <v/>
      </c>
      <c r="N298" s="6" t="str">
        <f t="shared" si="22"/>
        <v/>
      </c>
      <c r="R298" t="s">
        <v>45</v>
      </c>
      <c r="S298" s="6" t="str">
        <f t="shared" si="20"/>
        <v/>
      </c>
      <c r="V298" s="23" t="s">
        <v>46</v>
      </c>
      <c r="W298" s="23" t="s">
        <v>1418</v>
      </c>
      <c r="X298" s="23" t="s">
        <v>49</v>
      </c>
      <c r="Y298" s="23" t="s">
        <v>467</v>
      </c>
      <c r="Z298" s="23" t="s">
        <v>468</v>
      </c>
      <c r="AA298" s="23" t="s">
        <v>469</v>
      </c>
      <c r="AB298" s="23" t="s">
        <v>470</v>
      </c>
      <c r="AC298" s="23" t="s">
        <v>1414</v>
      </c>
      <c r="AD298" s="23" t="s">
        <v>1419</v>
      </c>
      <c r="AF298" s="26" t="s">
        <v>1474</v>
      </c>
    </row>
    <row r="299" spans="1:32" ht="15" customHeight="1" x14ac:dyDescent="0.2">
      <c r="A299" s="7">
        <f t="shared" ca="1" si="19"/>
        <v>39</v>
      </c>
      <c r="B299" s="23" t="s">
        <v>450</v>
      </c>
      <c r="C299" s="23"/>
      <c r="D299" s="23" t="s">
        <v>40</v>
      </c>
      <c r="E299" s="22">
        <v>4</v>
      </c>
      <c r="F299" s="45" t="s">
        <v>1420</v>
      </c>
      <c r="G299" s="24"/>
      <c r="H299" s="24"/>
      <c r="I299" s="24"/>
      <c r="J299" s="24"/>
      <c r="K299" s="24"/>
      <c r="L299" s="14" t="s">
        <v>579</v>
      </c>
      <c r="M299" s="6" t="str">
        <f t="shared" si="21"/>
        <v/>
      </c>
      <c r="N299" s="6" t="str">
        <f t="shared" si="22"/>
        <v/>
      </c>
      <c r="R299" t="s">
        <v>45</v>
      </c>
      <c r="S299" s="6" t="str">
        <f t="shared" si="20"/>
        <v/>
      </c>
      <c r="V299" s="23" t="s">
        <v>46</v>
      </c>
      <c r="W299" s="23" t="s">
        <v>1424</v>
      </c>
      <c r="X299" s="23" t="s">
        <v>49</v>
      </c>
      <c r="Y299" s="23" t="s">
        <v>467</v>
      </c>
      <c r="Z299" s="23" t="s">
        <v>468</v>
      </c>
      <c r="AA299" s="23" t="s">
        <v>469</v>
      </c>
      <c r="AB299" s="23" t="s">
        <v>470</v>
      </c>
      <c r="AC299" s="23" t="s">
        <v>1420</v>
      </c>
      <c r="AD299" s="23" t="s">
        <v>1425</v>
      </c>
      <c r="AF299" s="26" t="s">
        <v>1474</v>
      </c>
    </row>
    <row r="300" spans="1:32" ht="15" customHeight="1" x14ac:dyDescent="0.2">
      <c r="A300" s="7">
        <f t="shared" ca="1" si="19"/>
        <v>39</v>
      </c>
      <c r="B300" s="23" t="s">
        <v>450</v>
      </c>
      <c r="C300" s="23"/>
      <c r="D300" s="23" t="s">
        <v>40</v>
      </c>
      <c r="E300" s="22">
        <v>5</v>
      </c>
      <c r="F300" s="45" t="s">
        <v>1426</v>
      </c>
      <c r="G300" s="24"/>
      <c r="H300" s="24"/>
      <c r="I300" s="24"/>
      <c r="J300" s="24"/>
      <c r="K300" s="24"/>
      <c r="L300" s="14" t="s">
        <v>579</v>
      </c>
      <c r="M300" s="6" t="str">
        <f t="shared" si="21"/>
        <v/>
      </c>
      <c r="N300" s="6" t="str">
        <f t="shared" si="22"/>
        <v/>
      </c>
      <c r="R300" t="s">
        <v>45</v>
      </c>
      <c r="S300" s="6" t="str">
        <f t="shared" si="20"/>
        <v/>
      </c>
      <c r="V300" s="23" t="s">
        <v>46</v>
      </c>
      <c r="W300" s="23" t="s">
        <v>1427</v>
      </c>
      <c r="X300" s="23" t="s">
        <v>49</v>
      </c>
      <c r="Y300" s="23" t="s">
        <v>467</v>
      </c>
      <c r="Z300" s="23" t="s">
        <v>468</v>
      </c>
      <c r="AA300" s="23" t="s">
        <v>469</v>
      </c>
      <c r="AB300" s="23" t="s">
        <v>470</v>
      </c>
      <c r="AC300" s="23" t="s">
        <v>1426</v>
      </c>
      <c r="AD300" s="23" t="s">
        <v>1428</v>
      </c>
      <c r="AF300" s="26" t="s">
        <v>1474</v>
      </c>
    </row>
    <row r="301" spans="1:32" ht="15" customHeight="1" x14ac:dyDescent="0.2">
      <c r="A301" s="7">
        <f t="shared" ca="1" si="19"/>
        <v>39</v>
      </c>
      <c r="B301" s="23" t="s">
        <v>450</v>
      </c>
      <c r="C301" s="23"/>
      <c r="D301" s="23" t="s">
        <v>40</v>
      </c>
      <c r="E301" s="22">
        <v>6</v>
      </c>
      <c r="F301" s="45" t="s">
        <v>1429</v>
      </c>
      <c r="G301" s="24"/>
      <c r="H301" s="24"/>
      <c r="I301" s="24"/>
      <c r="J301" s="24"/>
      <c r="K301" s="24"/>
      <c r="L301" s="14" t="s">
        <v>579</v>
      </c>
      <c r="M301" s="6" t="str">
        <f t="shared" si="21"/>
        <v/>
      </c>
      <c r="N301" s="6" t="str">
        <f t="shared" si="22"/>
        <v/>
      </c>
      <c r="R301" t="s">
        <v>45</v>
      </c>
      <c r="S301" s="6" t="str">
        <f t="shared" si="20"/>
        <v/>
      </c>
      <c r="V301" s="23" t="s">
        <v>46</v>
      </c>
      <c r="W301" s="23" t="s">
        <v>1431</v>
      </c>
      <c r="X301" s="23" t="s">
        <v>49</v>
      </c>
      <c r="Y301" s="23" t="s">
        <v>467</v>
      </c>
      <c r="Z301" s="23" t="s">
        <v>468</v>
      </c>
      <c r="AA301" s="23" t="s">
        <v>469</v>
      </c>
      <c r="AB301" s="23" t="s">
        <v>470</v>
      </c>
      <c r="AC301" s="23" t="s">
        <v>1432</v>
      </c>
      <c r="AD301" s="23" t="s">
        <v>1433</v>
      </c>
      <c r="AF301" s="26" t="s">
        <v>1474</v>
      </c>
    </row>
    <row r="302" spans="1:32" ht="15" customHeight="1" x14ac:dyDescent="0.2">
      <c r="A302" s="7">
        <f t="shared" ca="1" si="19"/>
        <v>39</v>
      </c>
      <c r="B302" s="23" t="s">
        <v>450</v>
      </c>
      <c r="C302" s="23"/>
      <c r="D302" s="23" t="s">
        <v>40</v>
      </c>
      <c r="E302" s="22">
        <v>7</v>
      </c>
      <c r="F302" s="45" t="s">
        <v>1434</v>
      </c>
      <c r="G302" s="24"/>
      <c r="H302" s="24"/>
      <c r="I302" s="24"/>
      <c r="J302" s="24"/>
      <c r="K302" s="24"/>
      <c r="L302" s="14" t="s">
        <v>579</v>
      </c>
      <c r="M302" s="6" t="str">
        <f t="shared" si="21"/>
        <v/>
      </c>
      <c r="N302" s="6" t="str">
        <f t="shared" si="22"/>
        <v/>
      </c>
      <c r="R302" t="s">
        <v>45</v>
      </c>
      <c r="S302" s="6" t="str">
        <f t="shared" si="20"/>
        <v/>
      </c>
      <c r="V302" s="23" t="s">
        <v>46</v>
      </c>
      <c r="W302" s="23" t="s">
        <v>1437</v>
      </c>
      <c r="X302" s="23" t="s">
        <v>49</v>
      </c>
      <c r="Y302" s="23" t="s">
        <v>467</v>
      </c>
      <c r="Z302" s="23" t="s">
        <v>468</v>
      </c>
      <c r="AA302" s="23" t="s">
        <v>469</v>
      </c>
      <c r="AB302" s="23" t="s">
        <v>470</v>
      </c>
      <c r="AC302" s="23" t="s">
        <v>1434</v>
      </c>
      <c r="AD302" s="23" t="s">
        <v>1438</v>
      </c>
      <c r="AF302" s="26" t="s">
        <v>1474</v>
      </c>
    </row>
    <row r="303" spans="1:32" ht="15" customHeight="1" x14ac:dyDescent="0.2">
      <c r="A303" s="7">
        <f t="shared" ca="1" si="19"/>
        <v>39</v>
      </c>
      <c r="B303" s="23" t="s">
        <v>450</v>
      </c>
      <c r="C303" s="23"/>
      <c r="D303" s="23" t="s">
        <v>40</v>
      </c>
      <c r="E303" s="22">
        <v>8</v>
      </c>
      <c r="F303" s="45" t="s">
        <v>1439</v>
      </c>
      <c r="G303" s="24"/>
      <c r="H303" s="24"/>
      <c r="I303" s="24"/>
      <c r="J303" s="24"/>
      <c r="K303" s="24"/>
      <c r="L303" s="14" t="s">
        <v>579</v>
      </c>
      <c r="M303" s="6" t="str">
        <f t="shared" si="21"/>
        <v/>
      </c>
      <c r="N303" s="6" t="str">
        <f t="shared" si="22"/>
        <v/>
      </c>
      <c r="R303" t="s">
        <v>45</v>
      </c>
      <c r="S303" s="6" t="str">
        <f t="shared" si="20"/>
        <v/>
      </c>
      <c r="V303" s="23" t="s">
        <v>46</v>
      </c>
      <c r="W303" s="23" t="s">
        <v>1443</v>
      </c>
      <c r="X303" s="23" t="s">
        <v>49</v>
      </c>
      <c r="Y303" s="23" t="s">
        <v>467</v>
      </c>
      <c r="Z303" s="23" t="s">
        <v>468</v>
      </c>
      <c r="AA303" s="23" t="s">
        <v>469</v>
      </c>
      <c r="AB303" s="23" t="s">
        <v>470</v>
      </c>
      <c r="AC303" s="23" t="s">
        <v>1444</v>
      </c>
      <c r="AD303" s="23" t="s">
        <v>1445</v>
      </c>
      <c r="AF303" s="26" t="s">
        <v>1474</v>
      </c>
    </row>
    <row r="304" spans="1:32" ht="15" customHeight="1" x14ac:dyDescent="0.2">
      <c r="A304" s="7">
        <f t="shared" ca="1" si="19"/>
        <v>39</v>
      </c>
      <c r="B304" s="23" t="s">
        <v>450</v>
      </c>
      <c r="C304" s="23"/>
      <c r="D304" s="23" t="s">
        <v>40</v>
      </c>
      <c r="E304" s="22">
        <v>9</v>
      </c>
      <c r="F304" s="45" t="s">
        <v>1446</v>
      </c>
      <c r="G304" s="24"/>
      <c r="H304" s="24"/>
      <c r="I304" s="24"/>
      <c r="J304" s="24"/>
      <c r="K304" s="24"/>
      <c r="L304" s="14" t="s">
        <v>579</v>
      </c>
      <c r="M304" s="6" t="str">
        <f t="shared" si="21"/>
        <v/>
      </c>
      <c r="N304" s="6" t="str">
        <f t="shared" si="22"/>
        <v/>
      </c>
      <c r="R304" t="s">
        <v>45</v>
      </c>
      <c r="S304" s="6" t="str">
        <f t="shared" si="20"/>
        <v/>
      </c>
      <c r="V304" s="23" t="s">
        <v>46</v>
      </c>
      <c r="W304" s="23" t="s">
        <v>1448</v>
      </c>
      <c r="X304" s="23" t="s">
        <v>49</v>
      </c>
      <c r="Y304" s="23" t="s">
        <v>467</v>
      </c>
      <c r="Z304" s="23" t="s">
        <v>468</v>
      </c>
      <c r="AA304" s="23" t="s">
        <v>469</v>
      </c>
      <c r="AB304" s="23" t="s">
        <v>470</v>
      </c>
      <c r="AC304" s="23" t="s">
        <v>1446</v>
      </c>
      <c r="AD304" s="23" t="s">
        <v>1449</v>
      </c>
      <c r="AF304" s="26" t="s">
        <v>1474</v>
      </c>
    </row>
    <row r="305" spans="1:32" ht="15" customHeight="1" x14ac:dyDescent="0.2">
      <c r="A305" s="7">
        <f t="shared" ca="1" si="19"/>
        <v>40</v>
      </c>
      <c r="B305" s="23" t="s">
        <v>453</v>
      </c>
      <c r="C305" s="23"/>
      <c r="D305" s="23" t="s">
        <v>40</v>
      </c>
      <c r="E305" s="22">
        <v>1</v>
      </c>
      <c r="F305" s="45" t="s">
        <v>1450</v>
      </c>
      <c r="G305" s="24"/>
      <c r="H305" s="24"/>
      <c r="I305" s="24"/>
      <c r="J305" s="24"/>
      <c r="K305" s="24"/>
      <c r="L305" s="14" t="s">
        <v>579</v>
      </c>
      <c r="M305" s="6" t="str">
        <f t="shared" si="21"/>
        <v/>
      </c>
      <c r="N305" s="6" t="str">
        <f t="shared" si="22"/>
        <v/>
      </c>
      <c r="R305" t="s">
        <v>45</v>
      </c>
      <c r="S305" s="6" t="str">
        <f t="shared" si="20"/>
        <v/>
      </c>
      <c r="V305" s="23" t="s">
        <v>46</v>
      </c>
      <c r="W305" s="23" t="s">
        <v>1451</v>
      </c>
      <c r="X305" s="23" t="s">
        <v>49</v>
      </c>
      <c r="Y305" s="23" t="s">
        <v>467</v>
      </c>
      <c r="Z305" s="23" t="s">
        <v>468</v>
      </c>
      <c r="AA305" s="23" t="s">
        <v>469</v>
      </c>
      <c r="AB305" s="23" t="s">
        <v>470</v>
      </c>
      <c r="AC305" s="23" t="s">
        <v>1452</v>
      </c>
      <c r="AD305" s="23" t="s">
        <v>1453</v>
      </c>
      <c r="AF305" s="26" t="s">
        <v>1474</v>
      </c>
    </row>
    <row r="306" spans="1:32" ht="15" customHeight="1" x14ac:dyDescent="0.2">
      <c r="A306" s="7">
        <f t="shared" ca="1" si="19"/>
        <v>40</v>
      </c>
      <c r="B306" s="23" t="s">
        <v>453</v>
      </c>
      <c r="C306" s="23"/>
      <c r="D306" s="23" t="s">
        <v>40</v>
      </c>
      <c r="E306" s="22">
        <v>2</v>
      </c>
      <c r="F306" s="45" t="s">
        <v>1454</v>
      </c>
      <c r="G306" s="24"/>
      <c r="H306" s="24"/>
      <c r="I306" s="24"/>
      <c r="J306" s="24"/>
      <c r="K306" s="24"/>
      <c r="L306" s="14" t="s">
        <v>579</v>
      </c>
      <c r="M306" s="6" t="str">
        <f t="shared" si="21"/>
        <v/>
      </c>
      <c r="N306" s="6" t="str">
        <f t="shared" si="22"/>
        <v/>
      </c>
      <c r="R306" t="s">
        <v>45</v>
      </c>
      <c r="S306" s="6" t="str">
        <f t="shared" si="20"/>
        <v/>
      </c>
      <c r="V306" s="23" t="s">
        <v>46</v>
      </c>
      <c r="W306" s="23" t="s">
        <v>1458</v>
      </c>
      <c r="X306" s="23" t="s">
        <v>49</v>
      </c>
      <c r="Y306" s="23" t="s">
        <v>467</v>
      </c>
      <c r="Z306" s="23" t="s">
        <v>468</v>
      </c>
      <c r="AA306" s="23" t="s">
        <v>469</v>
      </c>
      <c r="AB306" s="23" t="s">
        <v>470</v>
      </c>
      <c r="AC306" s="23" t="s">
        <v>1459</v>
      </c>
      <c r="AD306" s="23" t="s">
        <v>1460</v>
      </c>
      <c r="AF306" s="26" t="s">
        <v>1474</v>
      </c>
    </row>
    <row r="307" spans="1:32" ht="15" customHeight="1" x14ac:dyDescent="0.2">
      <c r="A307" s="7">
        <f t="shared" ca="1" si="19"/>
        <v>41</v>
      </c>
      <c r="B307" s="23" t="s">
        <v>456</v>
      </c>
      <c r="C307" s="23"/>
      <c r="D307" s="23" t="s">
        <v>40</v>
      </c>
      <c r="E307" s="22">
        <v>1</v>
      </c>
      <c r="F307" s="45" t="s">
        <v>1461</v>
      </c>
      <c r="G307" s="24"/>
      <c r="H307" s="24"/>
      <c r="I307" s="24"/>
      <c r="J307" s="24"/>
      <c r="K307" s="24"/>
      <c r="L307" s="14" t="s">
        <v>579</v>
      </c>
      <c r="M307" s="6" t="str">
        <f t="shared" si="21"/>
        <v/>
      </c>
      <c r="N307" s="6" t="str">
        <f t="shared" si="22"/>
        <v/>
      </c>
      <c r="R307" t="s">
        <v>45</v>
      </c>
      <c r="S307" s="6" t="str">
        <f t="shared" si="20"/>
        <v/>
      </c>
      <c r="V307" s="23" t="s">
        <v>46</v>
      </c>
      <c r="W307" s="23" t="s">
        <v>1465</v>
      </c>
      <c r="X307" s="23" t="s">
        <v>49</v>
      </c>
      <c r="Y307" s="23" t="s">
        <v>467</v>
      </c>
      <c r="Z307" s="23" t="s">
        <v>468</v>
      </c>
      <c r="AA307" s="23" t="s">
        <v>469</v>
      </c>
      <c r="AB307" s="23" t="s">
        <v>470</v>
      </c>
      <c r="AC307" s="23" t="s">
        <v>1461</v>
      </c>
      <c r="AD307" s="23" t="s">
        <v>1466</v>
      </c>
      <c r="AF307" s="26" t="s">
        <v>1474</v>
      </c>
    </row>
    <row r="308" spans="1:32" ht="15" customHeight="1" x14ac:dyDescent="0.2">
      <c r="A308" s="7">
        <f t="shared" ca="1" si="19"/>
        <v>41</v>
      </c>
      <c r="B308" s="23" t="s">
        <v>456</v>
      </c>
      <c r="C308" s="23"/>
      <c r="D308" s="23" t="s">
        <v>40</v>
      </c>
      <c r="E308" s="22">
        <v>2</v>
      </c>
      <c r="F308" s="45" t="s">
        <v>1467</v>
      </c>
      <c r="G308" s="24"/>
      <c r="H308" s="24"/>
      <c r="I308" s="24"/>
      <c r="J308" s="24"/>
      <c r="K308" s="24"/>
      <c r="L308" s="14" t="s">
        <v>579</v>
      </c>
      <c r="M308" s="6" t="str">
        <f t="shared" si="21"/>
        <v/>
      </c>
      <c r="N308" s="6" t="str">
        <f t="shared" si="22"/>
        <v/>
      </c>
      <c r="R308" t="s">
        <v>45</v>
      </c>
      <c r="S308" s="6" t="str">
        <f t="shared" si="20"/>
        <v/>
      </c>
      <c r="V308" s="23" t="s">
        <v>46</v>
      </c>
      <c r="W308" s="23" t="s">
        <v>1468</v>
      </c>
      <c r="X308" s="23" t="s">
        <v>49</v>
      </c>
      <c r="Y308" s="23" t="s">
        <v>467</v>
      </c>
      <c r="Z308" s="23" t="s">
        <v>468</v>
      </c>
      <c r="AA308" s="23" t="s">
        <v>469</v>
      </c>
      <c r="AB308" s="23" t="s">
        <v>470</v>
      </c>
      <c r="AC308" s="23" t="s">
        <v>1467</v>
      </c>
      <c r="AD308" s="23" t="s">
        <v>1469</v>
      </c>
      <c r="AF308" s="26" t="s">
        <v>1474</v>
      </c>
    </row>
    <row r="309" spans="1:32" ht="15" customHeight="1" x14ac:dyDescent="0.2">
      <c r="A309" s="7">
        <f t="shared" ca="1" si="19"/>
        <v>41</v>
      </c>
      <c r="B309" s="23" t="s">
        <v>456</v>
      </c>
      <c r="C309" s="23"/>
      <c r="D309" s="23" t="s">
        <v>40</v>
      </c>
      <c r="E309" s="22">
        <v>3</v>
      </c>
      <c r="F309" s="45" t="s">
        <v>1470</v>
      </c>
      <c r="G309" s="24"/>
      <c r="H309" s="24"/>
      <c r="I309" s="24"/>
      <c r="J309" s="24"/>
      <c r="K309" s="24"/>
      <c r="L309" s="14" t="s">
        <v>579</v>
      </c>
      <c r="M309" s="6" t="str">
        <f t="shared" si="21"/>
        <v/>
      </c>
      <c r="N309" s="6" t="str">
        <f t="shared" si="22"/>
        <v/>
      </c>
      <c r="R309" t="s">
        <v>45</v>
      </c>
      <c r="S309" s="6" t="str">
        <f t="shared" si="20"/>
        <v/>
      </c>
      <c r="V309" s="23" t="s">
        <v>46</v>
      </c>
      <c r="W309" s="23" t="s">
        <v>1471</v>
      </c>
      <c r="X309" s="23" t="s">
        <v>49</v>
      </c>
      <c r="Y309" s="23" t="s">
        <v>467</v>
      </c>
      <c r="Z309" s="23" t="s">
        <v>468</v>
      </c>
      <c r="AA309" s="23" t="s">
        <v>469</v>
      </c>
      <c r="AB309" s="23" t="s">
        <v>470</v>
      </c>
      <c r="AC309" s="23" t="s">
        <v>1472</v>
      </c>
      <c r="AD309" s="23" t="s">
        <v>1473</v>
      </c>
      <c r="AF309" s="26" t="s">
        <v>1474</v>
      </c>
    </row>
    <row r="310" spans="1:32" ht="15" customHeight="1" x14ac:dyDescent="0.2">
      <c r="A310" s="7">
        <f t="shared" ca="1" si="19"/>
        <v>42</v>
      </c>
      <c r="B310" s="23" t="s">
        <v>1475</v>
      </c>
      <c r="C310" s="23"/>
      <c r="D310" s="23" t="s">
        <v>40</v>
      </c>
      <c r="E310" s="22">
        <v>1</v>
      </c>
      <c r="F310" s="45" t="s">
        <v>1272</v>
      </c>
      <c r="G310" s="24"/>
      <c r="H310" s="24"/>
      <c r="I310" s="24"/>
      <c r="J310" s="24"/>
      <c r="K310" s="24"/>
      <c r="L310" s="14" t="s">
        <v>579</v>
      </c>
      <c r="M310" s="6" t="str">
        <f t="shared" si="21"/>
        <v/>
      </c>
      <c r="N310" s="6" t="str">
        <f t="shared" si="22"/>
        <v/>
      </c>
      <c r="S310" s="6" t="str">
        <f>IF(RIGHT(TRIM(SUBSTITUTE(B310,":","")),7)="specify","Hide concept if ["&amp;#REF!&amp;"] &lt;&gt; 'Other'","")</f>
        <v/>
      </c>
      <c r="X310" t="s">
        <v>49</v>
      </c>
      <c r="Y310" t="s">
        <v>474</v>
      </c>
      <c r="Z310" t="s">
        <v>475</v>
      </c>
      <c r="AA310" s="23" t="s">
        <v>469</v>
      </c>
      <c r="AB310" s="23" t="s">
        <v>470</v>
      </c>
      <c r="AC310" s="23" t="s">
        <v>1272</v>
      </c>
      <c r="AD310" s="23" t="s">
        <v>1273</v>
      </c>
      <c r="AF310" s="26" t="s">
        <v>1474</v>
      </c>
    </row>
    <row r="311" spans="1:32" ht="15" customHeight="1" x14ac:dyDescent="0.2">
      <c r="A311" s="7">
        <f t="shared" ca="1" si="19"/>
        <v>42</v>
      </c>
      <c r="B311" s="23" t="s">
        <v>1475</v>
      </c>
      <c r="C311" s="23"/>
      <c r="D311" s="23" t="s">
        <v>40</v>
      </c>
      <c r="E311" s="22">
        <v>2</v>
      </c>
      <c r="F311" s="45" t="s">
        <v>1278</v>
      </c>
      <c r="G311" s="24"/>
      <c r="H311" s="24"/>
      <c r="I311" s="24"/>
      <c r="J311" s="24"/>
      <c r="K311" s="24"/>
      <c r="L311" s="14" t="s">
        <v>579</v>
      </c>
      <c r="M311" s="6" t="str">
        <f t="shared" si="21"/>
        <v/>
      </c>
      <c r="N311" s="6" t="str">
        <f t="shared" si="22"/>
        <v/>
      </c>
      <c r="R311" t="s">
        <v>45</v>
      </c>
      <c r="S311" s="6" t="str">
        <f t="shared" ref="S311:S374" si="23">IF(RIGHT(TRIM(SUBSTITUTE(B311,":","")),7)="specify","Hide concept if ["&amp;B310&amp;"] &lt;&gt; 'Other'","")</f>
        <v/>
      </c>
      <c r="X311" t="s">
        <v>49</v>
      </c>
      <c r="Y311" t="s">
        <v>474</v>
      </c>
      <c r="Z311" t="s">
        <v>475</v>
      </c>
      <c r="AA311" s="23" t="s">
        <v>469</v>
      </c>
      <c r="AB311" s="23" t="s">
        <v>470</v>
      </c>
      <c r="AC311" s="23" t="s">
        <v>1278</v>
      </c>
      <c r="AD311" s="23" t="s">
        <v>1279</v>
      </c>
      <c r="AF311" s="26" t="s">
        <v>1474</v>
      </c>
    </row>
    <row r="312" spans="1:32" ht="15" customHeight="1" x14ac:dyDescent="0.2">
      <c r="A312" s="7">
        <f t="shared" ca="1" si="19"/>
        <v>42</v>
      </c>
      <c r="B312" s="23" t="s">
        <v>1475</v>
      </c>
      <c r="C312" s="23"/>
      <c r="D312" s="23" t="s">
        <v>40</v>
      </c>
      <c r="E312" s="22">
        <v>3</v>
      </c>
      <c r="F312" s="45" t="s">
        <v>1280</v>
      </c>
      <c r="G312" s="24"/>
      <c r="H312" s="24"/>
      <c r="I312" s="24"/>
      <c r="J312" s="24"/>
      <c r="K312" s="24"/>
      <c r="L312" s="14" t="s">
        <v>579</v>
      </c>
      <c r="M312" s="6" t="str">
        <f t="shared" si="21"/>
        <v/>
      </c>
      <c r="N312" s="6" t="str">
        <f t="shared" si="22"/>
        <v/>
      </c>
      <c r="R312" t="s">
        <v>45</v>
      </c>
      <c r="S312" s="6" t="str">
        <f t="shared" si="23"/>
        <v/>
      </c>
      <c r="X312" t="s">
        <v>49</v>
      </c>
      <c r="Y312" t="s">
        <v>474</v>
      </c>
      <c r="Z312" t="s">
        <v>475</v>
      </c>
      <c r="AA312" s="23" t="s">
        <v>469</v>
      </c>
      <c r="AB312" s="23" t="s">
        <v>470</v>
      </c>
      <c r="AC312" s="23" t="s">
        <v>1280</v>
      </c>
      <c r="AD312" s="23" t="s">
        <v>1285</v>
      </c>
      <c r="AF312" s="26" t="s">
        <v>1474</v>
      </c>
    </row>
    <row r="313" spans="1:32" ht="15" customHeight="1" x14ac:dyDescent="0.2">
      <c r="A313" s="7">
        <f t="shared" ca="1" si="19"/>
        <v>42</v>
      </c>
      <c r="B313" s="23" t="s">
        <v>1475</v>
      </c>
      <c r="C313" s="23"/>
      <c r="D313" s="23" t="s">
        <v>40</v>
      </c>
      <c r="E313" s="22">
        <v>4</v>
      </c>
      <c r="F313" s="45" t="s">
        <v>1290</v>
      </c>
      <c r="G313" s="24"/>
      <c r="H313" s="24"/>
      <c r="I313" s="24"/>
      <c r="J313" s="24"/>
      <c r="K313" s="24"/>
      <c r="L313" s="14" t="s">
        <v>579</v>
      </c>
      <c r="M313" s="6" t="str">
        <f t="shared" si="21"/>
        <v/>
      </c>
      <c r="N313" s="6" t="str">
        <f t="shared" si="22"/>
        <v/>
      </c>
      <c r="R313" t="s">
        <v>45</v>
      </c>
      <c r="S313" s="6" t="str">
        <f t="shared" si="23"/>
        <v/>
      </c>
      <c r="X313" t="s">
        <v>49</v>
      </c>
      <c r="Y313" t="s">
        <v>474</v>
      </c>
      <c r="Z313" t="s">
        <v>475</v>
      </c>
      <c r="AA313" s="23" t="s">
        <v>469</v>
      </c>
      <c r="AB313" s="23" t="s">
        <v>470</v>
      </c>
      <c r="AC313" s="23" t="s">
        <v>1290</v>
      </c>
      <c r="AD313" s="23" t="s">
        <v>1291</v>
      </c>
      <c r="AF313" s="26" t="s">
        <v>1474</v>
      </c>
    </row>
    <row r="314" spans="1:32" ht="15" customHeight="1" x14ac:dyDescent="0.2">
      <c r="A314" s="7">
        <f t="shared" ca="1" si="19"/>
        <v>42</v>
      </c>
      <c r="B314" s="23" t="s">
        <v>1475</v>
      </c>
      <c r="C314" s="23"/>
      <c r="D314" s="23" t="s">
        <v>40</v>
      </c>
      <c r="E314" s="22">
        <v>5</v>
      </c>
      <c r="F314" s="45" t="s">
        <v>1297</v>
      </c>
      <c r="G314" s="24"/>
      <c r="H314" s="24"/>
      <c r="I314" s="24"/>
      <c r="J314" s="24"/>
      <c r="K314" s="24"/>
      <c r="L314" s="14" t="s">
        <v>579</v>
      </c>
      <c r="M314" s="6" t="str">
        <f t="shared" si="21"/>
        <v/>
      </c>
      <c r="N314" s="6" t="str">
        <f t="shared" si="22"/>
        <v/>
      </c>
      <c r="R314" t="s">
        <v>45</v>
      </c>
      <c r="S314" s="6" t="str">
        <f t="shared" si="23"/>
        <v/>
      </c>
      <c r="X314" t="s">
        <v>49</v>
      </c>
      <c r="Y314" t="s">
        <v>474</v>
      </c>
      <c r="Z314" t="s">
        <v>475</v>
      </c>
      <c r="AA314" s="23" t="s">
        <v>469</v>
      </c>
      <c r="AB314" s="23" t="s">
        <v>470</v>
      </c>
      <c r="AC314" s="23" t="s">
        <v>1297</v>
      </c>
      <c r="AD314" s="23" t="s">
        <v>1298</v>
      </c>
      <c r="AF314" s="26" t="s">
        <v>1474</v>
      </c>
    </row>
    <row r="315" spans="1:32" ht="15" customHeight="1" x14ac:dyDescent="0.2">
      <c r="A315" s="7">
        <f t="shared" ca="1" si="19"/>
        <v>42</v>
      </c>
      <c r="B315" s="23" t="s">
        <v>1475</v>
      </c>
      <c r="C315" s="23"/>
      <c r="D315" s="23" t="s">
        <v>40</v>
      </c>
      <c r="E315" s="22">
        <v>6</v>
      </c>
      <c r="F315" s="45" t="s">
        <v>1304</v>
      </c>
      <c r="G315" s="24"/>
      <c r="H315" s="24"/>
      <c r="I315" s="24"/>
      <c r="J315" s="24"/>
      <c r="K315" s="24"/>
      <c r="L315" s="14" t="s">
        <v>579</v>
      </c>
      <c r="M315" s="6" t="str">
        <f t="shared" si="21"/>
        <v/>
      </c>
      <c r="N315" s="6" t="str">
        <f t="shared" si="22"/>
        <v/>
      </c>
      <c r="R315" t="s">
        <v>45</v>
      </c>
      <c r="S315" s="6" t="str">
        <f t="shared" si="23"/>
        <v/>
      </c>
      <c r="X315" t="s">
        <v>49</v>
      </c>
      <c r="Y315" t="s">
        <v>474</v>
      </c>
      <c r="Z315" t="s">
        <v>475</v>
      </c>
      <c r="AA315" s="23" t="s">
        <v>469</v>
      </c>
      <c r="AB315" s="23" t="s">
        <v>470</v>
      </c>
      <c r="AC315" s="23" t="s">
        <v>1304</v>
      </c>
      <c r="AD315" s="23" t="s">
        <v>1305</v>
      </c>
      <c r="AF315" s="26" t="s">
        <v>1474</v>
      </c>
    </row>
    <row r="316" spans="1:32" ht="15" customHeight="1" x14ac:dyDescent="0.2">
      <c r="A316" s="7">
        <f t="shared" ca="1" si="19"/>
        <v>42</v>
      </c>
      <c r="B316" s="23" t="s">
        <v>1475</v>
      </c>
      <c r="C316" s="23"/>
      <c r="D316" s="23" t="s">
        <v>40</v>
      </c>
      <c r="E316" s="22">
        <v>7</v>
      </c>
      <c r="F316" s="45" t="s">
        <v>1306</v>
      </c>
      <c r="G316" s="24"/>
      <c r="H316" s="24"/>
      <c r="I316" s="24"/>
      <c r="J316" s="24"/>
      <c r="K316" s="24"/>
      <c r="L316" s="14" t="s">
        <v>579</v>
      </c>
      <c r="M316" s="6" t="str">
        <f t="shared" si="21"/>
        <v/>
      </c>
      <c r="N316" s="6" t="str">
        <f t="shared" si="22"/>
        <v/>
      </c>
      <c r="R316" t="s">
        <v>45</v>
      </c>
      <c r="S316" s="6" t="str">
        <f>IF(RIGHT(TRIM(SUBSTITUTE(B316,":","")),7)="specify","Hide concept if ["&amp;#REF!&amp;"] &lt;&gt; 'Other'","")</f>
        <v/>
      </c>
      <c r="X316" t="s">
        <v>49</v>
      </c>
      <c r="Y316" t="s">
        <v>474</v>
      </c>
      <c r="Z316" t="s">
        <v>475</v>
      </c>
      <c r="AA316" s="23" t="s">
        <v>469</v>
      </c>
      <c r="AB316" s="23" t="s">
        <v>470</v>
      </c>
      <c r="AC316" s="23" t="s">
        <v>1306</v>
      </c>
      <c r="AD316" s="23" t="s">
        <v>1308</v>
      </c>
      <c r="AF316" s="26" t="s">
        <v>1474</v>
      </c>
    </row>
    <row r="317" spans="1:32" ht="15" customHeight="1" x14ac:dyDescent="0.2">
      <c r="A317" s="7">
        <f t="shared" ca="1" si="19"/>
        <v>42</v>
      </c>
      <c r="B317" s="23" t="s">
        <v>1475</v>
      </c>
      <c r="C317" s="23"/>
      <c r="D317" s="23" t="s">
        <v>40</v>
      </c>
      <c r="E317" s="22">
        <v>8</v>
      </c>
      <c r="F317" s="45" t="s">
        <v>1350</v>
      </c>
      <c r="G317" s="24"/>
      <c r="H317" s="24"/>
      <c r="I317" s="24"/>
      <c r="J317" s="24"/>
      <c r="K317" s="24"/>
      <c r="L317" s="14" t="s">
        <v>579</v>
      </c>
      <c r="M317" s="6" t="str">
        <f t="shared" si="21"/>
        <v/>
      </c>
      <c r="N317" s="6" t="str">
        <f t="shared" si="22"/>
        <v/>
      </c>
      <c r="R317" t="s">
        <v>45</v>
      </c>
      <c r="S317" s="6" t="str">
        <f t="shared" si="23"/>
        <v/>
      </c>
      <c r="X317" t="s">
        <v>49</v>
      </c>
      <c r="Y317" t="s">
        <v>474</v>
      </c>
      <c r="Z317" t="s">
        <v>475</v>
      </c>
      <c r="AA317" s="23" t="s">
        <v>469</v>
      </c>
      <c r="AB317" s="23" t="s">
        <v>470</v>
      </c>
      <c r="AC317" s="23" t="s">
        <v>1350</v>
      </c>
      <c r="AD317" s="23" t="s">
        <v>1351</v>
      </c>
      <c r="AF317" s="26" t="s">
        <v>1474</v>
      </c>
    </row>
    <row r="318" spans="1:32" ht="15" customHeight="1" x14ac:dyDescent="0.2">
      <c r="A318" s="7">
        <f t="shared" ca="1" si="19"/>
        <v>42</v>
      </c>
      <c r="B318" s="23" t="s">
        <v>1475</v>
      </c>
      <c r="C318" s="23"/>
      <c r="D318" s="23" t="s">
        <v>40</v>
      </c>
      <c r="E318" s="22">
        <v>9</v>
      </c>
      <c r="F318" s="45" t="s">
        <v>1358</v>
      </c>
      <c r="G318" s="24"/>
      <c r="H318" s="24"/>
      <c r="I318" s="24"/>
      <c r="J318" s="24"/>
      <c r="K318" s="24"/>
      <c r="L318" s="14" t="s">
        <v>579</v>
      </c>
      <c r="M318" s="6" t="str">
        <f t="shared" si="21"/>
        <v/>
      </c>
      <c r="N318" s="6" t="str">
        <f t="shared" si="22"/>
        <v/>
      </c>
      <c r="R318" t="s">
        <v>45</v>
      </c>
      <c r="S318" s="6" t="str">
        <f t="shared" si="23"/>
        <v/>
      </c>
      <c r="X318" t="s">
        <v>49</v>
      </c>
      <c r="Y318" t="s">
        <v>474</v>
      </c>
      <c r="Z318" t="s">
        <v>475</v>
      </c>
      <c r="AA318" s="23" t="s">
        <v>469</v>
      </c>
      <c r="AB318" s="23" t="s">
        <v>470</v>
      </c>
      <c r="AC318" s="23" t="s">
        <v>1358</v>
      </c>
      <c r="AD318" s="23" t="s">
        <v>1359</v>
      </c>
      <c r="AF318" s="26" t="s">
        <v>1474</v>
      </c>
    </row>
    <row r="319" spans="1:32" ht="15" customHeight="1" x14ac:dyDescent="0.2">
      <c r="A319" s="7">
        <f t="shared" ca="1" si="19"/>
        <v>42</v>
      </c>
      <c r="B319" s="23" t="s">
        <v>1475</v>
      </c>
      <c r="C319" s="23"/>
      <c r="D319" s="23" t="s">
        <v>40</v>
      </c>
      <c r="E319" s="22">
        <v>10</v>
      </c>
      <c r="F319" s="45" t="s">
        <v>1363</v>
      </c>
      <c r="G319" s="24"/>
      <c r="H319" s="24"/>
      <c r="I319" s="24"/>
      <c r="J319" s="24"/>
      <c r="K319" s="24"/>
      <c r="L319" s="14" t="s">
        <v>579</v>
      </c>
      <c r="M319" s="6" t="str">
        <f t="shared" si="21"/>
        <v/>
      </c>
      <c r="N319" s="6" t="str">
        <f t="shared" si="22"/>
        <v/>
      </c>
      <c r="R319" t="s">
        <v>45</v>
      </c>
      <c r="S319" s="6" t="str">
        <f t="shared" si="23"/>
        <v/>
      </c>
      <c r="X319" t="s">
        <v>49</v>
      </c>
      <c r="Y319" t="s">
        <v>474</v>
      </c>
      <c r="Z319" t="s">
        <v>475</v>
      </c>
      <c r="AA319" s="23" t="s">
        <v>469</v>
      </c>
      <c r="AB319" s="23" t="s">
        <v>470</v>
      </c>
      <c r="AC319" s="23" t="s">
        <v>1363</v>
      </c>
      <c r="AD319" s="23" t="s">
        <v>1364</v>
      </c>
      <c r="AF319" s="26" t="s">
        <v>1474</v>
      </c>
    </row>
    <row r="320" spans="1:32" ht="15" customHeight="1" x14ac:dyDescent="0.2">
      <c r="A320" s="7">
        <f t="shared" ca="1" si="19"/>
        <v>42</v>
      </c>
      <c r="B320" s="23" t="s">
        <v>1475</v>
      </c>
      <c r="C320" s="23"/>
      <c r="D320" s="23" t="s">
        <v>40</v>
      </c>
      <c r="E320" s="22">
        <v>11</v>
      </c>
      <c r="F320" s="45" t="s">
        <v>1368</v>
      </c>
      <c r="G320" s="24"/>
      <c r="H320" s="24"/>
      <c r="I320" s="24"/>
      <c r="J320" s="24"/>
      <c r="K320" s="24"/>
      <c r="L320" s="14" t="s">
        <v>579</v>
      </c>
      <c r="M320" s="6" t="str">
        <f t="shared" si="21"/>
        <v/>
      </c>
      <c r="N320" s="6" t="str">
        <f t="shared" si="22"/>
        <v/>
      </c>
      <c r="R320" t="s">
        <v>45</v>
      </c>
      <c r="S320" s="6" t="str">
        <f t="shared" si="23"/>
        <v/>
      </c>
      <c r="X320" t="s">
        <v>49</v>
      </c>
      <c r="Y320" t="s">
        <v>474</v>
      </c>
      <c r="Z320" t="s">
        <v>475</v>
      </c>
      <c r="AA320" s="23" t="s">
        <v>469</v>
      </c>
      <c r="AB320" s="23" t="s">
        <v>470</v>
      </c>
      <c r="AC320" s="23" t="s">
        <v>1368</v>
      </c>
      <c r="AD320" s="23" t="s">
        <v>1369</v>
      </c>
      <c r="AF320" s="26" t="s">
        <v>1474</v>
      </c>
    </row>
    <row r="321" spans="1:32" ht="15" customHeight="1" x14ac:dyDescent="0.2">
      <c r="A321" s="7">
        <f t="shared" ca="1" si="19"/>
        <v>42</v>
      </c>
      <c r="B321" s="23" t="s">
        <v>1475</v>
      </c>
      <c r="C321" s="23"/>
      <c r="D321" s="23" t="s">
        <v>40</v>
      </c>
      <c r="E321" s="22">
        <v>12</v>
      </c>
      <c r="F321" s="45" t="s">
        <v>1373</v>
      </c>
      <c r="G321" s="24"/>
      <c r="H321" s="24"/>
      <c r="I321" s="24"/>
      <c r="J321" s="24"/>
      <c r="K321" s="24"/>
      <c r="L321" s="14" t="s">
        <v>579</v>
      </c>
      <c r="M321" s="6" t="str">
        <f t="shared" si="21"/>
        <v/>
      </c>
      <c r="N321" s="6" t="str">
        <f t="shared" si="22"/>
        <v/>
      </c>
      <c r="R321" t="s">
        <v>45</v>
      </c>
      <c r="S321" s="6" t="str">
        <f t="shared" si="23"/>
        <v/>
      </c>
      <c r="X321" t="s">
        <v>49</v>
      </c>
      <c r="Y321" t="s">
        <v>474</v>
      </c>
      <c r="Z321" t="s">
        <v>475</v>
      </c>
      <c r="AA321" s="23" t="s">
        <v>469</v>
      </c>
      <c r="AB321" s="23" t="s">
        <v>470</v>
      </c>
      <c r="AC321" s="23" t="s">
        <v>1373</v>
      </c>
      <c r="AD321" s="23" t="s">
        <v>1374</v>
      </c>
      <c r="AF321" s="26" t="s">
        <v>1474</v>
      </c>
    </row>
    <row r="322" spans="1:32" ht="15" customHeight="1" x14ac:dyDescent="0.2">
      <c r="A322" s="7">
        <f t="shared" ca="1" si="19"/>
        <v>42</v>
      </c>
      <c r="B322" s="23" t="s">
        <v>1475</v>
      </c>
      <c r="C322" s="23"/>
      <c r="D322" s="23" t="s">
        <v>40</v>
      </c>
      <c r="E322" s="22">
        <v>13</v>
      </c>
      <c r="F322" s="45" t="s">
        <v>1380</v>
      </c>
      <c r="G322" s="24"/>
      <c r="H322" s="24"/>
      <c r="I322" s="24"/>
      <c r="J322" s="24"/>
      <c r="K322" s="24"/>
      <c r="L322" s="14" t="s">
        <v>579</v>
      </c>
      <c r="M322" s="6" t="str">
        <f t="shared" si="21"/>
        <v/>
      </c>
      <c r="N322" s="6" t="str">
        <f t="shared" si="22"/>
        <v/>
      </c>
      <c r="R322" t="s">
        <v>45</v>
      </c>
      <c r="S322" s="6" t="str">
        <f t="shared" si="23"/>
        <v/>
      </c>
      <c r="X322" t="s">
        <v>49</v>
      </c>
      <c r="Y322" t="s">
        <v>474</v>
      </c>
      <c r="Z322" t="s">
        <v>475</v>
      </c>
      <c r="AA322" s="23" t="s">
        <v>469</v>
      </c>
      <c r="AB322" s="23" t="s">
        <v>470</v>
      </c>
      <c r="AC322" s="23" t="s">
        <v>1380</v>
      </c>
      <c r="AD322" s="23" t="s">
        <v>1381</v>
      </c>
      <c r="AF322" s="26" t="s">
        <v>1474</v>
      </c>
    </row>
    <row r="323" spans="1:32" ht="15" customHeight="1" x14ac:dyDescent="0.2">
      <c r="A323" s="7">
        <f t="shared" ca="1" si="19"/>
        <v>42</v>
      </c>
      <c r="B323" s="23" t="s">
        <v>1475</v>
      </c>
      <c r="C323" s="23"/>
      <c r="D323" s="23" t="s">
        <v>40</v>
      </c>
      <c r="E323" s="22">
        <v>14</v>
      </c>
      <c r="F323" s="45" t="s">
        <v>1388</v>
      </c>
      <c r="G323" s="24"/>
      <c r="H323" s="24"/>
      <c r="I323" s="24"/>
      <c r="J323" s="24"/>
      <c r="K323" s="24"/>
      <c r="L323" s="14" t="s">
        <v>579</v>
      </c>
      <c r="M323" s="6" t="str">
        <f t="shared" si="21"/>
        <v/>
      </c>
      <c r="N323" s="6" t="str">
        <f t="shared" si="22"/>
        <v/>
      </c>
      <c r="R323" t="s">
        <v>45</v>
      </c>
      <c r="S323" s="6" t="str">
        <f t="shared" si="23"/>
        <v/>
      </c>
      <c r="X323" t="s">
        <v>49</v>
      </c>
      <c r="Y323" t="s">
        <v>474</v>
      </c>
      <c r="Z323" t="s">
        <v>475</v>
      </c>
      <c r="AA323" s="23" t="s">
        <v>469</v>
      </c>
      <c r="AB323" s="23" t="s">
        <v>470</v>
      </c>
      <c r="AC323" s="23" t="s">
        <v>1388</v>
      </c>
      <c r="AD323" s="23" t="s">
        <v>1389</v>
      </c>
      <c r="AF323" s="26" t="s">
        <v>1474</v>
      </c>
    </row>
    <row r="324" spans="1:32" ht="15" customHeight="1" x14ac:dyDescent="0.2">
      <c r="A324" s="7">
        <f t="shared" ref="A324:A387" ca="1" si="24">IF(B324=OFFSET(B324,-1,0),OFFSET(A324,-1,0),OFFSET(A324,-1,0)+1)</f>
        <v>42</v>
      </c>
      <c r="B324" s="23" t="s">
        <v>1475</v>
      </c>
      <c r="C324" s="23"/>
      <c r="D324" s="23" t="s">
        <v>40</v>
      </c>
      <c r="E324" s="22">
        <v>15</v>
      </c>
      <c r="F324" s="45" t="s">
        <v>1392</v>
      </c>
      <c r="G324" s="24"/>
      <c r="H324" s="24"/>
      <c r="I324" s="24"/>
      <c r="J324" s="24"/>
      <c r="K324" s="24"/>
      <c r="L324" s="14" t="s">
        <v>579</v>
      </c>
      <c r="M324" s="6" t="str">
        <f t="shared" si="21"/>
        <v/>
      </c>
      <c r="N324" s="6" t="str">
        <f t="shared" si="22"/>
        <v/>
      </c>
      <c r="R324" t="s">
        <v>45</v>
      </c>
      <c r="S324" s="6" t="str">
        <f t="shared" si="23"/>
        <v/>
      </c>
      <c r="X324" t="s">
        <v>49</v>
      </c>
      <c r="Y324" t="s">
        <v>474</v>
      </c>
      <c r="Z324" t="s">
        <v>475</v>
      </c>
      <c r="AA324" s="23" t="s">
        <v>469</v>
      </c>
      <c r="AB324" s="23" t="s">
        <v>470</v>
      </c>
      <c r="AC324" s="23" t="s">
        <v>1392</v>
      </c>
      <c r="AD324" s="23" t="s">
        <v>1393</v>
      </c>
      <c r="AF324" s="26" t="s">
        <v>1474</v>
      </c>
    </row>
    <row r="325" spans="1:32" ht="15" customHeight="1" x14ac:dyDescent="0.2">
      <c r="A325" s="7">
        <f t="shared" ca="1" si="24"/>
        <v>42</v>
      </c>
      <c r="B325" s="23" t="s">
        <v>1475</v>
      </c>
      <c r="C325" s="23"/>
      <c r="D325" s="23" t="s">
        <v>40</v>
      </c>
      <c r="E325" s="22">
        <v>16</v>
      </c>
      <c r="F325" s="45" t="s">
        <v>1396</v>
      </c>
      <c r="G325" s="24"/>
      <c r="H325" s="24"/>
      <c r="I325" s="24"/>
      <c r="J325" s="24"/>
      <c r="K325" s="24"/>
      <c r="L325" s="14" t="s">
        <v>579</v>
      </c>
      <c r="M325" s="6" t="str">
        <f t="shared" si="21"/>
        <v/>
      </c>
      <c r="N325" s="6" t="str">
        <f t="shared" si="22"/>
        <v/>
      </c>
      <c r="R325" t="s">
        <v>45</v>
      </c>
      <c r="S325" s="6" t="str">
        <f t="shared" si="23"/>
        <v/>
      </c>
      <c r="X325" t="s">
        <v>49</v>
      </c>
      <c r="Y325" t="s">
        <v>474</v>
      </c>
      <c r="Z325" t="s">
        <v>475</v>
      </c>
      <c r="AA325" s="23" t="s">
        <v>469</v>
      </c>
      <c r="AB325" s="23" t="s">
        <v>470</v>
      </c>
      <c r="AC325" s="23" t="s">
        <v>1396</v>
      </c>
      <c r="AD325" s="23" t="s">
        <v>1397</v>
      </c>
      <c r="AF325" s="26" t="s">
        <v>1474</v>
      </c>
    </row>
    <row r="326" spans="1:32" ht="15" customHeight="1" x14ac:dyDescent="0.2">
      <c r="A326" s="7">
        <f t="shared" ca="1" si="24"/>
        <v>42</v>
      </c>
      <c r="B326" s="23" t="s">
        <v>1475</v>
      </c>
      <c r="C326" s="23"/>
      <c r="D326" s="23" t="s">
        <v>40</v>
      </c>
      <c r="E326" s="22">
        <v>17</v>
      </c>
      <c r="F326" s="45" t="s">
        <v>1398</v>
      </c>
      <c r="G326" s="24"/>
      <c r="H326" s="24"/>
      <c r="I326" s="24"/>
      <c r="J326" s="24"/>
      <c r="K326" s="24"/>
      <c r="L326" s="14" t="s">
        <v>579</v>
      </c>
      <c r="M326" s="6" t="str">
        <f t="shared" si="21"/>
        <v/>
      </c>
      <c r="N326" s="6" t="str">
        <f t="shared" si="22"/>
        <v/>
      </c>
      <c r="R326" t="s">
        <v>45</v>
      </c>
      <c r="S326" s="6" t="str">
        <f t="shared" si="23"/>
        <v/>
      </c>
      <c r="X326" t="s">
        <v>49</v>
      </c>
      <c r="Y326" t="s">
        <v>474</v>
      </c>
      <c r="Z326" t="s">
        <v>475</v>
      </c>
      <c r="AA326" s="23" t="s">
        <v>469</v>
      </c>
      <c r="AB326" s="23" t="s">
        <v>470</v>
      </c>
      <c r="AC326" s="23" t="s">
        <v>1398</v>
      </c>
      <c r="AD326" s="23" t="s">
        <v>1400</v>
      </c>
      <c r="AF326" s="26" t="s">
        <v>1474</v>
      </c>
    </row>
    <row r="327" spans="1:32" ht="15" customHeight="1" x14ac:dyDescent="0.2">
      <c r="A327" s="7">
        <f t="shared" ca="1" si="24"/>
        <v>42</v>
      </c>
      <c r="B327" s="23" t="s">
        <v>1475</v>
      </c>
      <c r="C327" s="23"/>
      <c r="D327" s="23" t="s">
        <v>40</v>
      </c>
      <c r="E327" s="22">
        <v>18</v>
      </c>
      <c r="F327" s="45" t="s">
        <v>1311</v>
      </c>
      <c r="G327" s="24"/>
      <c r="H327" s="24"/>
      <c r="I327" s="24"/>
      <c r="J327" s="24"/>
      <c r="K327" s="24"/>
      <c r="L327" s="14" t="s">
        <v>579</v>
      </c>
      <c r="M327" s="6" t="str">
        <f t="shared" si="21"/>
        <v/>
      </c>
      <c r="N327" s="6" t="str">
        <f t="shared" si="22"/>
        <v/>
      </c>
      <c r="R327" t="s">
        <v>45</v>
      </c>
      <c r="S327" s="6" t="str">
        <f t="shared" si="23"/>
        <v/>
      </c>
      <c r="X327" t="s">
        <v>49</v>
      </c>
      <c r="Y327" t="s">
        <v>474</v>
      </c>
      <c r="Z327" t="s">
        <v>475</v>
      </c>
      <c r="AA327" s="23" t="s">
        <v>469</v>
      </c>
      <c r="AB327" s="23" t="s">
        <v>470</v>
      </c>
      <c r="AC327" s="23" t="s">
        <v>1311</v>
      </c>
      <c r="AD327" s="23" t="s">
        <v>1312</v>
      </c>
      <c r="AF327" s="26" t="s">
        <v>1474</v>
      </c>
    </row>
    <row r="328" spans="1:32" ht="15" customHeight="1" x14ac:dyDescent="0.2">
      <c r="A328" s="7">
        <f t="shared" ca="1" si="24"/>
        <v>42</v>
      </c>
      <c r="B328" s="23" t="s">
        <v>1475</v>
      </c>
      <c r="C328" s="23"/>
      <c r="D328" s="23" t="s">
        <v>40</v>
      </c>
      <c r="E328" s="22">
        <v>19</v>
      </c>
      <c r="F328" s="45" t="s">
        <v>1315</v>
      </c>
      <c r="G328" s="24"/>
      <c r="H328" s="24"/>
      <c r="I328" s="24"/>
      <c r="J328" s="24"/>
      <c r="K328" s="24"/>
      <c r="L328" s="14" t="s">
        <v>579</v>
      </c>
      <c r="M328" s="6" t="str">
        <f t="shared" si="21"/>
        <v/>
      </c>
      <c r="N328" s="6" t="str">
        <f t="shared" si="22"/>
        <v/>
      </c>
      <c r="R328" t="s">
        <v>45</v>
      </c>
      <c r="S328" s="6" t="str">
        <f t="shared" si="23"/>
        <v/>
      </c>
      <c r="X328" t="s">
        <v>49</v>
      </c>
      <c r="Y328" t="s">
        <v>474</v>
      </c>
      <c r="Z328" t="s">
        <v>475</v>
      </c>
      <c r="AA328" s="23" t="s">
        <v>469</v>
      </c>
      <c r="AB328" s="23" t="s">
        <v>470</v>
      </c>
      <c r="AC328" s="23" t="s">
        <v>1315</v>
      </c>
      <c r="AD328" s="23" t="s">
        <v>1316</v>
      </c>
      <c r="AF328" s="26" t="s">
        <v>1474</v>
      </c>
    </row>
    <row r="329" spans="1:32" ht="15" customHeight="1" x14ac:dyDescent="0.2">
      <c r="A329" s="7">
        <f t="shared" ca="1" si="24"/>
        <v>42</v>
      </c>
      <c r="B329" s="23" t="s">
        <v>1475</v>
      </c>
      <c r="C329" s="23"/>
      <c r="D329" s="23" t="s">
        <v>40</v>
      </c>
      <c r="E329" s="22">
        <v>20</v>
      </c>
      <c r="F329" s="45" t="s">
        <v>1321</v>
      </c>
      <c r="G329" s="24"/>
      <c r="H329" s="24"/>
      <c r="I329" s="24"/>
      <c r="J329" s="24"/>
      <c r="K329" s="24"/>
      <c r="L329" s="14" t="s">
        <v>579</v>
      </c>
      <c r="M329" s="6" t="str">
        <f t="shared" si="21"/>
        <v/>
      </c>
      <c r="N329" s="6" t="str">
        <f t="shared" si="22"/>
        <v/>
      </c>
      <c r="R329" t="s">
        <v>45</v>
      </c>
      <c r="S329" s="6" t="str">
        <f t="shared" si="23"/>
        <v/>
      </c>
      <c r="X329" t="s">
        <v>49</v>
      </c>
      <c r="Y329" t="s">
        <v>474</v>
      </c>
      <c r="Z329" t="s">
        <v>475</v>
      </c>
      <c r="AA329" s="23" t="s">
        <v>469</v>
      </c>
      <c r="AB329" s="23" t="s">
        <v>470</v>
      </c>
      <c r="AC329" s="23" t="s">
        <v>1321</v>
      </c>
      <c r="AD329" s="23" t="s">
        <v>1322</v>
      </c>
      <c r="AF329" s="26" t="s">
        <v>1474</v>
      </c>
    </row>
    <row r="330" spans="1:32" ht="15" customHeight="1" x14ac:dyDescent="0.2">
      <c r="A330" s="7">
        <f t="shared" ca="1" si="24"/>
        <v>42</v>
      </c>
      <c r="B330" s="23" t="s">
        <v>1475</v>
      </c>
      <c r="C330" s="23"/>
      <c r="D330" s="23" t="s">
        <v>40</v>
      </c>
      <c r="E330" s="22">
        <v>21</v>
      </c>
      <c r="F330" s="45" t="s">
        <v>1325</v>
      </c>
      <c r="G330" s="24"/>
      <c r="H330" s="24"/>
      <c r="I330" s="24"/>
      <c r="J330" s="24"/>
      <c r="K330" s="24"/>
      <c r="L330" s="14" t="s">
        <v>579</v>
      </c>
      <c r="M330" s="6" t="str">
        <f t="shared" si="21"/>
        <v/>
      </c>
      <c r="N330" s="6" t="str">
        <f t="shared" si="22"/>
        <v/>
      </c>
      <c r="R330" t="s">
        <v>45</v>
      </c>
      <c r="S330" s="6" t="str">
        <f t="shared" si="23"/>
        <v/>
      </c>
      <c r="X330" t="s">
        <v>49</v>
      </c>
      <c r="Y330" t="s">
        <v>474</v>
      </c>
      <c r="Z330" t="s">
        <v>475</v>
      </c>
      <c r="AA330" s="23" t="s">
        <v>469</v>
      </c>
      <c r="AB330" s="23" t="s">
        <v>470</v>
      </c>
      <c r="AC330" s="23" t="s">
        <v>1325</v>
      </c>
      <c r="AD330" s="23" t="s">
        <v>1326</v>
      </c>
      <c r="AF330" s="26" t="s">
        <v>1474</v>
      </c>
    </row>
    <row r="331" spans="1:32" ht="15" customHeight="1" x14ac:dyDescent="0.2">
      <c r="A331" s="7">
        <f t="shared" ca="1" si="24"/>
        <v>42</v>
      </c>
      <c r="B331" s="23" t="s">
        <v>1475</v>
      </c>
      <c r="C331" s="23"/>
      <c r="D331" s="23" t="s">
        <v>40</v>
      </c>
      <c r="E331" s="22">
        <v>22</v>
      </c>
      <c r="F331" s="45" t="s">
        <v>1327</v>
      </c>
      <c r="G331" s="24"/>
      <c r="H331" s="24"/>
      <c r="I331" s="24"/>
      <c r="J331" s="24"/>
      <c r="K331" s="24"/>
      <c r="L331" s="14" t="s">
        <v>579</v>
      </c>
      <c r="M331" s="6" t="str">
        <f t="shared" si="21"/>
        <v/>
      </c>
      <c r="N331" s="6" t="str">
        <f t="shared" si="22"/>
        <v/>
      </c>
      <c r="R331" t="s">
        <v>45</v>
      </c>
      <c r="S331" s="6" t="str">
        <f t="shared" si="23"/>
        <v/>
      </c>
      <c r="X331" t="s">
        <v>49</v>
      </c>
      <c r="Y331" t="s">
        <v>474</v>
      </c>
      <c r="Z331" t="s">
        <v>475</v>
      </c>
      <c r="AA331" s="23" t="s">
        <v>469</v>
      </c>
      <c r="AB331" s="23" t="s">
        <v>470</v>
      </c>
      <c r="AC331" s="23" t="s">
        <v>1327</v>
      </c>
      <c r="AD331" s="23" t="s">
        <v>1329</v>
      </c>
      <c r="AF331" s="26" t="s">
        <v>1474</v>
      </c>
    </row>
    <row r="332" spans="1:32" ht="15" customHeight="1" x14ac:dyDescent="0.2">
      <c r="A332" s="7">
        <f t="shared" ca="1" si="24"/>
        <v>42</v>
      </c>
      <c r="B332" s="23" t="s">
        <v>1475</v>
      </c>
      <c r="C332" s="23"/>
      <c r="D332" s="23" t="s">
        <v>40</v>
      </c>
      <c r="E332" s="22">
        <v>23</v>
      </c>
      <c r="F332" s="45" t="s">
        <v>1330</v>
      </c>
      <c r="G332" s="24"/>
      <c r="H332" s="24"/>
      <c r="I332" s="24"/>
      <c r="J332" s="24"/>
      <c r="K332" s="24"/>
      <c r="L332" s="14" t="s">
        <v>579</v>
      </c>
      <c r="M332" s="6" t="str">
        <f t="shared" si="21"/>
        <v/>
      </c>
      <c r="N332" s="6" t="str">
        <f t="shared" si="22"/>
        <v/>
      </c>
      <c r="R332" t="s">
        <v>45</v>
      </c>
      <c r="S332" s="6" t="str">
        <f t="shared" si="23"/>
        <v/>
      </c>
      <c r="X332" t="s">
        <v>49</v>
      </c>
      <c r="Y332" t="s">
        <v>474</v>
      </c>
      <c r="Z332" t="s">
        <v>475</v>
      </c>
      <c r="AA332" s="23" t="s">
        <v>469</v>
      </c>
      <c r="AB332" s="23" t="s">
        <v>470</v>
      </c>
      <c r="AC332" s="23" t="s">
        <v>1330</v>
      </c>
      <c r="AD332" s="23" t="s">
        <v>1336</v>
      </c>
      <c r="AF332" s="26" t="s">
        <v>1474</v>
      </c>
    </row>
    <row r="333" spans="1:32" ht="15" customHeight="1" x14ac:dyDescent="0.2">
      <c r="A333" s="7">
        <f t="shared" ca="1" si="24"/>
        <v>42</v>
      </c>
      <c r="B333" s="23" t="s">
        <v>1475</v>
      </c>
      <c r="C333" s="23"/>
      <c r="D333" s="23" t="s">
        <v>40</v>
      </c>
      <c r="E333" s="22">
        <v>24</v>
      </c>
      <c r="F333" s="45" t="s">
        <v>1339</v>
      </c>
      <c r="G333" s="24"/>
      <c r="H333" s="24"/>
      <c r="I333" s="24"/>
      <c r="J333" s="24"/>
      <c r="K333" s="24"/>
      <c r="L333" s="14" t="s">
        <v>579</v>
      </c>
      <c r="M333" s="6" t="str">
        <f t="shared" si="21"/>
        <v/>
      </c>
      <c r="N333" s="6" t="str">
        <f t="shared" si="22"/>
        <v/>
      </c>
      <c r="R333" t="s">
        <v>45</v>
      </c>
      <c r="S333" s="6" t="str">
        <f t="shared" si="23"/>
        <v/>
      </c>
      <c r="X333" t="s">
        <v>49</v>
      </c>
      <c r="Y333" t="s">
        <v>474</v>
      </c>
      <c r="Z333" t="s">
        <v>475</v>
      </c>
      <c r="AA333" s="23" t="s">
        <v>469</v>
      </c>
      <c r="AB333" s="23" t="s">
        <v>470</v>
      </c>
      <c r="AC333" s="23" t="s">
        <v>1339</v>
      </c>
      <c r="AD333" s="23" t="s">
        <v>1340</v>
      </c>
      <c r="AF333" s="26" t="s">
        <v>1474</v>
      </c>
    </row>
    <row r="334" spans="1:32" ht="15" customHeight="1" x14ac:dyDescent="0.2">
      <c r="A334" s="7">
        <f t="shared" ca="1" si="24"/>
        <v>42</v>
      </c>
      <c r="B334" s="23" t="s">
        <v>1475</v>
      </c>
      <c r="C334" s="23"/>
      <c r="D334" s="23" t="s">
        <v>40</v>
      </c>
      <c r="E334" s="22">
        <v>25</v>
      </c>
      <c r="F334" s="45" t="s">
        <v>1343</v>
      </c>
      <c r="G334" s="24"/>
      <c r="H334" s="24"/>
      <c r="I334" s="24"/>
      <c r="J334" s="24"/>
      <c r="K334" s="24"/>
      <c r="L334" s="14" t="s">
        <v>579</v>
      </c>
      <c r="M334" s="6" t="str">
        <f t="shared" si="21"/>
        <v/>
      </c>
      <c r="N334" s="6" t="str">
        <f t="shared" si="22"/>
        <v/>
      </c>
      <c r="R334" t="s">
        <v>45</v>
      </c>
      <c r="S334" s="6" t="str">
        <f t="shared" si="23"/>
        <v/>
      </c>
      <c r="X334" t="s">
        <v>49</v>
      </c>
      <c r="Y334" t="s">
        <v>474</v>
      </c>
      <c r="Z334" t="s">
        <v>475</v>
      </c>
      <c r="AA334" s="23" t="s">
        <v>469</v>
      </c>
      <c r="AB334" s="23" t="s">
        <v>470</v>
      </c>
      <c r="AC334" s="23" t="s">
        <v>1343</v>
      </c>
      <c r="AD334" s="23" t="s">
        <v>1344</v>
      </c>
      <c r="AF334" s="26" t="s">
        <v>1474</v>
      </c>
    </row>
    <row r="335" spans="1:32" ht="15" customHeight="1" x14ac:dyDescent="0.2">
      <c r="A335" s="7">
        <f t="shared" ca="1" si="24"/>
        <v>42</v>
      </c>
      <c r="B335" s="23" t="s">
        <v>1475</v>
      </c>
      <c r="C335" s="23"/>
      <c r="D335" s="23" t="s">
        <v>40</v>
      </c>
      <c r="E335" s="22">
        <v>26</v>
      </c>
      <c r="F335" s="45" t="s">
        <v>1407</v>
      </c>
      <c r="G335" s="24"/>
      <c r="H335" s="24"/>
      <c r="I335" s="24"/>
      <c r="J335" s="24"/>
      <c r="K335" s="24"/>
      <c r="L335" s="14" t="s">
        <v>579</v>
      </c>
      <c r="M335" s="6" t="str">
        <f t="shared" si="21"/>
        <v/>
      </c>
      <c r="N335" s="6" t="str">
        <f t="shared" si="22"/>
        <v/>
      </c>
      <c r="R335" t="s">
        <v>45</v>
      </c>
      <c r="S335" s="6" t="str">
        <f t="shared" si="23"/>
        <v/>
      </c>
      <c r="X335" t="s">
        <v>49</v>
      </c>
      <c r="Y335" t="s">
        <v>474</v>
      </c>
      <c r="Z335" t="s">
        <v>475</v>
      </c>
      <c r="AA335" s="23" t="s">
        <v>469</v>
      </c>
      <c r="AB335" s="23" t="s">
        <v>470</v>
      </c>
      <c r="AC335" s="23" t="s">
        <v>1407</v>
      </c>
      <c r="AD335" s="23" t="s">
        <v>1408</v>
      </c>
      <c r="AF335" s="26" t="s">
        <v>1474</v>
      </c>
    </row>
    <row r="336" spans="1:32" ht="15" customHeight="1" x14ac:dyDescent="0.2">
      <c r="A336" s="7">
        <f t="shared" ca="1" si="24"/>
        <v>42</v>
      </c>
      <c r="B336" s="23" t="s">
        <v>1475</v>
      </c>
      <c r="C336" s="23"/>
      <c r="D336" s="23" t="s">
        <v>40</v>
      </c>
      <c r="E336" s="22">
        <v>27</v>
      </c>
      <c r="F336" s="45" t="s">
        <v>1412</v>
      </c>
      <c r="G336" s="24"/>
      <c r="H336" s="24"/>
      <c r="I336" s="24"/>
      <c r="J336" s="24"/>
      <c r="K336" s="24"/>
      <c r="L336" s="14" t="s">
        <v>579</v>
      </c>
      <c r="M336" s="6" t="str">
        <f t="shared" si="21"/>
        <v/>
      </c>
      <c r="N336" s="6" t="str">
        <f t="shared" si="22"/>
        <v/>
      </c>
      <c r="R336" t="s">
        <v>45</v>
      </c>
      <c r="S336" s="6" t="str">
        <f t="shared" si="23"/>
        <v/>
      </c>
      <c r="X336" t="s">
        <v>49</v>
      </c>
      <c r="Y336" t="s">
        <v>474</v>
      </c>
      <c r="Z336" t="s">
        <v>475</v>
      </c>
      <c r="AA336" s="23" t="s">
        <v>469</v>
      </c>
      <c r="AB336" s="23" t="s">
        <v>470</v>
      </c>
      <c r="AC336" s="23" t="s">
        <v>1412</v>
      </c>
      <c r="AD336" s="23" t="s">
        <v>1413</v>
      </c>
      <c r="AF336" s="26" t="s">
        <v>1474</v>
      </c>
    </row>
    <row r="337" spans="1:32" ht="15" customHeight="1" x14ac:dyDescent="0.2">
      <c r="A337" s="7">
        <f t="shared" ca="1" si="24"/>
        <v>42</v>
      </c>
      <c r="B337" s="23" t="s">
        <v>1475</v>
      </c>
      <c r="C337" s="23"/>
      <c r="D337" s="23" t="s">
        <v>40</v>
      </c>
      <c r="E337" s="22">
        <v>28</v>
      </c>
      <c r="F337" s="45" t="s">
        <v>1414</v>
      </c>
      <c r="G337" s="24"/>
      <c r="H337" s="24"/>
      <c r="I337" s="24"/>
      <c r="J337" s="24"/>
      <c r="K337" s="24"/>
      <c r="L337" s="14" t="s">
        <v>579</v>
      </c>
      <c r="M337" s="6" t="str">
        <f t="shared" si="21"/>
        <v/>
      </c>
      <c r="N337" s="6" t="str">
        <f t="shared" si="22"/>
        <v/>
      </c>
      <c r="R337" t="s">
        <v>45</v>
      </c>
      <c r="S337" s="6" t="str">
        <f t="shared" si="23"/>
        <v/>
      </c>
      <c r="X337" t="s">
        <v>49</v>
      </c>
      <c r="Y337" t="s">
        <v>474</v>
      </c>
      <c r="Z337" t="s">
        <v>475</v>
      </c>
      <c r="AA337" s="23" t="s">
        <v>469</v>
      </c>
      <c r="AB337" s="23" t="s">
        <v>470</v>
      </c>
      <c r="AC337" s="23" t="s">
        <v>1414</v>
      </c>
      <c r="AD337" s="23" t="s">
        <v>1419</v>
      </c>
      <c r="AF337" s="26" t="s">
        <v>1474</v>
      </c>
    </row>
    <row r="338" spans="1:32" ht="15" customHeight="1" x14ac:dyDescent="0.2">
      <c r="A338" s="7">
        <f t="shared" ca="1" si="24"/>
        <v>42</v>
      </c>
      <c r="B338" s="23" t="s">
        <v>1475</v>
      </c>
      <c r="C338" s="23"/>
      <c r="D338" s="23" t="s">
        <v>40</v>
      </c>
      <c r="E338" s="22">
        <v>29</v>
      </c>
      <c r="F338" s="45" t="s">
        <v>1420</v>
      </c>
      <c r="G338" s="24"/>
      <c r="H338" s="24"/>
      <c r="I338" s="24"/>
      <c r="J338" s="24"/>
      <c r="K338" s="24"/>
      <c r="L338" s="14" t="s">
        <v>579</v>
      </c>
      <c r="M338" s="6" t="str">
        <f t="shared" si="21"/>
        <v/>
      </c>
      <c r="N338" s="6" t="str">
        <f t="shared" si="22"/>
        <v/>
      </c>
      <c r="R338" t="s">
        <v>45</v>
      </c>
      <c r="S338" s="6" t="str">
        <f t="shared" si="23"/>
        <v/>
      </c>
      <c r="X338" t="s">
        <v>49</v>
      </c>
      <c r="Y338" t="s">
        <v>474</v>
      </c>
      <c r="Z338" t="s">
        <v>475</v>
      </c>
      <c r="AA338" s="23" t="s">
        <v>469</v>
      </c>
      <c r="AB338" s="23" t="s">
        <v>470</v>
      </c>
      <c r="AC338" s="23" t="s">
        <v>1420</v>
      </c>
      <c r="AD338" s="23" t="s">
        <v>1425</v>
      </c>
      <c r="AF338" s="26" t="s">
        <v>1474</v>
      </c>
    </row>
    <row r="339" spans="1:32" ht="15" customHeight="1" x14ac:dyDescent="0.2">
      <c r="A339" s="7">
        <f t="shared" ca="1" si="24"/>
        <v>42</v>
      </c>
      <c r="B339" s="23" t="s">
        <v>1475</v>
      </c>
      <c r="C339" s="23"/>
      <c r="D339" s="23" t="s">
        <v>40</v>
      </c>
      <c r="E339" s="22">
        <v>30</v>
      </c>
      <c r="F339" s="45" t="s">
        <v>1426</v>
      </c>
      <c r="G339" s="24"/>
      <c r="H339" s="24"/>
      <c r="I339" s="24"/>
      <c r="J339" s="24"/>
      <c r="K339" s="24"/>
      <c r="L339" s="14" t="s">
        <v>579</v>
      </c>
      <c r="M339" s="6" t="str">
        <f t="shared" si="21"/>
        <v/>
      </c>
      <c r="N339" s="6" t="str">
        <f t="shared" si="22"/>
        <v/>
      </c>
      <c r="R339" t="s">
        <v>45</v>
      </c>
      <c r="S339" s="6" t="str">
        <f t="shared" si="23"/>
        <v/>
      </c>
      <c r="X339" t="s">
        <v>49</v>
      </c>
      <c r="Y339" t="s">
        <v>474</v>
      </c>
      <c r="Z339" t="s">
        <v>475</v>
      </c>
      <c r="AA339" s="23" t="s">
        <v>469</v>
      </c>
      <c r="AB339" s="23" t="s">
        <v>470</v>
      </c>
      <c r="AC339" s="23" t="s">
        <v>1426</v>
      </c>
      <c r="AD339" s="23" t="s">
        <v>1428</v>
      </c>
      <c r="AF339" s="26" t="s">
        <v>1474</v>
      </c>
    </row>
    <row r="340" spans="1:32" ht="15" customHeight="1" x14ac:dyDescent="0.2">
      <c r="A340" s="7">
        <f t="shared" ca="1" si="24"/>
        <v>42</v>
      </c>
      <c r="B340" s="23" t="s">
        <v>1475</v>
      </c>
      <c r="C340" s="23"/>
      <c r="D340" s="23" t="s">
        <v>40</v>
      </c>
      <c r="E340" s="22">
        <v>31</v>
      </c>
      <c r="F340" s="45" t="s">
        <v>1432</v>
      </c>
      <c r="G340" s="24"/>
      <c r="H340" s="24"/>
      <c r="I340" s="24"/>
      <c r="J340" s="24"/>
      <c r="K340" s="24"/>
      <c r="L340" s="14" t="s">
        <v>579</v>
      </c>
      <c r="M340" s="6" t="str">
        <f t="shared" si="21"/>
        <v/>
      </c>
      <c r="N340" s="6" t="str">
        <f t="shared" si="22"/>
        <v/>
      </c>
      <c r="R340" t="s">
        <v>45</v>
      </c>
      <c r="S340" s="6" t="str">
        <f t="shared" si="23"/>
        <v/>
      </c>
      <c r="X340" t="s">
        <v>49</v>
      </c>
      <c r="Y340" t="s">
        <v>474</v>
      </c>
      <c r="Z340" t="s">
        <v>475</v>
      </c>
      <c r="AA340" s="23" t="s">
        <v>469</v>
      </c>
      <c r="AB340" s="23" t="s">
        <v>470</v>
      </c>
      <c r="AC340" s="23" t="s">
        <v>1432</v>
      </c>
      <c r="AD340" s="23" t="s">
        <v>1433</v>
      </c>
      <c r="AF340" s="26" t="s">
        <v>1474</v>
      </c>
    </row>
    <row r="341" spans="1:32" ht="15" customHeight="1" x14ac:dyDescent="0.2">
      <c r="A341" s="7">
        <f t="shared" ca="1" si="24"/>
        <v>42</v>
      </c>
      <c r="B341" s="23" t="s">
        <v>1475</v>
      </c>
      <c r="C341" s="23"/>
      <c r="D341" s="23" t="s">
        <v>40</v>
      </c>
      <c r="E341" s="22">
        <v>32</v>
      </c>
      <c r="F341" s="45" t="s">
        <v>1434</v>
      </c>
      <c r="G341" s="24"/>
      <c r="H341" s="24"/>
      <c r="I341" s="24"/>
      <c r="J341" s="24"/>
      <c r="K341" s="24"/>
      <c r="L341" s="14" t="s">
        <v>579</v>
      </c>
      <c r="M341" s="6" t="str">
        <f t="shared" si="21"/>
        <v/>
      </c>
      <c r="N341" s="6" t="str">
        <f t="shared" si="22"/>
        <v/>
      </c>
      <c r="R341" t="s">
        <v>45</v>
      </c>
      <c r="S341" s="6" t="str">
        <f t="shared" si="23"/>
        <v/>
      </c>
      <c r="X341" t="s">
        <v>49</v>
      </c>
      <c r="Y341" t="s">
        <v>474</v>
      </c>
      <c r="Z341" t="s">
        <v>475</v>
      </c>
      <c r="AA341" s="23" t="s">
        <v>469</v>
      </c>
      <c r="AB341" s="23" t="s">
        <v>470</v>
      </c>
      <c r="AC341" s="23" t="s">
        <v>1434</v>
      </c>
      <c r="AD341" s="23" t="s">
        <v>1438</v>
      </c>
      <c r="AF341" s="26" t="s">
        <v>1474</v>
      </c>
    </row>
    <row r="342" spans="1:32" ht="15" customHeight="1" x14ac:dyDescent="0.2">
      <c r="A342" s="7">
        <f t="shared" ca="1" si="24"/>
        <v>42</v>
      </c>
      <c r="B342" s="23" t="s">
        <v>1475</v>
      </c>
      <c r="C342" s="23"/>
      <c r="D342" s="23" t="s">
        <v>40</v>
      </c>
      <c r="E342" s="22">
        <v>33</v>
      </c>
      <c r="F342" s="45" t="s">
        <v>1444</v>
      </c>
      <c r="G342" s="24"/>
      <c r="H342" s="24"/>
      <c r="I342" s="24"/>
      <c r="J342" s="24"/>
      <c r="K342" s="24"/>
      <c r="L342" s="14" t="s">
        <v>579</v>
      </c>
      <c r="M342" s="6" t="str">
        <f t="shared" si="21"/>
        <v/>
      </c>
      <c r="N342" s="6" t="str">
        <f t="shared" si="22"/>
        <v/>
      </c>
      <c r="R342" t="s">
        <v>45</v>
      </c>
      <c r="S342" s="6" t="str">
        <f t="shared" si="23"/>
        <v/>
      </c>
      <c r="X342" t="s">
        <v>49</v>
      </c>
      <c r="Y342" t="s">
        <v>474</v>
      </c>
      <c r="Z342" t="s">
        <v>475</v>
      </c>
      <c r="AA342" s="23" t="s">
        <v>469</v>
      </c>
      <c r="AB342" s="23" t="s">
        <v>470</v>
      </c>
      <c r="AC342" s="23" t="s">
        <v>1444</v>
      </c>
      <c r="AD342" s="23" t="s">
        <v>1445</v>
      </c>
      <c r="AF342" s="26" t="s">
        <v>1474</v>
      </c>
    </row>
    <row r="343" spans="1:32" ht="15" customHeight="1" x14ac:dyDescent="0.2">
      <c r="A343" s="7">
        <f t="shared" ca="1" si="24"/>
        <v>42</v>
      </c>
      <c r="B343" s="23" t="s">
        <v>1475</v>
      </c>
      <c r="C343" s="23"/>
      <c r="D343" s="23" t="s">
        <v>40</v>
      </c>
      <c r="E343" s="22">
        <v>34</v>
      </c>
      <c r="F343" s="45" t="s">
        <v>1446</v>
      </c>
      <c r="G343" s="24"/>
      <c r="H343" s="24"/>
      <c r="I343" s="24"/>
      <c r="J343" s="24"/>
      <c r="K343" s="24"/>
      <c r="L343" s="14" t="s">
        <v>579</v>
      </c>
      <c r="M343" s="6" t="str">
        <f t="shared" si="21"/>
        <v/>
      </c>
      <c r="N343" s="6" t="str">
        <f t="shared" si="22"/>
        <v/>
      </c>
      <c r="R343" t="s">
        <v>45</v>
      </c>
      <c r="S343" s="6" t="str">
        <f t="shared" si="23"/>
        <v/>
      </c>
      <c r="X343" t="s">
        <v>49</v>
      </c>
      <c r="Y343" t="s">
        <v>474</v>
      </c>
      <c r="Z343" t="s">
        <v>475</v>
      </c>
      <c r="AA343" s="23" t="s">
        <v>469</v>
      </c>
      <c r="AB343" s="23" t="s">
        <v>470</v>
      </c>
      <c r="AC343" s="23" t="s">
        <v>1446</v>
      </c>
      <c r="AD343" s="23" t="s">
        <v>1449</v>
      </c>
      <c r="AF343" s="26" t="s">
        <v>1474</v>
      </c>
    </row>
    <row r="344" spans="1:32" ht="15" customHeight="1" x14ac:dyDescent="0.2">
      <c r="A344" s="7">
        <f t="shared" ca="1" si="24"/>
        <v>42</v>
      </c>
      <c r="B344" s="23" t="s">
        <v>1475</v>
      </c>
      <c r="C344" s="23"/>
      <c r="D344" s="23" t="s">
        <v>40</v>
      </c>
      <c r="E344" s="22">
        <v>35</v>
      </c>
      <c r="F344" s="45" t="s">
        <v>1452</v>
      </c>
      <c r="G344" s="24"/>
      <c r="H344" s="24"/>
      <c r="I344" s="24"/>
      <c r="J344" s="24"/>
      <c r="K344" s="24"/>
      <c r="L344" s="14" t="s">
        <v>579</v>
      </c>
      <c r="M344" s="6" t="str">
        <f t="shared" si="21"/>
        <v/>
      </c>
      <c r="N344" s="6" t="str">
        <f t="shared" si="22"/>
        <v/>
      </c>
      <c r="R344" t="s">
        <v>45</v>
      </c>
      <c r="S344" s="6" t="str">
        <f t="shared" si="23"/>
        <v/>
      </c>
      <c r="X344" t="s">
        <v>49</v>
      </c>
      <c r="Y344" t="s">
        <v>474</v>
      </c>
      <c r="Z344" t="s">
        <v>475</v>
      </c>
      <c r="AA344" s="23" t="s">
        <v>469</v>
      </c>
      <c r="AB344" s="23" t="s">
        <v>470</v>
      </c>
      <c r="AC344" s="23" t="s">
        <v>1452</v>
      </c>
      <c r="AD344" s="23" t="s">
        <v>1453</v>
      </c>
      <c r="AF344" s="26" t="s">
        <v>1474</v>
      </c>
    </row>
    <row r="345" spans="1:32" ht="15" customHeight="1" x14ac:dyDescent="0.2">
      <c r="A345" s="7">
        <f t="shared" ca="1" si="24"/>
        <v>42</v>
      </c>
      <c r="B345" s="23" t="s">
        <v>1475</v>
      </c>
      <c r="C345" s="23"/>
      <c r="D345" s="23" t="s">
        <v>40</v>
      </c>
      <c r="E345" s="22">
        <v>36</v>
      </c>
      <c r="F345" s="45" t="s">
        <v>1459</v>
      </c>
      <c r="G345" s="24"/>
      <c r="H345" s="24"/>
      <c r="I345" s="24"/>
      <c r="J345" s="24"/>
      <c r="K345" s="24"/>
      <c r="L345" s="14" t="s">
        <v>579</v>
      </c>
      <c r="M345" s="6" t="str">
        <f t="shared" si="21"/>
        <v/>
      </c>
      <c r="N345" s="6" t="str">
        <f t="shared" si="22"/>
        <v/>
      </c>
      <c r="R345" t="s">
        <v>45</v>
      </c>
      <c r="S345" s="6" t="str">
        <f t="shared" si="23"/>
        <v/>
      </c>
      <c r="X345" t="s">
        <v>49</v>
      </c>
      <c r="Y345" t="s">
        <v>474</v>
      </c>
      <c r="Z345" t="s">
        <v>475</v>
      </c>
      <c r="AA345" s="23" t="s">
        <v>469</v>
      </c>
      <c r="AB345" s="23" t="s">
        <v>470</v>
      </c>
      <c r="AC345" s="23" t="s">
        <v>1459</v>
      </c>
      <c r="AD345" s="23" t="s">
        <v>1460</v>
      </c>
      <c r="AF345" s="26" t="s">
        <v>1474</v>
      </c>
    </row>
    <row r="346" spans="1:32" ht="15" customHeight="1" x14ac:dyDescent="0.2">
      <c r="A346" s="7">
        <f t="shared" ca="1" si="24"/>
        <v>42</v>
      </c>
      <c r="B346" s="23" t="s">
        <v>1475</v>
      </c>
      <c r="C346" s="23"/>
      <c r="D346" s="23" t="s">
        <v>40</v>
      </c>
      <c r="E346" s="22">
        <v>37</v>
      </c>
      <c r="F346" s="45" t="s">
        <v>1461</v>
      </c>
      <c r="G346" s="24"/>
      <c r="H346" s="24"/>
      <c r="I346" s="24"/>
      <c r="J346" s="24"/>
      <c r="K346" s="24"/>
      <c r="L346" s="14" t="s">
        <v>579</v>
      </c>
      <c r="M346" s="6" t="str">
        <f t="shared" si="21"/>
        <v/>
      </c>
      <c r="N346" s="6" t="str">
        <f t="shared" si="22"/>
        <v/>
      </c>
      <c r="R346" t="s">
        <v>45</v>
      </c>
      <c r="S346" s="6" t="str">
        <f t="shared" si="23"/>
        <v/>
      </c>
      <c r="X346" t="s">
        <v>49</v>
      </c>
      <c r="Y346" t="s">
        <v>474</v>
      </c>
      <c r="Z346" t="s">
        <v>475</v>
      </c>
      <c r="AA346" s="23" t="s">
        <v>469</v>
      </c>
      <c r="AB346" s="23" t="s">
        <v>470</v>
      </c>
      <c r="AC346" s="23" t="s">
        <v>1461</v>
      </c>
      <c r="AD346" s="23" t="s">
        <v>1466</v>
      </c>
      <c r="AF346" s="26" t="s">
        <v>1474</v>
      </c>
    </row>
    <row r="347" spans="1:32" ht="15" customHeight="1" x14ac:dyDescent="0.2">
      <c r="A347" s="7">
        <f t="shared" ca="1" si="24"/>
        <v>42</v>
      </c>
      <c r="B347" s="23" t="s">
        <v>1475</v>
      </c>
      <c r="C347" s="23"/>
      <c r="D347" s="23" t="s">
        <v>40</v>
      </c>
      <c r="E347" s="22">
        <v>38</v>
      </c>
      <c r="F347" s="45" t="s">
        <v>1467</v>
      </c>
      <c r="G347" s="24"/>
      <c r="H347" s="24"/>
      <c r="I347" s="24"/>
      <c r="J347" s="24"/>
      <c r="K347" s="24"/>
      <c r="L347" s="14" t="s">
        <v>579</v>
      </c>
      <c r="M347" s="6" t="str">
        <f t="shared" si="21"/>
        <v/>
      </c>
      <c r="N347" s="6" t="str">
        <f t="shared" si="22"/>
        <v/>
      </c>
      <c r="R347" t="s">
        <v>45</v>
      </c>
      <c r="S347" s="6" t="str">
        <f t="shared" si="23"/>
        <v/>
      </c>
      <c r="X347" t="s">
        <v>49</v>
      </c>
      <c r="Y347" t="s">
        <v>474</v>
      </c>
      <c r="Z347" t="s">
        <v>475</v>
      </c>
      <c r="AA347" s="23" t="s">
        <v>469</v>
      </c>
      <c r="AB347" s="23" t="s">
        <v>470</v>
      </c>
      <c r="AC347" s="23" t="s">
        <v>1467</v>
      </c>
      <c r="AD347" s="23" t="s">
        <v>1469</v>
      </c>
      <c r="AF347" s="26" t="s">
        <v>1474</v>
      </c>
    </row>
    <row r="348" spans="1:32" ht="15" customHeight="1" x14ac:dyDescent="0.2">
      <c r="A348" s="7">
        <f t="shared" ca="1" si="24"/>
        <v>42</v>
      </c>
      <c r="B348" s="23" t="s">
        <v>1475</v>
      </c>
      <c r="C348" s="23"/>
      <c r="D348" s="23" t="s">
        <v>40</v>
      </c>
      <c r="E348" s="22">
        <v>39</v>
      </c>
      <c r="F348" s="45" t="s">
        <v>1472</v>
      </c>
      <c r="G348" s="24"/>
      <c r="H348" s="24"/>
      <c r="I348" s="24"/>
      <c r="J348" s="24"/>
      <c r="K348" s="24"/>
      <c r="L348" s="14" t="s">
        <v>579</v>
      </c>
      <c r="M348" s="6" t="str">
        <f t="shared" si="21"/>
        <v/>
      </c>
      <c r="N348" s="6" t="str">
        <f t="shared" si="22"/>
        <v/>
      </c>
      <c r="R348" t="s">
        <v>45</v>
      </c>
      <c r="S348" s="6" t="str">
        <f t="shared" si="23"/>
        <v/>
      </c>
      <c r="X348" t="s">
        <v>49</v>
      </c>
      <c r="Y348" t="s">
        <v>474</v>
      </c>
      <c r="Z348" t="s">
        <v>475</v>
      </c>
      <c r="AA348" s="23" t="s">
        <v>469</v>
      </c>
      <c r="AB348" s="23" t="s">
        <v>470</v>
      </c>
      <c r="AC348" s="23" t="s">
        <v>1472</v>
      </c>
      <c r="AD348" s="23" t="s">
        <v>1473</v>
      </c>
      <c r="AF348" s="26" t="s">
        <v>1474</v>
      </c>
    </row>
    <row r="349" spans="1:32" ht="15" customHeight="1" x14ac:dyDescent="0.2">
      <c r="A349" s="7">
        <f t="shared" ca="1" si="24"/>
        <v>43</v>
      </c>
      <c r="B349" s="23" t="s">
        <v>1476</v>
      </c>
      <c r="C349" s="23"/>
      <c r="D349" s="23" t="s">
        <v>40</v>
      </c>
      <c r="E349" s="22">
        <v>1</v>
      </c>
      <c r="F349" s="45" t="s">
        <v>1272</v>
      </c>
      <c r="G349" s="24"/>
      <c r="H349" s="24"/>
      <c r="I349" s="24"/>
      <c r="J349" s="24"/>
      <c r="K349" s="24"/>
      <c r="L349" s="14" t="s">
        <v>579</v>
      </c>
      <c r="M349" s="6" t="str">
        <f t="shared" si="21"/>
        <v/>
      </c>
      <c r="N349" s="6" t="str">
        <f t="shared" si="22"/>
        <v/>
      </c>
      <c r="S349" s="6" t="str">
        <f>IF(RIGHT(TRIM(SUBSTITUTE(B349,":","")),7)="specify","Hide concept if ["&amp;#REF!&amp;"] &lt;&gt; 'Other'","")</f>
        <v/>
      </c>
      <c r="X349" t="s">
        <v>49</v>
      </c>
      <c r="Y349" t="s">
        <v>478</v>
      </c>
      <c r="Z349" t="s">
        <v>479</v>
      </c>
      <c r="AA349" s="23" t="s">
        <v>469</v>
      </c>
      <c r="AB349" s="23" t="s">
        <v>470</v>
      </c>
      <c r="AC349" s="23" t="s">
        <v>1272</v>
      </c>
      <c r="AD349" s="23" t="s">
        <v>1273</v>
      </c>
      <c r="AF349" s="26" t="s">
        <v>1474</v>
      </c>
    </row>
    <row r="350" spans="1:32" ht="15" customHeight="1" x14ac:dyDescent="0.2">
      <c r="A350" s="7">
        <f t="shared" ca="1" si="24"/>
        <v>43</v>
      </c>
      <c r="B350" s="23" t="s">
        <v>1476</v>
      </c>
      <c r="C350" s="23"/>
      <c r="D350" s="23" t="s">
        <v>40</v>
      </c>
      <c r="E350" s="22">
        <v>2</v>
      </c>
      <c r="F350" s="45" t="s">
        <v>1278</v>
      </c>
      <c r="G350" s="24"/>
      <c r="H350" s="24"/>
      <c r="I350" s="24"/>
      <c r="J350" s="24"/>
      <c r="K350" s="24"/>
      <c r="L350" s="14" t="s">
        <v>579</v>
      </c>
      <c r="M350" s="6" t="str">
        <f t="shared" si="21"/>
        <v/>
      </c>
      <c r="N350" s="6" t="str">
        <f t="shared" si="22"/>
        <v/>
      </c>
      <c r="R350" t="s">
        <v>45</v>
      </c>
      <c r="S350" s="6" t="str">
        <f t="shared" si="23"/>
        <v/>
      </c>
      <c r="X350" t="s">
        <v>49</v>
      </c>
      <c r="Y350" t="s">
        <v>478</v>
      </c>
      <c r="Z350" t="s">
        <v>479</v>
      </c>
      <c r="AA350" s="23" t="s">
        <v>469</v>
      </c>
      <c r="AB350" s="23" t="s">
        <v>470</v>
      </c>
      <c r="AC350" s="23" t="s">
        <v>1278</v>
      </c>
      <c r="AD350" s="23" t="s">
        <v>1279</v>
      </c>
      <c r="AF350" s="26" t="s">
        <v>1474</v>
      </c>
    </row>
    <row r="351" spans="1:32" ht="15" customHeight="1" x14ac:dyDescent="0.2">
      <c r="A351" s="7">
        <f t="shared" ca="1" si="24"/>
        <v>43</v>
      </c>
      <c r="B351" s="23" t="s">
        <v>1476</v>
      </c>
      <c r="C351" s="23"/>
      <c r="D351" s="23" t="s">
        <v>40</v>
      </c>
      <c r="E351" s="22">
        <v>3</v>
      </c>
      <c r="F351" s="45" t="s">
        <v>1280</v>
      </c>
      <c r="G351" s="24"/>
      <c r="H351" s="24"/>
      <c r="I351" s="24"/>
      <c r="J351" s="24"/>
      <c r="K351" s="24"/>
      <c r="L351" s="14" t="s">
        <v>579</v>
      </c>
      <c r="M351" s="6" t="str">
        <f t="shared" ref="M351:M401" si="25">IF(X351="BOOLEAN","Yes/no",IF(X351="TRUE_ONLY","True only",IF(X351="INTEGER","Integer",IF(X351="INTEGER_ZERO_OR_POSITIVE","Integer zero or positive",""))))</f>
        <v/>
      </c>
      <c r="N351" s="6" t="str">
        <f t="shared" si="22"/>
        <v/>
      </c>
      <c r="R351" t="s">
        <v>45</v>
      </c>
      <c r="S351" s="6" t="str">
        <f t="shared" si="23"/>
        <v/>
      </c>
      <c r="X351" t="s">
        <v>49</v>
      </c>
      <c r="Y351" t="s">
        <v>478</v>
      </c>
      <c r="Z351" t="s">
        <v>479</v>
      </c>
      <c r="AA351" s="23" t="s">
        <v>469</v>
      </c>
      <c r="AB351" s="23" t="s">
        <v>470</v>
      </c>
      <c r="AC351" s="23" t="s">
        <v>1280</v>
      </c>
      <c r="AD351" s="23" t="s">
        <v>1285</v>
      </c>
      <c r="AF351" s="26" t="s">
        <v>1474</v>
      </c>
    </row>
    <row r="352" spans="1:32" ht="15" customHeight="1" x14ac:dyDescent="0.2">
      <c r="A352" s="7">
        <f t="shared" ca="1" si="24"/>
        <v>43</v>
      </c>
      <c r="B352" s="23" t="s">
        <v>1476</v>
      </c>
      <c r="C352" s="23"/>
      <c r="D352" s="23" t="s">
        <v>40</v>
      </c>
      <c r="E352" s="22">
        <v>4</v>
      </c>
      <c r="F352" s="45" t="s">
        <v>1290</v>
      </c>
      <c r="G352" s="24"/>
      <c r="H352" s="24"/>
      <c r="I352" s="24"/>
      <c r="J352" s="24"/>
      <c r="K352" s="24"/>
      <c r="L352" s="14" t="s">
        <v>579</v>
      </c>
      <c r="M352" s="6" t="str">
        <f t="shared" si="25"/>
        <v/>
      </c>
      <c r="N352" s="6" t="str">
        <f t="shared" si="22"/>
        <v/>
      </c>
      <c r="R352" t="s">
        <v>45</v>
      </c>
      <c r="S352" s="6" t="str">
        <f t="shared" si="23"/>
        <v/>
      </c>
      <c r="X352" t="s">
        <v>49</v>
      </c>
      <c r="Y352" t="s">
        <v>478</v>
      </c>
      <c r="Z352" t="s">
        <v>479</v>
      </c>
      <c r="AA352" s="23" t="s">
        <v>469</v>
      </c>
      <c r="AB352" s="23" t="s">
        <v>470</v>
      </c>
      <c r="AC352" s="23" t="s">
        <v>1290</v>
      </c>
      <c r="AD352" s="23" t="s">
        <v>1291</v>
      </c>
      <c r="AF352" s="26" t="s">
        <v>1474</v>
      </c>
    </row>
    <row r="353" spans="1:32" ht="15" customHeight="1" x14ac:dyDescent="0.2">
      <c r="A353" s="7">
        <f t="shared" ca="1" si="24"/>
        <v>43</v>
      </c>
      <c r="B353" s="23" t="s">
        <v>1476</v>
      </c>
      <c r="C353" s="23"/>
      <c r="D353" s="23" t="s">
        <v>40</v>
      </c>
      <c r="E353" s="22">
        <v>5</v>
      </c>
      <c r="F353" s="45" t="s">
        <v>1297</v>
      </c>
      <c r="G353" s="24"/>
      <c r="H353" s="24"/>
      <c r="I353" s="24"/>
      <c r="J353" s="24"/>
      <c r="K353" s="24"/>
      <c r="L353" s="14" t="s">
        <v>579</v>
      </c>
      <c r="M353" s="6" t="str">
        <f t="shared" si="25"/>
        <v/>
      </c>
      <c r="N353" s="6" t="str">
        <f t="shared" si="22"/>
        <v/>
      </c>
      <c r="R353" t="s">
        <v>45</v>
      </c>
      <c r="S353" s="6" t="str">
        <f t="shared" si="23"/>
        <v/>
      </c>
      <c r="X353" t="s">
        <v>49</v>
      </c>
      <c r="Y353" t="s">
        <v>478</v>
      </c>
      <c r="Z353" t="s">
        <v>479</v>
      </c>
      <c r="AA353" s="23" t="s">
        <v>469</v>
      </c>
      <c r="AB353" s="23" t="s">
        <v>470</v>
      </c>
      <c r="AC353" s="23" t="s">
        <v>1297</v>
      </c>
      <c r="AD353" s="23" t="s">
        <v>1298</v>
      </c>
      <c r="AF353" s="26" t="s">
        <v>1474</v>
      </c>
    </row>
    <row r="354" spans="1:32" ht="15" customHeight="1" x14ac:dyDescent="0.2">
      <c r="A354" s="7">
        <f t="shared" ca="1" si="24"/>
        <v>43</v>
      </c>
      <c r="B354" s="23" t="s">
        <v>1476</v>
      </c>
      <c r="C354" s="23"/>
      <c r="D354" s="23" t="s">
        <v>40</v>
      </c>
      <c r="E354" s="22">
        <v>6</v>
      </c>
      <c r="F354" s="45" t="s">
        <v>1304</v>
      </c>
      <c r="G354" s="24"/>
      <c r="H354" s="24"/>
      <c r="I354" s="24"/>
      <c r="J354" s="24"/>
      <c r="K354" s="24"/>
      <c r="L354" s="14" t="s">
        <v>579</v>
      </c>
      <c r="M354" s="6" t="str">
        <f t="shared" si="25"/>
        <v/>
      </c>
      <c r="N354" s="6" t="str">
        <f t="shared" si="22"/>
        <v/>
      </c>
      <c r="R354" t="s">
        <v>45</v>
      </c>
      <c r="S354" s="6" t="str">
        <f t="shared" si="23"/>
        <v/>
      </c>
      <c r="X354" t="s">
        <v>49</v>
      </c>
      <c r="Y354" t="s">
        <v>478</v>
      </c>
      <c r="Z354" t="s">
        <v>479</v>
      </c>
      <c r="AA354" s="23" t="s">
        <v>469</v>
      </c>
      <c r="AB354" s="23" t="s">
        <v>470</v>
      </c>
      <c r="AC354" s="23" t="s">
        <v>1304</v>
      </c>
      <c r="AD354" s="23" t="s">
        <v>1305</v>
      </c>
      <c r="AF354" s="26" t="s">
        <v>1474</v>
      </c>
    </row>
    <row r="355" spans="1:32" ht="15" customHeight="1" x14ac:dyDescent="0.2">
      <c r="A355" s="7">
        <f t="shared" ca="1" si="24"/>
        <v>43</v>
      </c>
      <c r="B355" s="23" t="s">
        <v>1476</v>
      </c>
      <c r="C355" s="23"/>
      <c r="D355" s="23" t="s">
        <v>40</v>
      </c>
      <c r="E355" s="22">
        <v>7</v>
      </c>
      <c r="F355" s="45" t="s">
        <v>1306</v>
      </c>
      <c r="G355" s="24"/>
      <c r="H355" s="24"/>
      <c r="I355" s="24"/>
      <c r="J355" s="24"/>
      <c r="K355" s="24"/>
      <c r="L355" s="14" t="s">
        <v>579</v>
      </c>
      <c r="M355" s="6" t="str">
        <f t="shared" si="25"/>
        <v/>
      </c>
      <c r="N355" s="6" t="str">
        <f t="shared" si="22"/>
        <v/>
      </c>
      <c r="R355" t="s">
        <v>45</v>
      </c>
      <c r="S355" s="6" t="str">
        <f>IF(RIGHT(TRIM(SUBSTITUTE(B355,":","")),7)="specify","Hide concept if ["&amp;#REF!&amp;"] &lt;&gt; 'Other'","")</f>
        <v/>
      </c>
      <c r="X355" t="s">
        <v>49</v>
      </c>
      <c r="Y355" t="s">
        <v>478</v>
      </c>
      <c r="Z355" t="s">
        <v>479</v>
      </c>
      <c r="AA355" s="23" t="s">
        <v>469</v>
      </c>
      <c r="AB355" s="23" t="s">
        <v>470</v>
      </c>
      <c r="AC355" s="23" t="s">
        <v>1306</v>
      </c>
      <c r="AD355" s="23" t="s">
        <v>1308</v>
      </c>
      <c r="AF355" s="26" t="s">
        <v>1474</v>
      </c>
    </row>
    <row r="356" spans="1:32" ht="15" customHeight="1" x14ac:dyDescent="0.2">
      <c r="A356" s="7">
        <f t="shared" ca="1" si="24"/>
        <v>43</v>
      </c>
      <c r="B356" s="23" t="s">
        <v>1476</v>
      </c>
      <c r="C356" s="23"/>
      <c r="D356" s="23" t="s">
        <v>40</v>
      </c>
      <c r="E356" s="22">
        <v>8</v>
      </c>
      <c r="F356" s="45" t="s">
        <v>1350</v>
      </c>
      <c r="G356" s="24"/>
      <c r="H356" s="24"/>
      <c r="I356" s="24"/>
      <c r="J356" s="24"/>
      <c r="K356" s="24"/>
      <c r="L356" s="14" t="s">
        <v>579</v>
      </c>
      <c r="M356" s="6" t="str">
        <f t="shared" si="25"/>
        <v/>
      </c>
      <c r="N356" s="6" t="str">
        <f t="shared" si="22"/>
        <v/>
      </c>
      <c r="R356" t="s">
        <v>45</v>
      </c>
      <c r="S356" s="6" t="str">
        <f t="shared" si="23"/>
        <v/>
      </c>
      <c r="X356" t="s">
        <v>49</v>
      </c>
      <c r="Y356" t="s">
        <v>478</v>
      </c>
      <c r="Z356" t="s">
        <v>479</v>
      </c>
      <c r="AA356" s="23" t="s">
        <v>469</v>
      </c>
      <c r="AB356" s="23" t="s">
        <v>470</v>
      </c>
      <c r="AC356" s="23" t="s">
        <v>1350</v>
      </c>
      <c r="AD356" s="23" t="s">
        <v>1351</v>
      </c>
      <c r="AF356" s="26" t="s">
        <v>1474</v>
      </c>
    </row>
    <row r="357" spans="1:32" ht="15" customHeight="1" x14ac:dyDescent="0.2">
      <c r="A357" s="7">
        <f t="shared" ca="1" si="24"/>
        <v>43</v>
      </c>
      <c r="B357" s="23" t="s">
        <v>1476</v>
      </c>
      <c r="C357" s="23"/>
      <c r="D357" s="23" t="s">
        <v>40</v>
      </c>
      <c r="E357" s="22">
        <v>9</v>
      </c>
      <c r="F357" s="45" t="s">
        <v>1358</v>
      </c>
      <c r="G357" s="24"/>
      <c r="H357" s="24"/>
      <c r="I357" s="24"/>
      <c r="J357" s="24"/>
      <c r="K357" s="24"/>
      <c r="L357" s="14" t="s">
        <v>579</v>
      </c>
      <c r="M357" s="6" t="str">
        <f t="shared" si="25"/>
        <v/>
      </c>
      <c r="N357" s="6" t="str">
        <f t="shared" si="22"/>
        <v/>
      </c>
      <c r="R357" t="s">
        <v>45</v>
      </c>
      <c r="S357" s="6" t="str">
        <f t="shared" si="23"/>
        <v/>
      </c>
      <c r="X357" t="s">
        <v>49</v>
      </c>
      <c r="Y357" t="s">
        <v>478</v>
      </c>
      <c r="Z357" t="s">
        <v>479</v>
      </c>
      <c r="AA357" s="23" t="s">
        <v>469</v>
      </c>
      <c r="AB357" s="23" t="s">
        <v>470</v>
      </c>
      <c r="AC357" s="23" t="s">
        <v>1358</v>
      </c>
      <c r="AD357" s="23" t="s">
        <v>1359</v>
      </c>
      <c r="AF357" s="26" t="s">
        <v>1474</v>
      </c>
    </row>
    <row r="358" spans="1:32" ht="15" customHeight="1" x14ac:dyDescent="0.2">
      <c r="A358" s="7">
        <f t="shared" ca="1" si="24"/>
        <v>43</v>
      </c>
      <c r="B358" s="23" t="s">
        <v>1476</v>
      </c>
      <c r="C358" s="23"/>
      <c r="D358" s="23" t="s">
        <v>40</v>
      </c>
      <c r="E358" s="22">
        <v>10</v>
      </c>
      <c r="F358" s="45" t="s">
        <v>1363</v>
      </c>
      <c r="G358" s="24"/>
      <c r="H358" s="24"/>
      <c r="I358" s="24"/>
      <c r="J358" s="24"/>
      <c r="K358" s="24"/>
      <c r="L358" s="14" t="s">
        <v>579</v>
      </c>
      <c r="M358" s="6" t="str">
        <f t="shared" si="25"/>
        <v/>
      </c>
      <c r="N358" s="6" t="str">
        <f t="shared" si="22"/>
        <v/>
      </c>
      <c r="R358" t="s">
        <v>45</v>
      </c>
      <c r="S358" s="6" t="str">
        <f t="shared" si="23"/>
        <v/>
      </c>
      <c r="X358" t="s">
        <v>49</v>
      </c>
      <c r="Y358" t="s">
        <v>478</v>
      </c>
      <c r="Z358" t="s">
        <v>479</v>
      </c>
      <c r="AA358" s="23" t="s">
        <v>469</v>
      </c>
      <c r="AB358" s="23" t="s">
        <v>470</v>
      </c>
      <c r="AC358" s="23" t="s">
        <v>1363</v>
      </c>
      <c r="AD358" s="23" t="s">
        <v>1364</v>
      </c>
      <c r="AF358" s="26" t="s">
        <v>1474</v>
      </c>
    </row>
    <row r="359" spans="1:32" ht="15" customHeight="1" x14ac:dyDescent="0.2">
      <c r="A359" s="7">
        <f t="shared" ca="1" si="24"/>
        <v>43</v>
      </c>
      <c r="B359" s="23" t="s">
        <v>1476</v>
      </c>
      <c r="C359" s="23"/>
      <c r="D359" s="23" t="s">
        <v>40</v>
      </c>
      <c r="E359" s="22">
        <v>11</v>
      </c>
      <c r="F359" s="45" t="s">
        <v>1368</v>
      </c>
      <c r="G359" s="24"/>
      <c r="H359" s="24"/>
      <c r="I359" s="24"/>
      <c r="J359" s="24"/>
      <c r="K359" s="24"/>
      <c r="L359" s="14" t="s">
        <v>579</v>
      </c>
      <c r="M359" s="6" t="str">
        <f t="shared" si="25"/>
        <v/>
      </c>
      <c r="N359" s="6" t="str">
        <f t="shared" ref="N359:N401" si="26">IF(X359="LONG_TEXT",255,IF(AND(X359="TEXT",AD359=""),50,""))</f>
        <v/>
      </c>
      <c r="R359" t="s">
        <v>45</v>
      </c>
      <c r="S359" s="6" t="str">
        <f t="shared" si="23"/>
        <v/>
      </c>
      <c r="X359" t="s">
        <v>49</v>
      </c>
      <c r="Y359" t="s">
        <v>478</v>
      </c>
      <c r="Z359" t="s">
        <v>479</v>
      </c>
      <c r="AA359" s="23" t="s">
        <v>469</v>
      </c>
      <c r="AB359" s="23" t="s">
        <v>470</v>
      </c>
      <c r="AC359" s="23" t="s">
        <v>1368</v>
      </c>
      <c r="AD359" s="23" t="s">
        <v>1369</v>
      </c>
      <c r="AF359" s="26" t="s">
        <v>1474</v>
      </c>
    </row>
    <row r="360" spans="1:32" ht="15" customHeight="1" x14ac:dyDescent="0.2">
      <c r="A360" s="7">
        <f t="shared" ca="1" si="24"/>
        <v>43</v>
      </c>
      <c r="B360" s="23" t="s">
        <v>1476</v>
      </c>
      <c r="C360" s="23"/>
      <c r="D360" s="23" t="s">
        <v>40</v>
      </c>
      <c r="E360" s="22">
        <v>12</v>
      </c>
      <c r="F360" s="45" t="s">
        <v>1373</v>
      </c>
      <c r="G360" s="24"/>
      <c r="H360" s="24"/>
      <c r="I360" s="24"/>
      <c r="J360" s="24"/>
      <c r="K360" s="24"/>
      <c r="L360" s="14" t="s">
        <v>579</v>
      </c>
      <c r="M360" s="6" t="str">
        <f t="shared" si="25"/>
        <v/>
      </c>
      <c r="N360" s="6" t="str">
        <f t="shared" si="26"/>
        <v/>
      </c>
      <c r="R360" t="s">
        <v>45</v>
      </c>
      <c r="S360" s="6" t="str">
        <f t="shared" si="23"/>
        <v/>
      </c>
      <c r="X360" t="s">
        <v>49</v>
      </c>
      <c r="Y360" t="s">
        <v>478</v>
      </c>
      <c r="Z360" t="s">
        <v>479</v>
      </c>
      <c r="AA360" s="23" t="s">
        <v>469</v>
      </c>
      <c r="AB360" s="23" t="s">
        <v>470</v>
      </c>
      <c r="AC360" s="23" t="s">
        <v>1373</v>
      </c>
      <c r="AD360" s="23" t="s">
        <v>1374</v>
      </c>
      <c r="AF360" s="26" t="s">
        <v>1474</v>
      </c>
    </row>
    <row r="361" spans="1:32" ht="15" customHeight="1" x14ac:dyDescent="0.2">
      <c r="A361" s="7">
        <f t="shared" ca="1" si="24"/>
        <v>43</v>
      </c>
      <c r="B361" s="23" t="s">
        <v>1476</v>
      </c>
      <c r="C361" s="23"/>
      <c r="D361" s="23" t="s">
        <v>40</v>
      </c>
      <c r="E361" s="22">
        <v>13</v>
      </c>
      <c r="F361" s="45" t="s">
        <v>1380</v>
      </c>
      <c r="G361" s="24"/>
      <c r="H361" s="24"/>
      <c r="I361" s="24"/>
      <c r="J361" s="24"/>
      <c r="K361" s="24"/>
      <c r="L361" s="14" t="s">
        <v>579</v>
      </c>
      <c r="M361" s="6" t="str">
        <f t="shared" si="25"/>
        <v/>
      </c>
      <c r="N361" s="6" t="str">
        <f t="shared" si="26"/>
        <v/>
      </c>
      <c r="R361" t="s">
        <v>45</v>
      </c>
      <c r="S361" s="6" t="str">
        <f t="shared" si="23"/>
        <v/>
      </c>
      <c r="X361" t="s">
        <v>49</v>
      </c>
      <c r="Y361" t="s">
        <v>478</v>
      </c>
      <c r="Z361" t="s">
        <v>479</v>
      </c>
      <c r="AA361" s="23" t="s">
        <v>469</v>
      </c>
      <c r="AB361" s="23" t="s">
        <v>470</v>
      </c>
      <c r="AC361" s="23" t="s">
        <v>1380</v>
      </c>
      <c r="AD361" s="23" t="s">
        <v>1381</v>
      </c>
      <c r="AF361" s="26" t="s">
        <v>1474</v>
      </c>
    </row>
    <row r="362" spans="1:32" ht="15" customHeight="1" x14ac:dyDescent="0.2">
      <c r="A362" s="7">
        <f t="shared" ca="1" si="24"/>
        <v>43</v>
      </c>
      <c r="B362" s="23" t="s">
        <v>1476</v>
      </c>
      <c r="C362" s="23"/>
      <c r="D362" s="23" t="s">
        <v>40</v>
      </c>
      <c r="E362" s="22">
        <v>14</v>
      </c>
      <c r="F362" s="45" t="s">
        <v>1388</v>
      </c>
      <c r="G362" s="24"/>
      <c r="H362" s="24"/>
      <c r="I362" s="24"/>
      <c r="J362" s="24"/>
      <c r="K362" s="24"/>
      <c r="L362" s="14" t="s">
        <v>579</v>
      </c>
      <c r="M362" s="6" t="str">
        <f t="shared" si="25"/>
        <v/>
      </c>
      <c r="N362" s="6" t="str">
        <f t="shared" si="26"/>
        <v/>
      </c>
      <c r="R362" t="s">
        <v>45</v>
      </c>
      <c r="S362" s="6" t="str">
        <f t="shared" si="23"/>
        <v/>
      </c>
      <c r="X362" t="s">
        <v>49</v>
      </c>
      <c r="Y362" t="s">
        <v>478</v>
      </c>
      <c r="Z362" t="s">
        <v>479</v>
      </c>
      <c r="AA362" s="23" t="s">
        <v>469</v>
      </c>
      <c r="AB362" s="23" t="s">
        <v>470</v>
      </c>
      <c r="AC362" s="23" t="s">
        <v>1388</v>
      </c>
      <c r="AD362" s="23" t="s">
        <v>1389</v>
      </c>
      <c r="AF362" s="26" t="s">
        <v>1474</v>
      </c>
    </row>
    <row r="363" spans="1:32" ht="15" customHeight="1" x14ac:dyDescent="0.2">
      <c r="A363" s="7">
        <f t="shared" ca="1" si="24"/>
        <v>43</v>
      </c>
      <c r="B363" s="23" t="s">
        <v>1476</v>
      </c>
      <c r="C363" s="23"/>
      <c r="D363" s="23" t="s">
        <v>40</v>
      </c>
      <c r="E363" s="22">
        <v>15</v>
      </c>
      <c r="F363" s="45" t="s">
        <v>1392</v>
      </c>
      <c r="G363" s="24"/>
      <c r="H363" s="24"/>
      <c r="I363" s="24"/>
      <c r="J363" s="24"/>
      <c r="K363" s="24"/>
      <c r="L363" s="14" t="s">
        <v>579</v>
      </c>
      <c r="M363" s="6" t="str">
        <f t="shared" si="25"/>
        <v/>
      </c>
      <c r="N363" s="6" t="str">
        <f t="shared" si="26"/>
        <v/>
      </c>
      <c r="R363" t="s">
        <v>45</v>
      </c>
      <c r="S363" s="6" t="str">
        <f t="shared" si="23"/>
        <v/>
      </c>
      <c r="X363" t="s">
        <v>49</v>
      </c>
      <c r="Y363" t="s">
        <v>478</v>
      </c>
      <c r="Z363" t="s">
        <v>479</v>
      </c>
      <c r="AA363" s="23" t="s">
        <v>469</v>
      </c>
      <c r="AB363" s="23" t="s">
        <v>470</v>
      </c>
      <c r="AC363" s="23" t="s">
        <v>1392</v>
      </c>
      <c r="AD363" s="23" t="s">
        <v>1393</v>
      </c>
      <c r="AF363" s="26" t="s">
        <v>1474</v>
      </c>
    </row>
    <row r="364" spans="1:32" ht="15" customHeight="1" x14ac:dyDescent="0.2">
      <c r="A364" s="7">
        <f t="shared" ca="1" si="24"/>
        <v>43</v>
      </c>
      <c r="B364" s="23" t="s">
        <v>1476</v>
      </c>
      <c r="C364" s="23"/>
      <c r="D364" s="23" t="s">
        <v>40</v>
      </c>
      <c r="E364" s="22">
        <v>16</v>
      </c>
      <c r="F364" s="45" t="s">
        <v>1396</v>
      </c>
      <c r="G364" s="24"/>
      <c r="H364" s="24"/>
      <c r="I364" s="24"/>
      <c r="J364" s="24"/>
      <c r="K364" s="24"/>
      <c r="L364" s="14" t="s">
        <v>579</v>
      </c>
      <c r="M364" s="6" t="str">
        <f t="shared" si="25"/>
        <v/>
      </c>
      <c r="N364" s="6" t="str">
        <f t="shared" si="26"/>
        <v/>
      </c>
      <c r="R364" t="s">
        <v>45</v>
      </c>
      <c r="S364" s="6" t="str">
        <f t="shared" si="23"/>
        <v/>
      </c>
      <c r="X364" t="s">
        <v>49</v>
      </c>
      <c r="Y364" t="s">
        <v>478</v>
      </c>
      <c r="Z364" t="s">
        <v>479</v>
      </c>
      <c r="AA364" s="23" t="s">
        <v>469</v>
      </c>
      <c r="AB364" s="23" t="s">
        <v>470</v>
      </c>
      <c r="AC364" s="23" t="s">
        <v>1396</v>
      </c>
      <c r="AD364" s="23" t="s">
        <v>1397</v>
      </c>
      <c r="AF364" s="26" t="s">
        <v>1474</v>
      </c>
    </row>
    <row r="365" spans="1:32" ht="15" customHeight="1" x14ac:dyDescent="0.2">
      <c r="A365" s="7">
        <f t="shared" ca="1" si="24"/>
        <v>43</v>
      </c>
      <c r="B365" s="23" t="s">
        <v>1476</v>
      </c>
      <c r="C365" s="23"/>
      <c r="D365" s="23" t="s">
        <v>40</v>
      </c>
      <c r="E365" s="22">
        <v>17</v>
      </c>
      <c r="F365" s="45" t="s">
        <v>1398</v>
      </c>
      <c r="G365" s="24"/>
      <c r="H365" s="24"/>
      <c r="I365" s="24"/>
      <c r="J365" s="24"/>
      <c r="K365" s="24"/>
      <c r="L365" s="14" t="s">
        <v>579</v>
      </c>
      <c r="M365" s="6" t="str">
        <f t="shared" si="25"/>
        <v/>
      </c>
      <c r="N365" s="6" t="str">
        <f t="shared" si="26"/>
        <v/>
      </c>
      <c r="R365" t="s">
        <v>45</v>
      </c>
      <c r="S365" s="6" t="str">
        <f t="shared" si="23"/>
        <v/>
      </c>
      <c r="X365" t="s">
        <v>49</v>
      </c>
      <c r="Y365" t="s">
        <v>478</v>
      </c>
      <c r="Z365" t="s">
        <v>479</v>
      </c>
      <c r="AA365" s="23" t="s">
        <v>469</v>
      </c>
      <c r="AB365" s="23" t="s">
        <v>470</v>
      </c>
      <c r="AC365" s="23" t="s">
        <v>1398</v>
      </c>
      <c r="AD365" s="23" t="s">
        <v>1400</v>
      </c>
      <c r="AF365" s="26" t="s">
        <v>1474</v>
      </c>
    </row>
    <row r="366" spans="1:32" ht="15" customHeight="1" x14ac:dyDescent="0.2">
      <c r="A366" s="7">
        <f t="shared" ca="1" si="24"/>
        <v>43</v>
      </c>
      <c r="B366" s="23" t="s">
        <v>1476</v>
      </c>
      <c r="C366" s="23"/>
      <c r="D366" s="23" t="s">
        <v>40</v>
      </c>
      <c r="E366" s="22">
        <v>18</v>
      </c>
      <c r="F366" s="45" t="s">
        <v>1311</v>
      </c>
      <c r="G366" s="24"/>
      <c r="H366" s="24"/>
      <c r="I366" s="24"/>
      <c r="J366" s="24"/>
      <c r="K366" s="24"/>
      <c r="L366" s="14" t="s">
        <v>579</v>
      </c>
      <c r="M366" s="6" t="str">
        <f t="shared" si="25"/>
        <v/>
      </c>
      <c r="N366" s="6" t="str">
        <f t="shared" si="26"/>
        <v/>
      </c>
      <c r="R366" t="s">
        <v>45</v>
      </c>
      <c r="S366" s="6" t="str">
        <f t="shared" si="23"/>
        <v/>
      </c>
      <c r="X366" t="s">
        <v>49</v>
      </c>
      <c r="Y366" t="s">
        <v>478</v>
      </c>
      <c r="Z366" t="s">
        <v>479</v>
      </c>
      <c r="AA366" s="23" t="s">
        <v>469</v>
      </c>
      <c r="AB366" s="23" t="s">
        <v>470</v>
      </c>
      <c r="AC366" s="23" t="s">
        <v>1311</v>
      </c>
      <c r="AD366" s="23" t="s">
        <v>1312</v>
      </c>
      <c r="AF366" s="26" t="s">
        <v>1474</v>
      </c>
    </row>
    <row r="367" spans="1:32" ht="15" customHeight="1" x14ac:dyDescent="0.2">
      <c r="A367" s="7">
        <f t="shared" ca="1" si="24"/>
        <v>43</v>
      </c>
      <c r="B367" s="23" t="s">
        <v>1476</v>
      </c>
      <c r="C367" s="23"/>
      <c r="D367" s="23" t="s">
        <v>40</v>
      </c>
      <c r="E367" s="22">
        <v>19</v>
      </c>
      <c r="F367" s="45" t="s">
        <v>1315</v>
      </c>
      <c r="G367" s="24"/>
      <c r="H367" s="24"/>
      <c r="I367" s="24"/>
      <c r="J367" s="24"/>
      <c r="K367" s="24"/>
      <c r="L367" s="14" t="s">
        <v>579</v>
      </c>
      <c r="M367" s="6" t="str">
        <f t="shared" si="25"/>
        <v/>
      </c>
      <c r="N367" s="6" t="str">
        <f t="shared" si="26"/>
        <v/>
      </c>
      <c r="R367" t="s">
        <v>45</v>
      </c>
      <c r="S367" s="6" t="str">
        <f t="shared" si="23"/>
        <v/>
      </c>
      <c r="X367" t="s">
        <v>49</v>
      </c>
      <c r="Y367" t="s">
        <v>478</v>
      </c>
      <c r="Z367" t="s">
        <v>479</v>
      </c>
      <c r="AA367" s="23" t="s">
        <v>469</v>
      </c>
      <c r="AB367" s="23" t="s">
        <v>470</v>
      </c>
      <c r="AC367" s="23" t="s">
        <v>1315</v>
      </c>
      <c r="AD367" s="23" t="s">
        <v>1316</v>
      </c>
      <c r="AF367" s="26" t="s">
        <v>1474</v>
      </c>
    </row>
    <row r="368" spans="1:32" ht="15" customHeight="1" x14ac:dyDescent="0.2">
      <c r="A368" s="7">
        <f t="shared" ca="1" si="24"/>
        <v>43</v>
      </c>
      <c r="B368" s="23" t="s">
        <v>1476</v>
      </c>
      <c r="C368" s="23"/>
      <c r="D368" s="23" t="s">
        <v>40</v>
      </c>
      <c r="E368" s="22">
        <v>20</v>
      </c>
      <c r="F368" s="45" t="s">
        <v>1321</v>
      </c>
      <c r="G368" s="24"/>
      <c r="H368" s="24"/>
      <c r="I368" s="24"/>
      <c r="J368" s="24"/>
      <c r="K368" s="24"/>
      <c r="L368" s="14" t="s">
        <v>579</v>
      </c>
      <c r="M368" s="6" t="str">
        <f t="shared" si="25"/>
        <v/>
      </c>
      <c r="N368" s="6" t="str">
        <f t="shared" si="26"/>
        <v/>
      </c>
      <c r="R368" t="s">
        <v>45</v>
      </c>
      <c r="S368" s="6" t="str">
        <f t="shared" si="23"/>
        <v/>
      </c>
      <c r="X368" t="s">
        <v>49</v>
      </c>
      <c r="Y368" t="s">
        <v>478</v>
      </c>
      <c r="Z368" t="s">
        <v>479</v>
      </c>
      <c r="AA368" s="23" t="s">
        <v>469</v>
      </c>
      <c r="AB368" s="23" t="s">
        <v>470</v>
      </c>
      <c r="AC368" s="23" t="s">
        <v>1321</v>
      </c>
      <c r="AD368" s="23" t="s">
        <v>1322</v>
      </c>
      <c r="AF368" s="26" t="s">
        <v>1474</v>
      </c>
    </row>
    <row r="369" spans="1:32" ht="15" customHeight="1" x14ac:dyDescent="0.2">
      <c r="A369" s="7">
        <f t="shared" ca="1" si="24"/>
        <v>43</v>
      </c>
      <c r="B369" s="23" t="s">
        <v>1476</v>
      </c>
      <c r="C369" s="23"/>
      <c r="D369" s="23" t="s">
        <v>40</v>
      </c>
      <c r="E369" s="22">
        <v>21</v>
      </c>
      <c r="F369" s="45" t="s">
        <v>1325</v>
      </c>
      <c r="G369" s="24"/>
      <c r="H369" s="24"/>
      <c r="I369" s="24"/>
      <c r="J369" s="24"/>
      <c r="K369" s="24"/>
      <c r="L369" s="14" t="s">
        <v>579</v>
      </c>
      <c r="M369" s="6" t="str">
        <f t="shared" si="25"/>
        <v/>
      </c>
      <c r="N369" s="6" t="str">
        <f t="shared" si="26"/>
        <v/>
      </c>
      <c r="R369" t="s">
        <v>45</v>
      </c>
      <c r="S369" s="6" t="str">
        <f t="shared" si="23"/>
        <v/>
      </c>
      <c r="X369" t="s">
        <v>49</v>
      </c>
      <c r="Y369" t="s">
        <v>478</v>
      </c>
      <c r="Z369" t="s">
        <v>479</v>
      </c>
      <c r="AA369" s="23" t="s">
        <v>469</v>
      </c>
      <c r="AB369" s="23" t="s">
        <v>470</v>
      </c>
      <c r="AC369" s="23" t="s">
        <v>1325</v>
      </c>
      <c r="AD369" s="23" t="s">
        <v>1326</v>
      </c>
      <c r="AF369" s="26" t="s">
        <v>1474</v>
      </c>
    </row>
    <row r="370" spans="1:32" ht="15" customHeight="1" x14ac:dyDescent="0.2">
      <c r="A370" s="7">
        <f t="shared" ca="1" si="24"/>
        <v>43</v>
      </c>
      <c r="B370" s="23" t="s">
        <v>1476</v>
      </c>
      <c r="C370" s="23"/>
      <c r="D370" s="23" t="s">
        <v>40</v>
      </c>
      <c r="E370" s="22">
        <v>22</v>
      </c>
      <c r="F370" s="45" t="s">
        <v>1327</v>
      </c>
      <c r="G370" s="24"/>
      <c r="H370" s="24"/>
      <c r="I370" s="24"/>
      <c r="J370" s="24"/>
      <c r="K370" s="24"/>
      <c r="L370" s="14" t="s">
        <v>579</v>
      </c>
      <c r="M370" s="6" t="str">
        <f t="shared" si="25"/>
        <v/>
      </c>
      <c r="N370" s="6" t="str">
        <f t="shared" si="26"/>
        <v/>
      </c>
      <c r="R370" t="s">
        <v>45</v>
      </c>
      <c r="S370" s="6" t="str">
        <f t="shared" si="23"/>
        <v/>
      </c>
      <c r="X370" t="s">
        <v>49</v>
      </c>
      <c r="Y370" t="s">
        <v>478</v>
      </c>
      <c r="Z370" t="s">
        <v>479</v>
      </c>
      <c r="AA370" s="23" t="s">
        <v>469</v>
      </c>
      <c r="AB370" s="23" t="s">
        <v>470</v>
      </c>
      <c r="AC370" s="23" t="s">
        <v>1327</v>
      </c>
      <c r="AD370" s="23" t="s">
        <v>1329</v>
      </c>
      <c r="AF370" s="26" t="s">
        <v>1474</v>
      </c>
    </row>
    <row r="371" spans="1:32" ht="15" customHeight="1" x14ac:dyDescent="0.2">
      <c r="A371" s="7">
        <f t="shared" ca="1" si="24"/>
        <v>43</v>
      </c>
      <c r="B371" s="23" t="s">
        <v>1476</v>
      </c>
      <c r="C371" s="23"/>
      <c r="D371" s="23" t="s">
        <v>40</v>
      </c>
      <c r="E371" s="22">
        <v>23</v>
      </c>
      <c r="F371" s="45" t="s">
        <v>1330</v>
      </c>
      <c r="G371" s="24"/>
      <c r="H371" s="24"/>
      <c r="I371" s="24"/>
      <c r="J371" s="24"/>
      <c r="K371" s="24"/>
      <c r="L371" s="14" t="s">
        <v>579</v>
      </c>
      <c r="M371" s="6" t="str">
        <f t="shared" si="25"/>
        <v/>
      </c>
      <c r="N371" s="6" t="str">
        <f t="shared" si="26"/>
        <v/>
      </c>
      <c r="R371" t="s">
        <v>45</v>
      </c>
      <c r="S371" s="6" t="str">
        <f t="shared" si="23"/>
        <v/>
      </c>
      <c r="X371" t="s">
        <v>49</v>
      </c>
      <c r="Y371" t="s">
        <v>478</v>
      </c>
      <c r="Z371" t="s">
        <v>479</v>
      </c>
      <c r="AA371" s="23" t="s">
        <v>469</v>
      </c>
      <c r="AB371" s="23" t="s">
        <v>470</v>
      </c>
      <c r="AC371" s="23" t="s">
        <v>1330</v>
      </c>
      <c r="AD371" s="23" t="s">
        <v>1336</v>
      </c>
      <c r="AF371" s="26" t="s">
        <v>1474</v>
      </c>
    </row>
    <row r="372" spans="1:32" ht="15" customHeight="1" x14ac:dyDescent="0.2">
      <c r="A372" s="7">
        <f t="shared" ca="1" si="24"/>
        <v>43</v>
      </c>
      <c r="B372" s="23" t="s">
        <v>1476</v>
      </c>
      <c r="C372" s="23"/>
      <c r="D372" s="23" t="s">
        <v>40</v>
      </c>
      <c r="E372" s="22">
        <v>24</v>
      </c>
      <c r="F372" s="45" t="s">
        <v>1339</v>
      </c>
      <c r="G372" s="24"/>
      <c r="H372" s="24"/>
      <c r="I372" s="24"/>
      <c r="J372" s="24"/>
      <c r="K372" s="24"/>
      <c r="L372" s="14" t="s">
        <v>579</v>
      </c>
      <c r="M372" s="6" t="str">
        <f t="shared" si="25"/>
        <v/>
      </c>
      <c r="N372" s="6" t="str">
        <f t="shared" si="26"/>
        <v/>
      </c>
      <c r="R372" t="s">
        <v>45</v>
      </c>
      <c r="S372" s="6" t="str">
        <f t="shared" si="23"/>
        <v/>
      </c>
      <c r="X372" t="s">
        <v>49</v>
      </c>
      <c r="Y372" t="s">
        <v>478</v>
      </c>
      <c r="Z372" t="s">
        <v>479</v>
      </c>
      <c r="AA372" s="23" t="s">
        <v>469</v>
      </c>
      <c r="AB372" s="23" t="s">
        <v>470</v>
      </c>
      <c r="AC372" s="23" t="s">
        <v>1339</v>
      </c>
      <c r="AD372" s="23" t="s">
        <v>1340</v>
      </c>
      <c r="AF372" s="26" t="s">
        <v>1474</v>
      </c>
    </row>
    <row r="373" spans="1:32" ht="15" customHeight="1" x14ac:dyDescent="0.2">
      <c r="A373" s="7">
        <f t="shared" ca="1" si="24"/>
        <v>43</v>
      </c>
      <c r="B373" s="23" t="s">
        <v>1476</v>
      </c>
      <c r="C373" s="23"/>
      <c r="D373" s="23" t="s">
        <v>40</v>
      </c>
      <c r="E373" s="22">
        <v>25</v>
      </c>
      <c r="F373" s="45" t="s">
        <v>1343</v>
      </c>
      <c r="G373" s="24"/>
      <c r="H373" s="24"/>
      <c r="I373" s="24"/>
      <c r="J373" s="24"/>
      <c r="K373" s="24"/>
      <c r="L373" s="14" t="s">
        <v>579</v>
      </c>
      <c r="M373" s="6" t="str">
        <f t="shared" si="25"/>
        <v/>
      </c>
      <c r="N373" s="6" t="str">
        <f t="shared" si="26"/>
        <v/>
      </c>
      <c r="R373" t="s">
        <v>45</v>
      </c>
      <c r="S373" s="6" t="str">
        <f t="shared" si="23"/>
        <v/>
      </c>
      <c r="X373" t="s">
        <v>49</v>
      </c>
      <c r="Y373" t="s">
        <v>478</v>
      </c>
      <c r="Z373" t="s">
        <v>479</v>
      </c>
      <c r="AA373" s="23" t="s">
        <v>469</v>
      </c>
      <c r="AB373" s="23" t="s">
        <v>470</v>
      </c>
      <c r="AC373" s="23" t="s">
        <v>1343</v>
      </c>
      <c r="AD373" s="23" t="s">
        <v>1344</v>
      </c>
      <c r="AF373" s="26" t="s">
        <v>1474</v>
      </c>
    </row>
    <row r="374" spans="1:32" ht="15" customHeight="1" x14ac:dyDescent="0.2">
      <c r="A374" s="7">
        <f t="shared" ca="1" si="24"/>
        <v>43</v>
      </c>
      <c r="B374" s="23" t="s">
        <v>1476</v>
      </c>
      <c r="C374" s="23"/>
      <c r="D374" s="23" t="s">
        <v>40</v>
      </c>
      <c r="E374" s="22">
        <v>26</v>
      </c>
      <c r="F374" s="45" t="s">
        <v>1407</v>
      </c>
      <c r="G374" s="24"/>
      <c r="H374" s="24"/>
      <c r="I374" s="24"/>
      <c r="J374" s="24"/>
      <c r="K374" s="24"/>
      <c r="L374" s="14" t="s">
        <v>579</v>
      </c>
      <c r="M374" s="6" t="str">
        <f t="shared" si="25"/>
        <v/>
      </c>
      <c r="N374" s="6" t="str">
        <f t="shared" si="26"/>
        <v/>
      </c>
      <c r="R374" t="s">
        <v>45</v>
      </c>
      <c r="S374" s="6" t="str">
        <f t="shared" si="23"/>
        <v/>
      </c>
      <c r="X374" t="s">
        <v>49</v>
      </c>
      <c r="Y374" t="s">
        <v>478</v>
      </c>
      <c r="Z374" t="s">
        <v>479</v>
      </c>
      <c r="AA374" s="23" t="s">
        <v>469</v>
      </c>
      <c r="AB374" s="23" t="s">
        <v>470</v>
      </c>
      <c r="AC374" s="23" t="s">
        <v>1407</v>
      </c>
      <c r="AD374" s="23" t="s">
        <v>1408</v>
      </c>
      <c r="AF374" s="26" t="s">
        <v>1474</v>
      </c>
    </row>
    <row r="375" spans="1:32" ht="15" customHeight="1" x14ac:dyDescent="0.2">
      <c r="A375" s="7">
        <f t="shared" ca="1" si="24"/>
        <v>43</v>
      </c>
      <c r="B375" s="23" t="s">
        <v>1476</v>
      </c>
      <c r="C375" s="23"/>
      <c r="D375" s="23" t="s">
        <v>40</v>
      </c>
      <c r="E375" s="22">
        <v>27</v>
      </c>
      <c r="F375" s="45" t="s">
        <v>1412</v>
      </c>
      <c r="G375" s="24"/>
      <c r="H375" s="24"/>
      <c r="I375" s="24"/>
      <c r="J375" s="24"/>
      <c r="K375" s="24"/>
      <c r="L375" s="14" t="s">
        <v>579</v>
      </c>
      <c r="M375" s="6" t="str">
        <f t="shared" si="25"/>
        <v/>
      </c>
      <c r="N375" s="6" t="str">
        <f t="shared" si="26"/>
        <v/>
      </c>
      <c r="R375" t="s">
        <v>45</v>
      </c>
      <c r="S375" s="6" t="str">
        <f t="shared" ref="S375:S408" si="27">IF(RIGHT(TRIM(SUBSTITUTE(B375,":","")),7)="specify","Hide concept if ["&amp;B374&amp;"] &lt;&gt; 'Other'","")</f>
        <v/>
      </c>
      <c r="X375" t="s">
        <v>49</v>
      </c>
      <c r="Y375" t="s">
        <v>478</v>
      </c>
      <c r="Z375" t="s">
        <v>479</v>
      </c>
      <c r="AA375" s="23" t="s">
        <v>469</v>
      </c>
      <c r="AB375" s="23" t="s">
        <v>470</v>
      </c>
      <c r="AC375" s="23" t="s">
        <v>1412</v>
      </c>
      <c r="AD375" s="23" t="s">
        <v>1413</v>
      </c>
      <c r="AF375" s="26" t="s">
        <v>1474</v>
      </c>
    </row>
    <row r="376" spans="1:32" ht="15" customHeight="1" x14ac:dyDescent="0.2">
      <c r="A376" s="7">
        <f t="shared" ca="1" si="24"/>
        <v>43</v>
      </c>
      <c r="B376" s="23" t="s">
        <v>1476</v>
      </c>
      <c r="C376" s="23"/>
      <c r="D376" s="23" t="s">
        <v>40</v>
      </c>
      <c r="E376" s="22">
        <v>28</v>
      </c>
      <c r="F376" s="45" t="s">
        <v>1414</v>
      </c>
      <c r="G376" s="24"/>
      <c r="H376" s="24"/>
      <c r="I376" s="24"/>
      <c r="J376" s="24"/>
      <c r="K376" s="24"/>
      <c r="L376" s="14" t="s">
        <v>579</v>
      </c>
      <c r="M376" s="6" t="str">
        <f t="shared" si="25"/>
        <v/>
      </c>
      <c r="N376" s="6" t="str">
        <f t="shared" si="26"/>
        <v/>
      </c>
      <c r="R376" t="s">
        <v>45</v>
      </c>
      <c r="S376" s="6" t="str">
        <f t="shared" si="27"/>
        <v/>
      </c>
      <c r="X376" t="s">
        <v>49</v>
      </c>
      <c r="Y376" t="s">
        <v>478</v>
      </c>
      <c r="Z376" t="s">
        <v>479</v>
      </c>
      <c r="AA376" s="23" t="s">
        <v>469</v>
      </c>
      <c r="AB376" s="23" t="s">
        <v>470</v>
      </c>
      <c r="AC376" s="23" t="s">
        <v>1414</v>
      </c>
      <c r="AD376" s="23" t="s">
        <v>1419</v>
      </c>
      <c r="AF376" s="26" t="s">
        <v>1474</v>
      </c>
    </row>
    <row r="377" spans="1:32" ht="15" customHeight="1" x14ac:dyDescent="0.2">
      <c r="A377" s="7">
        <f t="shared" ca="1" si="24"/>
        <v>43</v>
      </c>
      <c r="B377" s="23" t="s">
        <v>1476</v>
      </c>
      <c r="C377" s="23"/>
      <c r="D377" s="23" t="s">
        <v>40</v>
      </c>
      <c r="E377" s="22">
        <v>29</v>
      </c>
      <c r="F377" s="45" t="s">
        <v>1420</v>
      </c>
      <c r="G377" s="24"/>
      <c r="H377" s="24"/>
      <c r="I377" s="24"/>
      <c r="J377" s="24"/>
      <c r="K377" s="24"/>
      <c r="L377" s="14" t="s">
        <v>579</v>
      </c>
      <c r="M377" s="6" t="str">
        <f t="shared" si="25"/>
        <v/>
      </c>
      <c r="N377" s="6" t="str">
        <f t="shared" si="26"/>
        <v/>
      </c>
      <c r="R377" t="s">
        <v>45</v>
      </c>
      <c r="S377" s="6" t="str">
        <f t="shared" si="27"/>
        <v/>
      </c>
      <c r="X377" t="s">
        <v>49</v>
      </c>
      <c r="Y377" t="s">
        <v>478</v>
      </c>
      <c r="Z377" t="s">
        <v>479</v>
      </c>
      <c r="AA377" s="23" t="s">
        <v>469</v>
      </c>
      <c r="AB377" s="23" t="s">
        <v>470</v>
      </c>
      <c r="AC377" s="23" t="s">
        <v>1420</v>
      </c>
      <c r="AD377" s="23" t="s">
        <v>1425</v>
      </c>
      <c r="AF377" s="26" t="s">
        <v>1474</v>
      </c>
    </row>
    <row r="378" spans="1:32" ht="15" customHeight="1" x14ac:dyDescent="0.2">
      <c r="A378" s="7">
        <f t="shared" ca="1" si="24"/>
        <v>43</v>
      </c>
      <c r="B378" s="23" t="s">
        <v>1476</v>
      </c>
      <c r="C378" s="23"/>
      <c r="D378" s="23" t="s">
        <v>40</v>
      </c>
      <c r="E378" s="22">
        <v>30</v>
      </c>
      <c r="F378" s="45" t="s">
        <v>1426</v>
      </c>
      <c r="G378" s="24"/>
      <c r="H378" s="24"/>
      <c r="I378" s="24"/>
      <c r="J378" s="24"/>
      <c r="K378" s="24"/>
      <c r="L378" s="14" t="s">
        <v>579</v>
      </c>
      <c r="M378" s="6" t="str">
        <f t="shared" si="25"/>
        <v/>
      </c>
      <c r="N378" s="6" t="str">
        <f t="shared" si="26"/>
        <v/>
      </c>
      <c r="R378" t="s">
        <v>45</v>
      </c>
      <c r="S378" s="6" t="str">
        <f t="shared" si="27"/>
        <v/>
      </c>
      <c r="X378" t="s">
        <v>49</v>
      </c>
      <c r="Y378" t="s">
        <v>478</v>
      </c>
      <c r="Z378" t="s">
        <v>479</v>
      </c>
      <c r="AA378" s="23" t="s">
        <v>469</v>
      </c>
      <c r="AB378" s="23" t="s">
        <v>470</v>
      </c>
      <c r="AC378" s="23" t="s">
        <v>1426</v>
      </c>
      <c r="AD378" s="23" t="s">
        <v>1428</v>
      </c>
      <c r="AF378" s="26" t="s">
        <v>1474</v>
      </c>
    </row>
    <row r="379" spans="1:32" ht="15" customHeight="1" x14ac:dyDescent="0.2">
      <c r="A379" s="7">
        <f t="shared" ca="1" si="24"/>
        <v>43</v>
      </c>
      <c r="B379" s="23" t="s">
        <v>1476</v>
      </c>
      <c r="C379" s="23"/>
      <c r="D379" s="23" t="s">
        <v>40</v>
      </c>
      <c r="E379" s="22">
        <v>31</v>
      </c>
      <c r="F379" s="45" t="s">
        <v>1432</v>
      </c>
      <c r="G379" s="24"/>
      <c r="H379" s="24"/>
      <c r="I379" s="24"/>
      <c r="J379" s="24"/>
      <c r="K379" s="24"/>
      <c r="L379" s="14" t="s">
        <v>579</v>
      </c>
      <c r="M379" s="6" t="str">
        <f t="shared" si="25"/>
        <v/>
      </c>
      <c r="N379" s="6" t="str">
        <f t="shared" si="26"/>
        <v/>
      </c>
      <c r="R379" t="s">
        <v>45</v>
      </c>
      <c r="S379" s="6" t="str">
        <f t="shared" si="27"/>
        <v/>
      </c>
      <c r="X379" t="s">
        <v>49</v>
      </c>
      <c r="Y379" t="s">
        <v>478</v>
      </c>
      <c r="Z379" t="s">
        <v>479</v>
      </c>
      <c r="AA379" s="23" t="s">
        <v>469</v>
      </c>
      <c r="AB379" s="23" t="s">
        <v>470</v>
      </c>
      <c r="AC379" s="23" t="s">
        <v>1432</v>
      </c>
      <c r="AD379" s="23" t="s">
        <v>1433</v>
      </c>
      <c r="AF379" s="26" t="s">
        <v>1474</v>
      </c>
    </row>
    <row r="380" spans="1:32" ht="15" customHeight="1" x14ac:dyDescent="0.2">
      <c r="A380" s="7">
        <f t="shared" ca="1" si="24"/>
        <v>43</v>
      </c>
      <c r="B380" s="23" t="s">
        <v>1476</v>
      </c>
      <c r="C380" s="23"/>
      <c r="D380" s="23" t="s">
        <v>40</v>
      </c>
      <c r="E380" s="22">
        <v>32</v>
      </c>
      <c r="F380" s="45" t="s">
        <v>1434</v>
      </c>
      <c r="G380" s="24"/>
      <c r="H380" s="24"/>
      <c r="I380" s="24"/>
      <c r="J380" s="24"/>
      <c r="K380" s="24"/>
      <c r="L380" s="14" t="s">
        <v>579</v>
      </c>
      <c r="M380" s="6" t="str">
        <f t="shared" si="25"/>
        <v/>
      </c>
      <c r="N380" s="6" t="str">
        <f t="shared" si="26"/>
        <v/>
      </c>
      <c r="R380" t="s">
        <v>45</v>
      </c>
      <c r="S380" s="6" t="str">
        <f t="shared" si="27"/>
        <v/>
      </c>
      <c r="X380" t="s">
        <v>49</v>
      </c>
      <c r="Y380" t="s">
        <v>478</v>
      </c>
      <c r="Z380" t="s">
        <v>479</v>
      </c>
      <c r="AA380" s="23" t="s">
        <v>469</v>
      </c>
      <c r="AB380" s="23" t="s">
        <v>470</v>
      </c>
      <c r="AC380" s="23" t="s">
        <v>1434</v>
      </c>
      <c r="AD380" s="23" t="s">
        <v>1438</v>
      </c>
      <c r="AF380" s="26" t="s">
        <v>1474</v>
      </c>
    </row>
    <row r="381" spans="1:32" ht="15" customHeight="1" x14ac:dyDescent="0.2">
      <c r="A381" s="7">
        <f t="shared" ca="1" si="24"/>
        <v>43</v>
      </c>
      <c r="B381" s="23" t="s">
        <v>1476</v>
      </c>
      <c r="C381" s="23"/>
      <c r="D381" s="23" t="s">
        <v>40</v>
      </c>
      <c r="E381" s="22">
        <v>33</v>
      </c>
      <c r="F381" s="45" t="s">
        <v>1444</v>
      </c>
      <c r="G381" s="24"/>
      <c r="H381" s="24"/>
      <c r="I381" s="24"/>
      <c r="J381" s="24"/>
      <c r="K381" s="24"/>
      <c r="L381" s="14" t="s">
        <v>579</v>
      </c>
      <c r="M381" s="6" t="str">
        <f t="shared" si="25"/>
        <v/>
      </c>
      <c r="N381" s="6" t="str">
        <f t="shared" si="26"/>
        <v/>
      </c>
      <c r="R381" t="s">
        <v>45</v>
      </c>
      <c r="S381" s="6" t="str">
        <f t="shared" si="27"/>
        <v/>
      </c>
      <c r="X381" t="s">
        <v>49</v>
      </c>
      <c r="Y381" t="s">
        <v>478</v>
      </c>
      <c r="Z381" t="s">
        <v>479</v>
      </c>
      <c r="AA381" s="23" t="s">
        <v>469</v>
      </c>
      <c r="AB381" s="23" t="s">
        <v>470</v>
      </c>
      <c r="AC381" s="23" t="s">
        <v>1444</v>
      </c>
      <c r="AD381" s="23" t="s">
        <v>1445</v>
      </c>
      <c r="AF381" s="26" t="s">
        <v>1474</v>
      </c>
    </row>
    <row r="382" spans="1:32" ht="15" customHeight="1" x14ac:dyDescent="0.2">
      <c r="A382" s="7">
        <f t="shared" ca="1" si="24"/>
        <v>43</v>
      </c>
      <c r="B382" s="23" t="s">
        <v>1476</v>
      </c>
      <c r="C382" s="23"/>
      <c r="D382" s="23" t="s">
        <v>40</v>
      </c>
      <c r="E382" s="22">
        <v>34</v>
      </c>
      <c r="F382" s="45" t="s">
        <v>1446</v>
      </c>
      <c r="G382" s="24"/>
      <c r="H382" s="24"/>
      <c r="I382" s="24"/>
      <c r="J382" s="24"/>
      <c r="K382" s="24"/>
      <c r="L382" s="14" t="s">
        <v>579</v>
      </c>
      <c r="M382" s="6" t="str">
        <f t="shared" si="25"/>
        <v/>
      </c>
      <c r="N382" s="6" t="str">
        <f t="shared" si="26"/>
        <v/>
      </c>
      <c r="R382" t="s">
        <v>45</v>
      </c>
      <c r="S382" s="6" t="str">
        <f t="shared" si="27"/>
        <v/>
      </c>
      <c r="X382" t="s">
        <v>49</v>
      </c>
      <c r="Y382" t="s">
        <v>478</v>
      </c>
      <c r="Z382" t="s">
        <v>479</v>
      </c>
      <c r="AA382" s="23" t="s">
        <v>469</v>
      </c>
      <c r="AB382" s="23" t="s">
        <v>470</v>
      </c>
      <c r="AC382" s="23" t="s">
        <v>1446</v>
      </c>
      <c r="AD382" s="23" t="s">
        <v>1449</v>
      </c>
      <c r="AF382" s="26" t="s">
        <v>1474</v>
      </c>
    </row>
    <row r="383" spans="1:32" ht="15" customHeight="1" x14ac:dyDescent="0.2">
      <c r="A383" s="7">
        <f t="shared" ca="1" si="24"/>
        <v>43</v>
      </c>
      <c r="B383" s="23" t="s">
        <v>1476</v>
      </c>
      <c r="C383" s="23"/>
      <c r="D383" s="23" t="s">
        <v>40</v>
      </c>
      <c r="E383" s="22">
        <v>35</v>
      </c>
      <c r="F383" s="45" t="s">
        <v>1452</v>
      </c>
      <c r="G383" s="24"/>
      <c r="H383" s="24"/>
      <c r="I383" s="24"/>
      <c r="J383" s="24"/>
      <c r="K383" s="24"/>
      <c r="L383" s="14" t="s">
        <v>579</v>
      </c>
      <c r="M383" s="6" t="str">
        <f t="shared" si="25"/>
        <v/>
      </c>
      <c r="N383" s="6" t="str">
        <f t="shared" si="26"/>
        <v/>
      </c>
      <c r="R383" t="s">
        <v>45</v>
      </c>
      <c r="S383" s="6" t="str">
        <f t="shared" si="27"/>
        <v/>
      </c>
      <c r="X383" t="s">
        <v>49</v>
      </c>
      <c r="Y383" t="s">
        <v>478</v>
      </c>
      <c r="Z383" t="s">
        <v>479</v>
      </c>
      <c r="AA383" s="23" t="s">
        <v>469</v>
      </c>
      <c r="AB383" s="23" t="s">
        <v>470</v>
      </c>
      <c r="AC383" s="23" t="s">
        <v>1452</v>
      </c>
      <c r="AD383" s="23" t="s">
        <v>1453</v>
      </c>
      <c r="AF383" s="26" t="s">
        <v>1474</v>
      </c>
    </row>
    <row r="384" spans="1:32" ht="15" customHeight="1" x14ac:dyDescent="0.2">
      <c r="A384" s="7">
        <f t="shared" ca="1" si="24"/>
        <v>43</v>
      </c>
      <c r="B384" s="23" t="s">
        <v>1476</v>
      </c>
      <c r="C384" s="23"/>
      <c r="D384" s="23" t="s">
        <v>40</v>
      </c>
      <c r="E384" s="22">
        <v>36</v>
      </c>
      <c r="F384" s="45" t="s">
        <v>1459</v>
      </c>
      <c r="G384" s="24"/>
      <c r="H384" s="24"/>
      <c r="I384" s="24"/>
      <c r="J384" s="24"/>
      <c r="K384" s="24"/>
      <c r="L384" s="14" t="s">
        <v>579</v>
      </c>
      <c r="M384" s="6" t="str">
        <f t="shared" si="25"/>
        <v/>
      </c>
      <c r="N384" s="6" t="str">
        <f t="shared" si="26"/>
        <v/>
      </c>
      <c r="R384" t="s">
        <v>45</v>
      </c>
      <c r="S384" s="6" t="str">
        <f t="shared" si="27"/>
        <v/>
      </c>
      <c r="X384" t="s">
        <v>49</v>
      </c>
      <c r="Y384" t="s">
        <v>478</v>
      </c>
      <c r="Z384" t="s">
        <v>479</v>
      </c>
      <c r="AA384" s="23" t="s">
        <v>469</v>
      </c>
      <c r="AB384" s="23" t="s">
        <v>470</v>
      </c>
      <c r="AC384" s="23" t="s">
        <v>1459</v>
      </c>
      <c r="AD384" s="23" t="s">
        <v>1460</v>
      </c>
      <c r="AF384" s="26" t="s">
        <v>1474</v>
      </c>
    </row>
    <row r="385" spans="1:32" ht="15" customHeight="1" x14ac:dyDescent="0.2">
      <c r="A385" s="7">
        <f t="shared" ca="1" si="24"/>
        <v>43</v>
      </c>
      <c r="B385" s="23" t="s">
        <v>1476</v>
      </c>
      <c r="C385" s="23"/>
      <c r="D385" s="23" t="s">
        <v>40</v>
      </c>
      <c r="E385" s="22">
        <v>37</v>
      </c>
      <c r="F385" s="45" t="s">
        <v>1461</v>
      </c>
      <c r="G385" s="24"/>
      <c r="H385" s="24"/>
      <c r="I385" s="24"/>
      <c r="J385" s="24"/>
      <c r="K385" s="24"/>
      <c r="L385" s="14" t="s">
        <v>579</v>
      </c>
      <c r="M385" s="6" t="str">
        <f t="shared" si="25"/>
        <v/>
      </c>
      <c r="N385" s="6" t="str">
        <f t="shared" si="26"/>
        <v/>
      </c>
      <c r="R385" t="s">
        <v>45</v>
      </c>
      <c r="S385" s="6" t="str">
        <f t="shared" si="27"/>
        <v/>
      </c>
      <c r="X385" t="s">
        <v>49</v>
      </c>
      <c r="Y385" t="s">
        <v>478</v>
      </c>
      <c r="Z385" t="s">
        <v>479</v>
      </c>
      <c r="AA385" s="23" t="s">
        <v>469</v>
      </c>
      <c r="AB385" s="23" t="s">
        <v>470</v>
      </c>
      <c r="AC385" s="23" t="s">
        <v>1461</v>
      </c>
      <c r="AD385" s="23" t="s">
        <v>1466</v>
      </c>
      <c r="AF385" s="26" t="s">
        <v>1474</v>
      </c>
    </row>
    <row r="386" spans="1:32" ht="15" customHeight="1" x14ac:dyDescent="0.2">
      <c r="A386" s="7">
        <f t="shared" ca="1" si="24"/>
        <v>43</v>
      </c>
      <c r="B386" s="23" t="s">
        <v>1476</v>
      </c>
      <c r="C386" s="23"/>
      <c r="D386" s="23" t="s">
        <v>40</v>
      </c>
      <c r="E386" s="22">
        <v>38</v>
      </c>
      <c r="F386" s="45" t="s">
        <v>1467</v>
      </c>
      <c r="G386" s="24"/>
      <c r="H386" s="24"/>
      <c r="I386" s="24"/>
      <c r="J386" s="24"/>
      <c r="K386" s="24"/>
      <c r="L386" s="14" t="s">
        <v>579</v>
      </c>
      <c r="M386" s="6" t="str">
        <f t="shared" si="25"/>
        <v/>
      </c>
      <c r="N386" s="6" t="str">
        <f t="shared" si="26"/>
        <v/>
      </c>
      <c r="R386" t="s">
        <v>45</v>
      </c>
      <c r="S386" s="6" t="str">
        <f t="shared" si="27"/>
        <v/>
      </c>
      <c r="X386" t="s">
        <v>49</v>
      </c>
      <c r="Y386" t="s">
        <v>478</v>
      </c>
      <c r="Z386" t="s">
        <v>479</v>
      </c>
      <c r="AA386" s="23" t="s">
        <v>469</v>
      </c>
      <c r="AB386" s="23" t="s">
        <v>470</v>
      </c>
      <c r="AC386" s="23" t="s">
        <v>1467</v>
      </c>
      <c r="AD386" s="23" t="s">
        <v>1469</v>
      </c>
      <c r="AF386" s="26" t="s">
        <v>1474</v>
      </c>
    </row>
    <row r="387" spans="1:32" ht="15" customHeight="1" x14ac:dyDescent="0.2">
      <c r="A387" s="7">
        <f t="shared" ca="1" si="24"/>
        <v>43</v>
      </c>
      <c r="B387" s="23" t="s">
        <v>1476</v>
      </c>
      <c r="C387" s="23"/>
      <c r="D387" s="23" t="s">
        <v>40</v>
      </c>
      <c r="E387" s="22">
        <v>39</v>
      </c>
      <c r="F387" s="45" t="s">
        <v>1472</v>
      </c>
      <c r="G387" s="24"/>
      <c r="H387" s="24"/>
      <c r="I387" s="24"/>
      <c r="J387" s="24"/>
      <c r="K387" s="24"/>
      <c r="L387" s="14" t="s">
        <v>579</v>
      </c>
      <c r="M387" s="6" t="str">
        <f t="shared" si="25"/>
        <v/>
      </c>
      <c r="N387" s="6" t="str">
        <f t="shared" si="26"/>
        <v/>
      </c>
      <c r="R387" t="s">
        <v>45</v>
      </c>
      <c r="S387" s="6" t="str">
        <f t="shared" si="27"/>
        <v/>
      </c>
      <c r="X387" t="s">
        <v>49</v>
      </c>
      <c r="Y387" t="s">
        <v>478</v>
      </c>
      <c r="Z387" t="s">
        <v>479</v>
      </c>
      <c r="AA387" s="23" t="s">
        <v>469</v>
      </c>
      <c r="AB387" s="23" t="s">
        <v>470</v>
      </c>
      <c r="AC387" s="23" t="s">
        <v>1472</v>
      </c>
      <c r="AD387" s="23" t="s">
        <v>1473</v>
      </c>
      <c r="AF387" s="26" t="s">
        <v>1474</v>
      </c>
    </row>
    <row r="388" spans="1:32" ht="15" customHeight="1" x14ac:dyDescent="0.2">
      <c r="A388" s="7">
        <f t="shared" ref="A388:A451" ca="1" si="28">IF(B388=OFFSET(B388,-1,0),OFFSET(A388,-1,0),OFFSET(A388,-1,0)+1)</f>
        <v>44</v>
      </c>
      <c r="B388" t="s">
        <v>480</v>
      </c>
      <c r="D388" s="6" t="s">
        <v>40</v>
      </c>
      <c r="E388" s="22">
        <v>1</v>
      </c>
      <c r="F388" s="43" t="s">
        <v>1477</v>
      </c>
      <c r="L388" t="s">
        <v>1478</v>
      </c>
      <c r="M388" s="6" t="str">
        <f t="shared" si="25"/>
        <v/>
      </c>
      <c r="N388" s="6" t="str">
        <f t="shared" si="26"/>
        <v/>
      </c>
      <c r="R388" t="s">
        <v>45</v>
      </c>
      <c r="S388" s="6" t="str">
        <f>IF(RIGHT(TRIM(SUBSTITUTE(B388,":","")),7)="specify","Hide concept if ["&amp;#REF!&amp;"] &lt;&gt; 'Other'","")</f>
        <v/>
      </c>
      <c r="V388" t="s">
        <v>46</v>
      </c>
      <c r="W388" t="s">
        <v>444</v>
      </c>
      <c r="X388" t="s">
        <v>49</v>
      </c>
      <c r="Y388" t="s">
        <v>482</v>
      </c>
      <c r="Z388" t="s">
        <v>483</v>
      </c>
      <c r="AA388" t="s">
        <v>482</v>
      </c>
      <c r="AB388" t="s">
        <v>484</v>
      </c>
      <c r="AC388" t="s">
        <v>1477</v>
      </c>
      <c r="AD388" t="s">
        <v>1479</v>
      </c>
    </row>
    <row r="389" spans="1:32" ht="15" customHeight="1" x14ac:dyDescent="0.2">
      <c r="A389" s="7">
        <f t="shared" ca="1" si="28"/>
        <v>44</v>
      </c>
      <c r="B389" t="s">
        <v>480</v>
      </c>
      <c r="D389" s="6" t="s">
        <v>40</v>
      </c>
      <c r="E389" s="22">
        <v>2</v>
      </c>
      <c r="F389" s="43" t="s">
        <v>448</v>
      </c>
      <c r="L389" t="s">
        <v>1478</v>
      </c>
      <c r="M389" s="6" t="str">
        <f t="shared" si="25"/>
        <v/>
      </c>
      <c r="N389" s="6" t="str">
        <f t="shared" si="26"/>
        <v/>
      </c>
      <c r="R389" t="s">
        <v>45</v>
      </c>
      <c r="S389" s="6" t="str">
        <f t="shared" si="27"/>
        <v/>
      </c>
      <c r="V389" t="s">
        <v>46</v>
      </c>
      <c r="W389" t="s">
        <v>1480</v>
      </c>
      <c r="X389" t="s">
        <v>49</v>
      </c>
      <c r="Y389" t="s">
        <v>482</v>
      </c>
      <c r="Z389" t="s">
        <v>483</v>
      </c>
      <c r="AA389" t="s">
        <v>482</v>
      </c>
      <c r="AB389" t="s">
        <v>484</v>
      </c>
      <c r="AC389" t="s">
        <v>448</v>
      </c>
      <c r="AD389" t="s">
        <v>1481</v>
      </c>
    </row>
    <row r="390" spans="1:32" ht="15" customHeight="1" x14ac:dyDescent="0.2">
      <c r="A390" s="7">
        <f t="shared" ca="1" si="28"/>
        <v>44</v>
      </c>
      <c r="B390" t="s">
        <v>480</v>
      </c>
      <c r="D390" s="6" t="s">
        <v>40</v>
      </c>
      <c r="E390" s="22">
        <v>3</v>
      </c>
      <c r="F390" s="43" t="s">
        <v>1482</v>
      </c>
      <c r="L390" t="s">
        <v>1478</v>
      </c>
      <c r="M390" s="6" t="str">
        <f t="shared" si="25"/>
        <v/>
      </c>
      <c r="N390" s="6" t="str">
        <f t="shared" si="26"/>
        <v/>
      </c>
      <c r="R390" t="s">
        <v>45</v>
      </c>
      <c r="S390" s="6" t="str">
        <f t="shared" si="27"/>
        <v/>
      </c>
      <c r="V390" t="s">
        <v>46</v>
      </c>
      <c r="W390" t="s">
        <v>452</v>
      </c>
      <c r="X390" t="s">
        <v>49</v>
      </c>
      <c r="Y390" t="s">
        <v>482</v>
      </c>
      <c r="Z390" t="s">
        <v>483</v>
      </c>
      <c r="AA390" t="s">
        <v>482</v>
      </c>
      <c r="AB390" t="s">
        <v>484</v>
      </c>
      <c r="AC390" t="s">
        <v>1482</v>
      </c>
      <c r="AD390" t="s">
        <v>1483</v>
      </c>
    </row>
    <row r="391" spans="1:32" ht="15" customHeight="1" x14ac:dyDescent="0.2">
      <c r="A391" s="7">
        <f t="shared" ca="1" si="28"/>
        <v>44</v>
      </c>
      <c r="B391" t="s">
        <v>480</v>
      </c>
      <c r="D391" s="6" t="s">
        <v>40</v>
      </c>
      <c r="E391" s="22">
        <v>4</v>
      </c>
      <c r="F391" s="43" t="s">
        <v>454</v>
      </c>
      <c r="L391" t="s">
        <v>1478</v>
      </c>
      <c r="M391" s="6" t="str">
        <f t="shared" si="25"/>
        <v/>
      </c>
      <c r="N391" s="6" t="str">
        <f t="shared" si="26"/>
        <v/>
      </c>
      <c r="R391" t="s">
        <v>45</v>
      </c>
      <c r="S391" s="6" t="str">
        <f t="shared" si="27"/>
        <v/>
      </c>
      <c r="V391" t="s">
        <v>46</v>
      </c>
      <c r="W391" t="s">
        <v>455</v>
      </c>
      <c r="X391" t="s">
        <v>49</v>
      </c>
      <c r="Y391" t="s">
        <v>482</v>
      </c>
      <c r="Z391" t="s">
        <v>483</v>
      </c>
      <c r="AA391" t="s">
        <v>482</v>
      </c>
      <c r="AB391" t="s">
        <v>484</v>
      </c>
      <c r="AC391" t="s">
        <v>454</v>
      </c>
      <c r="AD391" t="s">
        <v>1484</v>
      </c>
    </row>
    <row r="392" spans="1:32" ht="15" customHeight="1" x14ac:dyDescent="0.2">
      <c r="A392" s="7">
        <f t="shared" ca="1" si="28"/>
        <v>44</v>
      </c>
      <c r="B392" t="s">
        <v>480</v>
      </c>
      <c r="D392" s="6" t="s">
        <v>40</v>
      </c>
      <c r="E392" s="22">
        <v>5</v>
      </c>
      <c r="F392" s="43" t="s">
        <v>457</v>
      </c>
      <c r="L392" t="s">
        <v>1478</v>
      </c>
      <c r="M392" s="6" t="str">
        <f t="shared" si="25"/>
        <v/>
      </c>
      <c r="N392" s="6" t="str">
        <f t="shared" si="26"/>
        <v/>
      </c>
      <c r="R392" t="s">
        <v>45</v>
      </c>
      <c r="S392" s="6" t="str">
        <f t="shared" si="27"/>
        <v/>
      </c>
      <c r="W392" t="s">
        <v>236</v>
      </c>
      <c r="X392" t="s">
        <v>49</v>
      </c>
      <c r="Y392" t="s">
        <v>482</v>
      </c>
      <c r="Z392" t="s">
        <v>483</v>
      </c>
      <c r="AA392" t="s">
        <v>482</v>
      </c>
      <c r="AB392" t="s">
        <v>484</v>
      </c>
      <c r="AC392" t="s">
        <v>457</v>
      </c>
      <c r="AD392" t="s">
        <v>1485</v>
      </c>
    </row>
    <row r="393" spans="1:32" ht="15" customHeight="1" x14ac:dyDescent="0.2">
      <c r="A393" s="7">
        <f t="shared" ca="1" si="28"/>
        <v>45</v>
      </c>
      <c r="B393" t="s">
        <v>515</v>
      </c>
      <c r="D393" s="6" t="s">
        <v>40</v>
      </c>
      <c r="E393" s="22">
        <v>1</v>
      </c>
      <c r="F393" s="43" t="s">
        <v>1486</v>
      </c>
      <c r="H393" s="30" t="s">
        <v>1487</v>
      </c>
      <c r="J393" t="s">
        <v>1488</v>
      </c>
      <c r="K393" t="s">
        <v>1489</v>
      </c>
      <c r="M393" s="6" t="str">
        <f t="shared" si="25"/>
        <v/>
      </c>
      <c r="N393" s="6" t="str">
        <f t="shared" si="26"/>
        <v/>
      </c>
      <c r="R393" t="s">
        <v>1490</v>
      </c>
      <c r="S393" s="6" t="str">
        <f>IF(RIGHT(TRIM(SUBSTITUTE(B393,":","")),7)="specify","Hide concept if ["&amp;B392&amp;"] &lt;&gt; 'Other'","")</f>
        <v/>
      </c>
      <c r="W393" t="s">
        <v>1491</v>
      </c>
      <c r="X393" t="s">
        <v>49</v>
      </c>
      <c r="Y393" t="s">
        <v>518</v>
      </c>
      <c r="Z393" t="s">
        <v>519</v>
      </c>
      <c r="AA393" t="s">
        <v>520</v>
      </c>
      <c r="AB393" t="s">
        <v>521</v>
      </c>
      <c r="AC393" t="s">
        <v>1492</v>
      </c>
      <c r="AD393" t="s">
        <v>1493</v>
      </c>
    </row>
    <row r="394" spans="1:32" ht="15" customHeight="1" x14ac:dyDescent="0.2">
      <c r="A394" s="7">
        <f t="shared" ca="1" si="28"/>
        <v>45</v>
      </c>
      <c r="B394" t="s">
        <v>515</v>
      </c>
      <c r="D394" s="6" t="s">
        <v>40</v>
      </c>
      <c r="E394" s="22">
        <v>2</v>
      </c>
      <c r="F394" s="43" t="s">
        <v>1494</v>
      </c>
      <c r="H394" s="16"/>
      <c r="I394" s="13"/>
      <c r="L394" s="14" t="s">
        <v>1270</v>
      </c>
      <c r="M394" s="6" t="str">
        <f t="shared" si="25"/>
        <v/>
      </c>
      <c r="N394" s="6" t="str">
        <f t="shared" si="26"/>
        <v/>
      </c>
      <c r="R394" t="s">
        <v>1490</v>
      </c>
      <c r="S394" s="6" t="str">
        <f>IF(RIGHT(TRIM(SUBSTITUTE(B394,":","")),7)="specify","Hide concept if ["&amp;#REF!&amp;"] &lt;&gt; 'Other'","")</f>
        <v/>
      </c>
      <c r="W394" t="s">
        <v>1495</v>
      </c>
      <c r="X394" t="s">
        <v>49</v>
      </c>
      <c r="Y394" t="s">
        <v>518</v>
      </c>
      <c r="Z394" t="s">
        <v>519</v>
      </c>
      <c r="AA394" t="s">
        <v>520</v>
      </c>
      <c r="AB394" t="s">
        <v>521</v>
      </c>
      <c r="AC394" t="s">
        <v>1496</v>
      </c>
      <c r="AD394" t="s">
        <v>1497</v>
      </c>
    </row>
    <row r="395" spans="1:32" ht="15" customHeight="1" x14ac:dyDescent="0.2">
      <c r="A395" s="7">
        <f t="shared" ca="1" si="28"/>
        <v>45</v>
      </c>
      <c r="B395" t="s">
        <v>515</v>
      </c>
      <c r="D395" s="6" t="s">
        <v>40</v>
      </c>
      <c r="E395" s="22">
        <v>3</v>
      </c>
      <c r="F395" s="43" t="s">
        <v>1498</v>
      </c>
      <c r="H395" s="16"/>
      <c r="L395" s="14" t="s">
        <v>1270</v>
      </c>
      <c r="M395" s="6" t="str">
        <f t="shared" si="25"/>
        <v/>
      </c>
      <c r="N395" s="6" t="str">
        <f t="shared" si="26"/>
        <v/>
      </c>
      <c r="R395" t="s">
        <v>1490</v>
      </c>
      <c r="S395" s="6" t="str">
        <f>IF(RIGHT(TRIM(SUBSTITUTE(B395,":","")),7)="specify","Hide concept if ["&amp;#REF!&amp;"] &lt;&gt; 'Other'","")</f>
        <v/>
      </c>
      <c r="W395" t="s">
        <v>1499</v>
      </c>
      <c r="X395" t="s">
        <v>49</v>
      </c>
      <c r="Y395" t="s">
        <v>518</v>
      </c>
      <c r="Z395" t="s">
        <v>519</v>
      </c>
      <c r="AA395" t="s">
        <v>520</v>
      </c>
      <c r="AB395" t="s">
        <v>521</v>
      </c>
      <c r="AC395" t="s">
        <v>1500</v>
      </c>
      <c r="AD395" t="s">
        <v>1501</v>
      </c>
    </row>
    <row r="396" spans="1:32" ht="15" customHeight="1" x14ac:dyDescent="0.2">
      <c r="A396" s="7">
        <f t="shared" ca="1" si="28"/>
        <v>45</v>
      </c>
      <c r="B396" t="s">
        <v>515</v>
      </c>
      <c r="D396" s="6" t="s">
        <v>40</v>
      </c>
      <c r="E396" s="22">
        <v>4</v>
      </c>
      <c r="F396" s="43" t="s">
        <v>1502</v>
      </c>
      <c r="H396" t="s">
        <v>542</v>
      </c>
      <c r="I396" s="13" t="s">
        <v>1503</v>
      </c>
      <c r="J396" t="s">
        <v>1504</v>
      </c>
      <c r="M396" s="6" t="str">
        <f t="shared" si="25"/>
        <v/>
      </c>
      <c r="N396" s="6" t="str">
        <f t="shared" si="26"/>
        <v/>
      </c>
      <c r="R396" t="s">
        <v>1490</v>
      </c>
      <c r="S396" s="6" t="str">
        <f>IF(RIGHT(TRIM(SUBSTITUTE(B396,":","")),7)="specify","Hide concept if ["&amp;B395&amp;"] &lt;&gt; 'Other'","")</f>
        <v/>
      </c>
      <c r="W396" t="s">
        <v>1505</v>
      </c>
      <c r="X396" t="s">
        <v>49</v>
      </c>
      <c r="Y396" t="s">
        <v>518</v>
      </c>
      <c r="Z396" t="s">
        <v>519</v>
      </c>
      <c r="AA396" t="s">
        <v>520</v>
      </c>
      <c r="AB396" t="s">
        <v>521</v>
      </c>
      <c r="AC396" t="s">
        <v>1506</v>
      </c>
      <c r="AD396" t="s">
        <v>1507</v>
      </c>
    </row>
    <row r="397" spans="1:32" ht="15" customHeight="1" x14ac:dyDescent="0.2">
      <c r="A397" s="7">
        <f t="shared" ca="1" si="28"/>
        <v>45</v>
      </c>
      <c r="B397" t="s">
        <v>515</v>
      </c>
      <c r="D397" s="6" t="s">
        <v>40</v>
      </c>
      <c r="E397" s="22">
        <v>5</v>
      </c>
      <c r="F397" s="43" t="s">
        <v>1508</v>
      </c>
      <c r="H397" s="31" t="s">
        <v>1509</v>
      </c>
      <c r="J397" t="s">
        <v>1510</v>
      </c>
      <c r="K397" t="s">
        <v>1511</v>
      </c>
      <c r="M397" s="6" t="str">
        <f t="shared" si="25"/>
        <v/>
      </c>
      <c r="N397" s="6" t="str">
        <f t="shared" si="26"/>
        <v/>
      </c>
      <c r="R397" t="s">
        <v>1490</v>
      </c>
      <c r="S397" s="6" t="str">
        <f>IF(RIGHT(TRIM(SUBSTITUTE(B397,":","")),7)="specify","Hide concept if ["&amp;B396&amp;"] &lt;&gt; 'Other'","")</f>
        <v/>
      </c>
      <c r="W397" t="s">
        <v>1512</v>
      </c>
      <c r="X397" t="s">
        <v>49</v>
      </c>
      <c r="Y397" t="s">
        <v>518</v>
      </c>
      <c r="Z397" t="s">
        <v>519</v>
      </c>
      <c r="AA397" t="s">
        <v>520</v>
      </c>
      <c r="AB397" t="s">
        <v>521</v>
      </c>
      <c r="AC397" t="s">
        <v>1513</v>
      </c>
      <c r="AD397" t="s">
        <v>1514</v>
      </c>
    </row>
    <row r="398" spans="1:32" ht="15" customHeight="1" x14ac:dyDescent="0.2">
      <c r="A398" s="7">
        <f t="shared" ca="1" si="28"/>
        <v>45</v>
      </c>
      <c r="B398" t="s">
        <v>515</v>
      </c>
      <c r="D398" s="6" t="s">
        <v>40</v>
      </c>
      <c r="E398" s="22">
        <v>6</v>
      </c>
      <c r="F398" s="43" t="s">
        <v>1515</v>
      </c>
      <c r="H398" s="31" t="s">
        <v>1516</v>
      </c>
      <c r="J398" t="s">
        <v>1517</v>
      </c>
      <c r="K398" t="s">
        <v>1518</v>
      </c>
      <c r="M398" s="6" t="str">
        <f t="shared" si="25"/>
        <v/>
      </c>
      <c r="N398" s="6" t="str">
        <f t="shared" si="26"/>
        <v/>
      </c>
      <c r="R398" t="s">
        <v>1490</v>
      </c>
      <c r="S398" s="6" t="str">
        <f>IF(RIGHT(TRIM(SUBSTITUTE(B398,":","")),7)="specify","Hide concept if ["&amp;B397&amp;"] &lt;&gt; 'Other'","")</f>
        <v/>
      </c>
      <c r="W398" t="s">
        <v>1519</v>
      </c>
      <c r="X398" t="s">
        <v>49</v>
      </c>
      <c r="Y398" t="s">
        <v>518</v>
      </c>
      <c r="Z398" t="s">
        <v>519</v>
      </c>
      <c r="AA398" t="s">
        <v>520</v>
      </c>
      <c r="AB398" t="s">
        <v>521</v>
      </c>
      <c r="AC398" t="s">
        <v>1520</v>
      </c>
      <c r="AD398" t="s">
        <v>1521</v>
      </c>
    </row>
    <row r="399" spans="1:32" ht="15" customHeight="1" x14ac:dyDescent="0.2">
      <c r="A399" s="7">
        <f t="shared" ca="1" si="28"/>
        <v>45</v>
      </c>
      <c r="B399" t="s">
        <v>515</v>
      </c>
      <c r="D399" s="6" t="s">
        <v>40</v>
      </c>
      <c r="E399" s="22">
        <v>7</v>
      </c>
      <c r="F399" s="43" t="s">
        <v>1522</v>
      </c>
      <c r="H399" s="30" t="s">
        <v>1523</v>
      </c>
      <c r="J399" t="s">
        <v>1524</v>
      </c>
      <c r="K399" t="s">
        <v>1525</v>
      </c>
      <c r="M399" s="6" t="str">
        <f t="shared" si="25"/>
        <v/>
      </c>
      <c r="N399" s="6" t="str">
        <f t="shared" si="26"/>
        <v/>
      </c>
      <c r="R399" t="s">
        <v>1490</v>
      </c>
      <c r="S399" s="6" t="str">
        <f>IF(RIGHT(TRIM(SUBSTITUTE(B399,":","")),7)="specify","Hide concept if ["&amp;B398&amp;"] &lt;&gt; 'Other'","")</f>
        <v/>
      </c>
      <c r="W399" t="s">
        <v>1526</v>
      </c>
      <c r="X399" t="s">
        <v>49</v>
      </c>
      <c r="Y399" t="s">
        <v>518</v>
      </c>
      <c r="Z399" t="s">
        <v>519</v>
      </c>
      <c r="AA399" t="s">
        <v>520</v>
      </c>
      <c r="AB399" t="s">
        <v>521</v>
      </c>
      <c r="AC399" t="s">
        <v>1527</v>
      </c>
      <c r="AD399" t="s">
        <v>1528</v>
      </c>
    </row>
    <row r="400" spans="1:32" ht="15" customHeight="1" x14ac:dyDescent="0.2">
      <c r="A400" s="7">
        <f t="shared" ca="1" si="28"/>
        <v>45</v>
      </c>
      <c r="B400" t="s">
        <v>515</v>
      </c>
      <c r="D400" s="6" t="s">
        <v>40</v>
      </c>
      <c r="E400" s="22">
        <v>8</v>
      </c>
      <c r="F400" s="43" t="s">
        <v>1529</v>
      </c>
      <c r="H400" s="16"/>
      <c r="L400" s="14" t="s">
        <v>1270</v>
      </c>
      <c r="M400" s="6" t="str">
        <f t="shared" si="25"/>
        <v/>
      </c>
      <c r="N400" s="6" t="str">
        <f t="shared" si="26"/>
        <v/>
      </c>
      <c r="R400" t="s">
        <v>1490</v>
      </c>
      <c r="S400" s="6" t="str">
        <f>IF(RIGHT(TRIM(SUBSTITUTE(B400,":","")),7)="specify","Hide concept if ["&amp;#REF!&amp;"] &lt;&gt; 'Other'","")</f>
        <v/>
      </c>
      <c r="W400" t="s">
        <v>1530</v>
      </c>
      <c r="X400" t="s">
        <v>49</v>
      </c>
      <c r="Y400" t="s">
        <v>518</v>
      </c>
      <c r="Z400" t="s">
        <v>519</v>
      </c>
      <c r="AA400" t="s">
        <v>520</v>
      </c>
      <c r="AB400" t="s">
        <v>521</v>
      </c>
      <c r="AC400" t="s">
        <v>1531</v>
      </c>
      <c r="AD400" t="s">
        <v>1532</v>
      </c>
    </row>
    <row r="401" spans="1:30" ht="15" customHeight="1" x14ac:dyDescent="0.2">
      <c r="A401" s="7">
        <f t="shared" ca="1" si="28"/>
        <v>45</v>
      </c>
      <c r="B401" t="s">
        <v>515</v>
      </c>
      <c r="D401" s="6" t="s">
        <v>40</v>
      </c>
      <c r="E401" s="22">
        <v>9</v>
      </c>
      <c r="F401" s="43" t="s">
        <v>1533</v>
      </c>
      <c r="H401" s="8" t="s">
        <v>117</v>
      </c>
      <c r="J401" t="s">
        <v>993</v>
      </c>
      <c r="K401" t="s">
        <v>994</v>
      </c>
      <c r="M401" s="6" t="str">
        <f t="shared" si="25"/>
        <v/>
      </c>
      <c r="N401" s="6" t="str">
        <f t="shared" si="26"/>
        <v/>
      </c>
      <c r="R401" t="s">
        <v>1490</v>
      </c>
      <c r="S401" s="6" t="str">
        <f>IF(RIGHT(TRIM(SUBSTITUTE(B401,":","")),7)="specify","Hide concept if ["&amp;B400&amp;"] &lt;&gt; 'Other'","")</f>
        <v/>
      </c>
      <c r="W401" t="s">
        <v>236</v>
      </c>
      <c r="X401" t="s">
        <v>49</v>
      </c>
      <c r="Y401" t="s">
        <v>518</v>
      </c>
      <c r="Z401" t="s">
        <v>519</v>
      </c>
      <c r="AA401" t="s">
        <v>520</v>
      </c>
      <c r="AB401" t="s">
        <v>521</v>
      </c>
      <c r="AC401" t="s">
        <v>649</v>
      </c>
      <c r="AD401" t="s">
        <v>1534</v>
      </c>
    </row>
    <row r="402" spans="1:30" ht="15" customHeight="1" x14ac:dyDescent="0.2">
      <c r="A402" s="7">
        <f t="shared" ca="1" si="28"/>
        <v>46</v>
      </c>
      <c r="B402" t="s">
        <v>1535</v>
      </c>
      <c r="D402" s="6" t="s">
        <v>40</v>
      </c>
      <c r="E402" s="22">
        <v>1</v>
      </c>
      <c r="F402" s="43" t="s">
        <v>1536</v>
      </c>
      <c r="H402" s="31" t="s">
        <v>1109</v>
      </c>
      <c r="J402" t="s">
        <v>1110</v>
      </c>
      <c r="K402" t="s">
        <v>1111</v>
      </c>
      <c r="X402" t="s">
        <v>49</v>
      </c>
      <c r="Y402" t="s">
        <v>1537</v>
      </c>
      <c r="Z402" t="s">
        <v>1538</v>
      </c>
      <c r="AA402" t="s">
        <v>1539</v>
      </c>
      <c r="AB402" t="s">
        <v>1540</v>
      </c>
      <c r="AC402" t="s">
        <v>1536</v>
      </c>
      <c r="AD402" t="s">
        <v>1541</v>
      </c>
    </row>
    <row r="403" spans="1:30" ht="15" customHeight="1" x14ac:dyDescent="0.2">
      <c r="A403" s="7">
        <f t="shared" ca="1" si="28"/>
        <v>46</v>
      </c>
      <c r="B403" t="s">
        <v>1535</v>
      </c>
      <c r="D403" s="6" t="s">
        <v>40</v>
      </c>
      <c r="E403" s="22">
        <v>2</v>
      </c>
      <c r="F403" s="43" t="s">
        <v>1542</v>
      </c>
      <c r="H403" t="s">
        <v>542</v>
      </c>
      <c r="I403" s="13" t="s">
        <v>1543</v>
      </c>
      <c r="J403" s="16" t="s">
        <v>1544</v>
      </c>
      <c r="K403" t="s">
        <v>1545</v>
      </c>
      <c r="X403" t="s">
        <v>49</v>
      </c>
      <c r="Y403" t="s">
        <v>1537</v>
      </c>
      <c r="Z403" t="s">
        <v>1538</v>
      </c>
      <c r="AA403" t="s">
        <v>1539</v>
      </c>
      <c r="AB403" t="s">
        <v>1540</v>
      </c>
      <c r="AC403" t="s">
        <v>1542</v>
      </c>
      <c r="AD403" t="s">
        <v>1546</v>
      </c>
    </row>
    <row r="404" spans="1:30" ht="15" customHeight="1" x14ac:dyDescent="0.2">
      <c r="A404" s="7">
        <f t="shared" ca="1" si="28"/>
        <v>46</v>
      </c>
      <c r="B404" t="s">
        <v>1535</v>
      </c>
      <c r="D404" s="6" t="s">
        <v>40</v>
      </c>
      <c r="E404" s="22">
        <v>3</v>
      </c>
      <c r="F404" s="43" t="s">
        <v>1547</v>
      </c>
      <c r="H404" t="s">
        <v>542</v>
      </c>
      <c r="I404" s="13" t="s">
        <v>1548</v>
      </c>
      <c r="J404" s="16" t="s">
        <v>1549</v>
      </c>
      <c r="X404" t="s">
        <v>49</v>
      </c>
      <c r="Y404" t="s">
        <v>1537</v>
      </c>
      <c r="Z404" t="s">
        <v>1538</v>
      </c>
      <c r="AA404" t="s">
        <v>1539</v>
      </c>
      <c r="AB404" t="s">
        <v>1540</v>
      </c>
      <c r="AC404" t="s">
        <v>1547</v>
      </c>
      <c r="AD404" t="s">
        <v>1550</v>
      </c>
    </row>
    <row r="405" spans="1:30" ht="15" customHeight="1" x14ac:dyDescent="0.2">
      <c r="A405" s="7">
        <f t="shared" ca="1" si="28"/>
        <v>46</v>
      </c>
      <c r="B405" t="s">
        <v>1535</v>
      </c>
      <c r="D405" s="6" t="s">
        <v>40</v>
      </c>
      <c r="E405" s="22">
        <v>4</v>
      </c>
      <c r="F405" s="43" t="s">
        <v>1551</v>
      </c>
      <c r="H405" t="s">
        <v>542</v>
      </c>
      <c r="I405" s="13" t="s">
        <v>1552</v>
      </c>
      <c r="J405" s="16" t="s">
        <v>1553</v>
      </c>
      <c r="X405" t="s">
        <v>49</v>
      </c>
      <c r="Y405" t="s">
        <v>1537</v>
      </c>
      <c r="Z405" t="s">
        <v>1538</v>
      </c>
      <c r="AA405" t="s">
        <v>1539</v>
      </c>
      <c r="AB405" t="s">
        <v>1540</v>
      </c>
      <c r="AC405" t="s">
        <v>1551</v>
      </c>
      <c r="AD405" t="s">
        <v>1554</v>
      </c>
    </row>
    <row r="406" spans="1:30" ht="15" customHeight="1" x14ac:dyDescent="0.2">
      <c r="A406" s="7">
        <f t="shared" ca="1" si="28"/>
        <v>46</v>
      </c>
      <c r="B406" t="s">
        <v>1535</v>
      </c>
      <c r="D406" s="6" t="s">
        <v>40</v>
      </c>
      <c r="E406" s="22">
        <v>5</v>
      </c>
      <c r="F406" s="43" t="s">
        <v>1555</v>
      </c>
      <c r="H406" t="s">
        <v>542</v>
      </c>
      <c r="I406" s="13" t="s">
        <v>1556</v>
      </c>
      <c r="J406" s="16" t="s">
        <v>1557</v>
      </c>
      <c r="X406" t="s">
        <v>49</v>
      </c>
      <c r="Y406" t="s">
        <v>1537</v>
      </c>
      <c r="Z406" t="s">
        <v>1538</v>
      </c>
      <c r="AA406" t="s">
        <v>1539</v>
      </c>
      <c r="AB406" t="s">
        <v>1540</v>
      </c>
      <c r="AC406" t="s">
        <v>1555</v>
      </c>
      <c r="AD406" t="s">
        <v>1558</v>
      </c>
    </row>
    <row r="407" spans="1:30" ht="15" customHeight="1" x14ac:dyDescent="0.2">
      <c r="A407" s="7">
        <f t="shared" ca="1" si="28"/>
        <v>46</v>
      </c>
      <c r="B407" t="s">
        <v>1535</v>
      </c>
      <c r="D407" s="6" t="s">
        <v>40</v>
      </c>
      <c r="E407" s="22">
        <v>1</v>
      </c>
      <c r="F407" s="43" t="s">
        <v>1559</v>
      </c>
      <c r="H407" t="s">
        <v>542</v>
      </c>
      <c r="I407" s="13" t="s">
        <v>1560</v>
      </c>
      <c r="J407" s="16" t="s">
        <v>1561</v>
      </c>
      <c r="X407" t="s">
        <v>49</v>
      </c>
      <c r="Y407" t="s">
        <v>1537</v>
      </c>
      <c r="Z407" t="s">
        <v>1538</v>
      </c>
      <c r="AA407" t="s">
        <v>1539</v>
      </c>
      <c r="AB407" t="s">
        <v>1540</v>
      </c>
      <c r="AC407" t="s">
        <v>1559</v>
      </c>
      <c r="AD407" t="s">
        <v>1562</v>
      </c>
    </row>
    <row r="408" spans="1:30" ht="15" customHeight="1" x14ac:dyDescent="0.2">
      <c r="A408" s="7">
        <f t="shared" ca="1" si="28"/>
        <v>46</v>
      </c>
      <c r="B408" t="s">
        <v>1535</v>
      </c>
      <c r="D408" s="6" t="s">
        <v>40</v>
      </c>
      <c r="E408" s="22">
        <v>2</v>
      </c>
      <c r="F408" s="43" t="s">
        <v>1563</v>
      </c>
      <c r="H408" t="s">
        <v>542</v>
      </c>
      <c r="I408" s="13" t="s">
        <v>1564</v>
      </c>
      <c r="J408" s="16" t="s">
        <v>1565</v>
      </c>
      <c r="X408" t="s">
        <v>49</v>
      </c>
      <c r="Y408" t="s">
        <v>1537</v>
      </c>
      <c r="Z408" t="s">
        <v>1538</v>
      </c>
      <c r="AA408" t="s">
        <v>1539</v>
      </c>
      <c r="AB408" t="s">
        <v>1540</v>
      </c>
      <c r="AC408" t="s">
        <v>1563</v>
      </c>
      <c r="AD408" t="s">
        <v>1566</v>
      </c>
    </row>
    <row r="409" spans="1:30" ht="15" customHeight="1" x14ac:dyDescent="0.2">
      <c r="A409" s="7">
        <f t="shared" ca="1" si="28"/>
        <v>46</v>
      </c>
      <c r="B409" t="s">
        <v>1535</v>
      </c>
      <c r="D409" s="6" t="s">
        <v>40</v>
      </c>
      <c r="E409" s="22">
        <v>3</v>
      </c>
      <c r="F409" s="43" t="s">
        <v>1567</v>
      </c>
      <c r="H409" t="s">
        <v>542</v>
      </c>
      <c r="I409" s="13" t="s">
        <v>1568</v>
      </c>
      <c r="J409" s="16" t="s">
        <v>1569</v>
      </c>
      <c r="X409" t="s">
        <v>49</v>
      </c>
      <c r="Y409" t="s">
        <v>1537</v>
      </c>
      <c r="Z409" t="s">
        <v>1538</v>
      </c>
      <c r="AA409" t="s">
        <v>1539</v>
      </c>
      <c r="AB409" t="s">
        <v>1540</v>
      </c>
      <c r="AC409" t="s">
        <v>1567</v>
      </c>
      <c r="AD409" t="s">
        <v>1570</v>
      </c>
    </row>
    <row r="410" spans="1:30" ht="15" customHeight="1" x14ac:dyDescent="0.2">
      <c r="A410" s="7">
        <f t="shared" ca="1" si="28"/>
        <v>46</v>
      </c>
      <c r="B410" t="s">
        <v>1535</v>
      </c>
      <c r="D410" s="6" t="s">
        <v>40</v>
      </c>
      <c r="E410" s="22">
        <v>4</v>
      </c>
      <c r="F410" s="43" t="s">
        <v>1571</v>
      </c>
      <c r="H410" t="s">
        <v>542</v>
      </c>
      <c r="I410" s="13" t="s">
        <v>1572</v>
      </c>
      <c r="J410" s="16" t="s">
        <v>1573</v>
      </c>
      <c r="X410" t="s">
        <v>49</v>
      </c>
      <c r="Y410" t="s">
        <v>1537</v>
      </c>
      <c r="Z410" t="s">
        <v>1538</v>
      </c>
      <c r="AA410" t="s">
        <v>1539</v>
      </c>
      <c r="AB410" t="s">
        <v>1540</v>
      </c>
      <c r="AC410" t="s">
        <v>1571</v>
      </c>
      <c r="AD410" t="s">
        <v>1574</v>
      </c>
    </row>
    <row r="411" spans="1:30" ht="15" customHeight="1" x14ac:dyDescent="0.2">
      <c r="A411" s="7">
        <f t="shared" ca="1" si="28"/>
        <v>46</v>
      </c>
      <c r="B411" t="s">
        <v>1535</v>
      </c>
      <c r="D411" s="6" t="s">
        <v>40</v>
      </c>
      <c r="E411" s="22">
        <v>5</v>
      </c>
      <c r="F411" s="43" t="s">
        <v>1575</v>
      </c>
      <c r="H411" t="s">
        <v>542</v>
      </c>
      <c r="I411" s="13" t="s">
        <v>1576</v>
      </c>
      <c r="J411" s="16" t="s">
        <v>1577</v>
      </c>
      <c r="X411" t="s">
        <v>49</v>
      </c>
      <c r="Y411" t="s">
        <v>1537</v>
      </c>
      <c r="Z411" t="s">
        <v>1538</v>
      </c>
      <c r="AA411" t="s">
        <v>1539</v>
      </c>
      <c r="AB411" t="s">
        <v>1540</v>
      </c>
      <c r="AC411" t="s">
        <v>1575</v>
      </c>
      <c r="AD411" t="s">
        <v>1578</v>
      </c>
    </row>
    <row r="412" spans="1:30" ht="15" customHeight="1" x14ac:dyDescent="0.2">
      <c r="A412" s="7">
        <f t="shared" ca="1" si="28"/>
        <v>46</v>
      </c>
      <c r="B412" t="s">
        <v>1535</v>
      </c>
      <c r="D412" s="6" t="s">
        <v>40</v>
      </c>
      <c r="E412" s="22">
        <v>6</v>
      </c>
      <c r="F412" s="43" t="s">
        <v>1579</v>
      </c>
      <c r="H412" t="s">
        <v>542</v>
      </c>
      <c r="I412" s="13" t="s">
        <v>1580</v>
      </c>
      <c r="J412" s="16" t="s">
        <v>1581</v>
      </c>
      <c r="X412" t="s">
        <v>49</v>
      </c>
      <c r="Y412" t="s">
        <v>1537</v>
      </c>
      <c r="Z412" t="s">
        <v>1538</v>
      </c>
      <c r="AA412" t="s">
        <v>1539</v>
      </c>
      <c r="AB412" t="s">
        <v>1540</v>
      </c>
      <c r="AC412" t="s">
        <v>1579</v>
      </c>
      <c r="AD412" t="s">
        <v>1582</v>
      </c>
    </row>
    <row r="413" spans="1:30" ht="15" customHeight="1" x14ac:dyDescent="0.2">
      <c r="A413" s="7">
        <f t="shared" ca="1" si="28"/>
        <v>46</v>
      </c>
      <c r="B413" t="s">
        <v>1535</v>
      </c>
      <c r="D413" s="6" t="s">
        <v>40</v>
      </c>
      <c r="E413" s="22">
        <v>7</v>
      </c>
      <c r="F413" s="43" t="s">
        <v>1583</v>
      </c>
      <c r="I413" s="16"/>
      <c r="L413" s="14" t="s">
        <v>1270</v>
      </c>
      <c r="X413" t="s">
        <v>49</v>
      </c>
      <c r="Y413" t="s">
        <v>1537</v>
      </c>
      <c r="Z413" t="s">
        <v>1538</v>
      </c>
      <c r="AA413" t="s">
        <v>1539</v>
      </c>
      <c r="AB413" t="s">
        <v>1540</v>
      </c>
      <c r="AC413" t="s">
        <v>1583</v>
      </c>
      <c r="AD413" t="s">
        <v>1584</v>
      </c>
    </row>
    <row r="414" spans="1:30" ht="15" customHeight="1" x14ac:dyDescent="0.2">
      <c r="A414" s="7">
        <f t="shared" ca="1" si="28"/>
        <v>46</v>
      </c>
      <c r="B414" t="s">
        <v>1535</v>
      </c>
      <c r="D414" s="6" t="s">
        <v>40</v>
      </c>
      <c r="E414" s="22">
        <v>8</v>
      </c>
      <c r="F414" s="43" t="s">
        <v>1585</v>
      </c>
      <c r="H414" t="s">
        <v>542</v>
      </c>
      <c r="I414" s="13" t="s">
        <v>1586</v>
      </c>
      <c r="J414" s="38" t="s">
        <v>1587</v>
      </c>
      <c r="X414" t="s">
        <v>49</v>
      </c>
      <c r="Y414" t="s">
        <v>1537</v>
      </c>
      <c r="Z414" t="s">
        <v>1538</v>
      </c>
      <c r="AA414" t="s">
        <v>1539</v>
      </c>
      <c r="AB414" t="s">
        <v>1540</v>
      </c>
      <c r="AC414" t="s">
        <v>1585</v>
      </c>
      <c r="AD414" t="s">
        <v>1588</v>
      </c>
    </row>
    <row r="415" spans="1:30" ht="15" customHeight="1" x14ac:dyDescent="0.2">
      <c r="A415" s="7">
        <f t="shared" ca="1" si="28"/>
        <v>46</v>
      </c>
      <c r="B415" t="s">
        <v>1535</v>
      </c>
      <c r="D415" s="6" t="s">
        <v>40</v>
      </c>
      <c r="E415" s="22">
        <v>9</v>
      </c>
      <c r="F415" s="43" t="s">
        <v>1589</v>
      </c>
      <c r="H415" t="s">
        <v>542</v>
      </c>
      <c r="I415" s="13" t="s">
        <v>1590</v>
      </c>
      <c r="J415" s="38" t="s">
        <v>1591</v>
      </c>
      <c r="X415" t="s">
        <v>49</v>
      </c>
      <c r="Y415" t="s">
        <v>1537</v>
      </c>
      <c r="Z415" t="s">
        <v>1538</v>
      </c>
      <c r="AA415" t="s">
        <v>1539</v>
      </c>
      <c r="AB415" t="s">
        <v>1540</v>
      </c>
      <c r="AC415" t="s">
        <v>1589</v>
      </c>
      <c r="AD415" t="s">
        <v>1592</v>
      </c>
    </row>
    <row r="416" spans="1:30" ht="15" customHeight="1" x14ac:dyDescent="0.2">
      <c r="A416" s="7">
        <f t="shared" ca="1" si="28"/>
        <v>46</v>
      </c>
      <c r="B416" t="s">
        <v>1535</v>
      </c>
      <c r="D416" s="6" t="s">
        <v>40</v>
      </c>
      <c r="E416" s="22">
        <v>10</v>
      </c>
      <c r="F416" s="43" t="s">
        <v>1593</v>
      </c>
      <c r="H416" t="s">
        <v>542</v>
      </c>
      <c r="I416" s="13" t="s">
        <v>1594</v>
      </c>
      <c r="J416" s="16" t="s">
        <v>1595</v>
      </c>
      <c r="X416" t="s">
        <v>49</v>
      </c>
      <c r="Y416" t="s">
        <v>1537</v>
      </c>
      <c r="Z416" t="s">
        <v>1538</v>
      </c>
      <c r="AA416" t="s">
        <v>1539</v>
      </c>
      <c r="AB416" t="s">
        <v>1540</v>
      </c>
      <c r="AC416" t="s">
        <v>1593</v>
      </c>
      <c r="AD416" t="s">
        <v>1596</v>
      </c>
    </row>
    <row r="417" spans="1:32" ht="15" customHeight="1" x14ac:dyDescent="0.2">
      <c r="A417" s="7">
        <f t="shared" ca="1" si="28"/>
        <v>46</v>
      </c>
      <c r="B417" t="s">
        <v>1535</v>
      </c>
      <c r="D417" s="6" t="s">
        <v>40</v>
      </c>
      <c r="E417" s="22">
        <v>11</v>
      </c>
      <c r="F417" s="43" t="s">
        <v>1597</v>
      </c>
      <c r="H417" t="s">
        <v>542</v>
      </c>
      <c r="I417" s="13" t="s">
        <v>1598</v>
      </c>
      <c r="J417" s="16" t="s">
        <v>1599</v>
      </c>
      <c r="X417" t="s">
        <v>49</v>
      </c>
      <c r="Y417" t="s">
        <v>1537</v>
      </c>
      <c r="Z417" t="s">
        <v>1538</v>
      </c>
      <c r="AA417" t="s">
        <v>1539</v>
      </c>
      <c r="AB417" t="s">
        <v>1540</v>
      </c>
      <c r="AC417" t="s">
        <v>1597</v>
      </c>
      <c r="AD417" t="s">
        <v>1600</v>
      </c>
    </row>
    <row r="418" spans="1:32" ht="15" customHeight="1" x14ac:dyDescent="0.2">
      <c r="A418" s="7">
        <f t="shared" ca="1" si="28"/>
        <v>46</v>
      </c>
      <c r="B418" t="s">
        <v>1535</v>
      </c>
      <c r="D418" s="6" t="s">
        <v>40</v>
      </c>
      <c r="E418" s="22">
        <v>12</v>
      </c>
      <c r="F418" s="43" t="s">
        <v>1601</v>
      </c>
      <c r="H418" t="s">
        <v>542</v>
      </c>
      <c r="I418" s="13" t="s">
        <v>1602</v>
      </c>
      <c r="J418" s="16" t="s">
        <v>1603</v>
      </c>
      <c r="X418" t="s">
        <v>49</v>
      </c>
      <c r="Y418" t="s">
        <v>1537</v>
      </c>
      <c r="Z418" t="s">
        <v>1538</v>
      </c>
      <c r="AA418" t="s">
        <v>1539</v>
      </c>
      <c r="AB418" t="s">
        <v>1540</v>
      </c>
      <c r="AC418" t="s">
        <v>1601</v>
      </c>
      <c r="AD418" t="s">
        <v>1604</v>
      </c>
    </row>
    <row r="419" spans="1:32" ht="15" customHeight="1" x14ac:dyDescent="0.2">
      <c r="A419" s="7">
        <f t="shared" ca="1" si="28"/>
        <v>46</v>
      </c>
      <c r="B419" t="s">
        <v>1535</v>
      </c>
      <c r="D419" s="6" t="s">
        <v>40</v>
      </c>
      <c r="E419" s="22">
        <v>13</v>
      </c>
      <c r="F419" s="43" t="s">
        <v>1605</v>
      </c>
      <c r="H419" t="s">
        <v>542</v>
      </c>
      <c r="I419" s="13" t="s">
        <v>1606</v>
      </c>
      <c r="J419" s="16" t="s">
        <v>1607</v>
      </c>
      <c r="X419" t="s">
        <v>49</v>
      </c>
      <c r="Y419" t="s">
        <v>1537</v>
      </c>
      <c r="Z419" t="s">
        <v>1538</v>
      </c>
      <c r="AA419" t="s">
        <v>1539</v>
      </c>
      <c r="AB419" t="s">
        <v>1540</v>
      </c>
      <c r="AC419" t="s">
        <v>1605</v>
      </c>
      <c r="AD419" t="s">
        <v>1608</v>
      </c>
    </row>
    <row r="420" spans="1:32" ht="15" customHeight="1" x14ac:dyDescent="0.2">
      <c r="A420" s="7">
        <f t="shared" ca="1" si="28"/>
        <v>46</v>
      </c>
      <c r="B420" t="s">
        <v>1535</v>
      </c>
      <c r="D420" s="6" t="s">
        <v>40</v>
      </c>
      <c r="E420" s="22">
        <v>14</v>
      </c>
      <c r="F420" s="43" t="s">
        <v>1609</v>
      </c>
      <c r="H420" t="s">
        <v>542</v>
      </c>
      <c r="I420" s="13" t="s">
        <v>1610</v>
      </c>
      <c r="J420" s="16" t="s">
        <v>1611</v>
      </c>
      <c r="X420" t="s">
        <v>49</v>
      </c>
      <c r="Y420" t="s">
        <v>1537</v>
      </c>
      <c r="Z420" t="s">
        <v>1538</v>
      </c>
      <c r="AA420" t="s">
        <v>1539</v>
      </c>
      <c r="AB420" t="s">
        <v>1540</v>
      </c>
      <c r="AC420" t="s">
        <v>1609</v>
      </c>
      <c r="AD420" t="s">
        <v>1612</v>
      </c>
    </row>
    <row r="421" spans="1:32" ht="15" customHeight="1" x14ac:dyDescent="0.2">
      <c r="A421" s="7">
        <f t="shared" ca="1" si="28"/>
        <v>46</v>
      </c>
      <c r="B421" t="s">
        <v>1535</v>
      </c>
      <c r="D421" s="6" t="s">
        <v>40</v>
      </c>
      <c r="E421" s="22">
        <v>15</v>
      </c>
      <c r="F421" s="43" t="s">
        <v>649</v>
      </c>
      <c r="H421" s="8" t="s">
        <v>117</v>
      </c>
      <c r="J421" t="s">
        <v>993</v>
      </c>
      <c r="K421" t="s">
        <v>994</v>
      </c>
      <c r="W421" t="s">
        <v>236</v>
      </c>
      <c r="X421" t="s">
        <v>49</v>
      </c>
      <c r="Y421" t="s">
        <v>1537</v>
      </c>
      <c r="Z421" t="s">
        <v>1538</v>
      </c>
      <c r="AA421" t="s">
        <v>1539</v>
      </c>
      <c r="AB421" t="s">
        <v>1540</v>
      </c>
      <c r="AC421" t="s">
        <v>649</v>
      </c>
      <c r="AD421" t="s">
        <v>1613</v>
      </c>
    </row>
    <row r="422" spans="1:32" ht="15" customHeight="1" x14ac:dyDescent="0.2">
      <c r="A422" s="7">
        <f t="shared" ca="1" si="28"/>
        <v>47</v>
      </c>
      <c r="B422" s="23" t="s">
        <v>1614</v>
      </c>
      <c r="C422" s="23"/>
      <c r="D422" s="23" t="s">
        <v>40</v>
      </c>
      <c r="E422" s="22">
        <v>1</v>
      </c>
      <c r="F422" s="45" t="s">
        <v>1536</v>
      </c>
      <c r="G422" s="24"/>
      <c r="H422" s="24"/>
      <c r="I422" s="24"/>
      <c r="J422" s="24"/>
      <c r="K422" s="24"/>
      <c r="L422" s="14" t="s">
        <v>579</v>
      </c>
      <c r="X422" t="s">
        <v>49</v>
      </c>
      <c r="Y422" t="s">
        <v>1615</v>
      </c>
      <c r="Z422" t="s">
        <v>1616</v>
      </c>
      <c r="AA422" s="23" t="s">
        <v>1539</v>
      </c>
      <c r="AB422" s="23" t="s">
        <v>1540</v>
      </c>
      <c r="AC422" s="23" t="s">
        <v>1536</v>
      </c>
      <c r="AD422" s="23" t="s">
        <v>1541</v>
      </c>
      <c r="AF422" s="26" t="s">
        <v>1617</v>
      </c>
    </row>
    <row r="423" spans="1:32" ht="15" customHeight="1" x14ac:dyDescent="0.2">
      <c r="A423" s="7">
        <f t="shared" ca="1" si="28"/>
        <v>47</v>
      </c>
      <c r="B423" s="23" t="s">
        <v>1614</v>
      </c>
      <c r="C423" s="23"/>
      <c r="D423" s="23" t="s">
        <v>40</v>
      </c>
      <c r="E423" s="22">
        <v>2</v>
      </c>
      <c r="F423" s="45" t="s">
        <v>1542</v>
      </c>
      <c r="G423" s="24"/>
      <c r="H423" s="24"/>
      <c r="I423" s="24"/>
      <c r="J423" s="24"/>
      <c r="K423" s="24"/>
      <c r="L423" s="14" t="s">
        <v>579</v>
      </c>
      <c r="X423" t="s">
        <v>49</v>
      </c>
      <c r="Y423" t="s">
        <v>1615</v>
      </c>
      <c r="Z423" t="s">
        <v>1616</v>
      </c>
      <c r="AA423" s="23" t="s">
        <v>1539</v>
      </c>
      <c r="AB423" s="23" t="s">
        <v>1540</v>
      </c>
      <c r="AC423" s="23" t="s">
        <v>1542</v>
      </c>
      <c r="AD423" s="23" t="s">
        <v>1546</v>
      </c>
      <c r="AF423" s="26" t="s">
        <v>1617</v>
      </c>
    </row>
    <row r="424" spans="1:32" ht="15" customHeight="1" x14ac:dyDescent="0.2">
      <c r="A424" s="7">
        <f t="shared" ca="1" si="28"/>
        <v>47</v>
      </c>
      <c r="B424" s="23" t="s">
        <v>1614</v>
      </c>
      <c r="C424" s="23"/>
      <c r="D424" s="23" t="s">
        <v>40</v>
      </c>
      <c r="E424" s="22">
        <v>3</v>
      </c>
      <c r="F424" s="45" t="s">
        <v>1547</v>
      </c>
      <c r="G424" s="24"/>
      <c r="H424" s="24"/>
      <c r="I424" s="24"/>
      <c r="J424" s="24"/>
      <c r="K424" s="24"/>
      <c r="L424" s="14" t="s">
        <v>579</v>
      </c>
      <c r="X424" t="s">
        <v>49</v>
      </c>
      <c r="Y424" t="s">
        <v>1615</v>
      </c>
      <c r="Z424" t="s">
        <v>1616</v>
      </c>
      <c r="AA424" s="23" t="s">
        <v>1539</v>
      </c>
      <c r="AB424" s="23" t="s">
        <v>1540</v>
      </c>
      <c r="AC424" s="23" t="s">
        <v>1547</v>
      </c>
      <c r="AD424" s="23" t="s">
        <v>1550</v>
      </c>
      <c r="AF424" s="26" t="s">
        <v>1617</v>
      </c>
    </row>
    <row r="425" spans="1:32" ht="15" customHeight="1" x14ac:dyDescent="0.2">
      <c r="A425" s="7">
        <f t="shared" ca="1" si="28"/>
        <v>47</v>
      </c>
      <c r="B425" s="23" t="s">
        <v>1614</v>
      </c>
      <c r="C425" s="23"/>
      <c r="D425" s="23" t="s">
        <v>40</v>
      </c>
      <c r="E425" s="22">
        <v>4</v>
      </c>
      <c r="F425" s="45" t="s">
        <v>1551</v>
      </c>
      <c r="G425" s="24"/>
      <c r="H425" s="24"/>
      <c r="I425" s="24"/>
      <c r="J425" s="24"/>
      <c r="K425" s="24"/>
      <c r="L425" s="14" t="s">
        <v>579</v>
      </c>
      <c r="X425" t="s">
        <v>49</v>
      </c>
      <c r="Y425" t="s">
        <v>1615</v>
      </c>
      <c r="Z425" t="s">
        <v>1616</v>
      </c>
      <c r="AA425" s="23" t="s">
        <v>1539</v>
      </c>
      <c r="AB425" s="23" t="s">
        <v>1540</v>
      </c>
      <c r="AC425" s="23" t="s">
        <v>1551</v>
      </c>
      <c r="AD425" s="23" t="s">
        <v>1554</v>
      </c>
      <c r="AF425" s="26" t="s">
        <v>1617</v>
      </c>
    </row>
    <row r="426" spans="1:32" ht="15" customHeight="1" x14ac:dyDescent="0.2">
      <c r="A426" s="7">
        <f t="shared" ca="1" si="28"/>
        <v>47</v>
      </c>
      <c r="B426" s="23" t="s">
        <v>1614</v>
      </c>
      <c r="C426" s="23"/>
      <c r="D426" s="23" t="s">
        <v>40</v>
      </c>
      <c r="E426" s="22">
        <v>5</v>
      </c>
      <c r="F426" s="45" t="s">
        <v>1555</v>
      </c>
      <c r="G426" s="24"/>
      <c r="H426" s="24"/>
      <c r="I426" s="24"/>
      <c r="J426" s="24"/>
      <c r="K426" s="24"/>
      <c r="L426" s="14" t="s">
        <v>579</v>
      </c>
      <c r="X426" t="s">
        <v>49</v>
      </c>
      <c r="Y426" t="s">
        <v>1615</v>
      </c>
      <c r="Z426" t="s">
        <v>1616</v>
      </c>
      <c r="AA426" s="23" t="s">
        <v>1539</v>
      </c>
      <c r="AB426" s="23" t="s">
        <v>1540</v>
      </c>
      <c r="AC426" s="23" t="s">
        <v>1555</v>
      </c>
      <c r="AD426" s="23" t="s">
        <v>1558</v>
      </c>
      <c r="AF426" s="26" t="s">
        <v>1617</v>
      </c>
    </row>
    <row r="427" spans="1:32" ht="15" customHeight="1" x14ac:dyDescent="0.2">
      <c r="A427" s="7">
        <f t="shared" ca="1" si="28"/>
        <v>47</v>
      </c>
      <c r="B427" s="23" t="s">
        <v>1614</v>
      </c>
      <c r="C427" s="23"/>
      <c r="D427" s="23" t="s">
        <v>40</v>
      </c>
      <c r="E427" s="22">
        <v>1</v>
      </c>
      <c r="F427" s="45" t="s">
        <v>1559</v>
      </c>
      <c r="G427" s="24"/>
      <c r="H427" s="24"/>
      <c r="I427" s="24"/>
      <c r="J427" s="24"/>
      <c r="K427" s="24"/>
      <c r="L427" s="14" t="s">
        <v>579</v>
      </c>
      <c r="X427" t="s">
        <v>49</v>
      </c>
      <c r="Y427" t="s">
        <v>1615</v>
      </c>
      <c r="Z427" t="s">
        <v>1616</v>
      </c>
      <c r="AA427" s="23" t="s">
        <v>1539</v>
      </c>
      <c r="AB427" s="23" t="s">
        <v>1540</v>
      </c>
      <c r="AC427" s="23" t="s">
        <v>1559</v>
      </c>
      <c r="AD427" s="23" t="s">
        <v>1562</v>
      </c>
      <c r="AF427" s="26" t="s">
        <v>1617</v>
      </c>
    </row>
    <row r="428" spans="1:32" ht="15" customHeight="1" x14ac:dyDescent="0.2">
      <c r="A428" s="7">
        <f t="shared" ca="1" si="28"/>
        <v>47</v>
      </c>
      <c r="B428" s="23" t="s">
        <v>1614</v>
      </c>
      <c r="C428" s="23"/>
      <c r="D428" s="23" t="s">
        <v>40</v>
      </c>
      <c r="E428" s="22">
        <v>2</v>
      </c>
      <c r="F428" s="45" t="s">
        <v>1563</v>
      </c>
      <c r="G428" s="24"/>
      <c r="H428" s="24"/>
      <c r="I428" s="24"/>
      <c r="J428" s="24"/>
      <c r="K428" s="24"/>
      <c r="L428" s="14" t="s">
        <v>579</v>
      </c>
      <c r="X428" t="s">
        <v>49</v>
      </c>
      <c r="Y428" t="s">
        <v>1615</v>
      </c>
      <c r="Z428" t="s">
        <v>1616</v>
      </c>
      <c r="AA428" s="23" t="s">
        <v>1539</v>
      </c>
      <c r="AB428" s="23" t="s">
        <v>1540</v>
      </c>
      <c r="AC428" s="23" t="s">
        <v>1563</v>
      </c>
      <c r="AD428" s="23" t="s">
        <v>1566</v>
      </c>
      <c r="AF428" s="26" t="s">
        <v>1617</v>
      </c>
    </row>
    <row r="429" spans="1:32" ht="15" customHeight="1" x14ac:dyDescent="0.2">
      <c r="A429" s="7">
        <f t="shared" ca="1" si="28"/>
        <v>47</v>
      </c>
      <c r="B429" s="23" t="s">
        <v>1614</v>
      </c>
      <c r="C429" s="23"/>
      <c r="D429" s="23" t="s">
        <v>40</v>
      </c>
      <c r="E429" s="22">
        <v>3</v>
      </c>
      <c r="F429" s="45" t="s">
        <v>1567</v>
      </c>
      <c r="G429" s="24"/>
      <c r="H429" s="24"/>
      <c r="I429" s="24"/>
      <c r="J429" s="24"/>
      <c r="K429" s="24"/>
      <c r="L429" s="14" t="s">
        <v>579</v>
      </c>
      <c r="X429" t="s">
        <v>49</v>
      </c>
      <c r="Y429" t="s">
        <v>1615</v>
      </c>
      <c r="Z429" t="s">
        <v>1616</v>
      </c>
      <c r="AA429" s="23" t="s">
        <v>1539</v>
      </c>
      <c r="AB429" s="23" t="s">
        <v>1540</v>
      </c>
      <c r="AC429" s="23" t="s">
        <v>1567</v>
      </c>
      <c r="AD429" s="23" t="s">
        <v>1570</v>
      </c>
      <c r="AF429" s="26" t="s">
        <v>1617</v>
      </c>
    </row>
    <row r="430" spans="1:32" ht="15" customHeight="1" x14ac:dyDescent="0.2">
      <c r="A430" s="7">
        <f t="shared" ca="1" si="28"/>
        <v>47</v>
      </c>
      <c r="B430" s="23" t="s">
        <v>1614</v>
      </c>
      <c r="C430" s="23"/>
      <c r="D430" s="23" t="s">
        <v>40</v>
      </c>
      <c r="E430" s="22">
        <v>4</v>
      </c>
      <c r="F430" s="45" t="s">
        <v>1571</v>
      </c>
      <c r="G430" s="24"/>
      <c r="H430" s="24"/>
      <c r="I430" s="24"/>
      <c r="J430" s="24"/>
      <c r="K430" s="24"/>
      <c r="L430" s="14" t="s">
        <v>579</v>
      </c>
      <c r="X430" t="s">
        <v>49</v>
      </c>
      <c r="Y430" t="s">
        <v>1615</v>
      </c>
      <c r="Z430" t="s">
        <v>1616</v>
      </c>
      <c r="AA430" s="23" t="s">
        <v>1539</v>
      </c>
      <c r="AB430" s="23" t="s">
        <v>1540</v>
      </c>
      <c r="AC430" s="23" t="s">
        <v>1571</v>
      </c>
      <c r="AD430" s="23" t="s">
        <v>1574</v>
      </c>
      <c r="AF430" s="26" t="s">
        <v>1617</v>
      </c>
    </row>
    <row r="431" spans="1:32" ht="15" customHeight="1" x14ac:dyDescent="0.2">
      <c r="A431" s="7">
        <f t="shared" ca="1" si="28"/>
        <v>47</v>
      </c>
      <c r="B431" s="23" t="s">
        <v>1614</v>
      </c>
      <c r="C431" s="23"/>
      <c r="D431" s="23" t="s">
        <v>40</v>
      </c>
      <c r="E431" s="22">
        <v>5</v>
      </c>
      <c r="F431" s="45" t="s">
        <v>1575</v>
      </c>
      <c r="G431" s="24"/>
      <c r="H431" s="24"/>
      <c r="I431" s="24"/>
      <c r="J431" s="24"/>
      <c r="K431" s="24"/>
      <c r="L431" s="14" t="s">
        <v>579</v>
      </c>
      <c r="X431" t="s">
        <v>49</v>
      </c>
      <c r="Y431" t="s">
        <v>1615</v>
      </c>
      <c r="Z431" t="s">
        <v>1616</v>
      </c>
      <c r="AA431" s="23" t="s">
        <v>1539</v>
      </c>
      <c r="AB431" s="23" t="s">
        <v>1540</v>
      </c>
      <c r="AC431" s="23" t="s">
        <v>1575</v>
      </c>
      <c r="AD431" s="23" t="s">
        <v>1578</v>
      </c>
      <c r="AF431" s="26" t="s">
        <v>1617</v>
      </c>
    </row>
    <row r="432" spans="1:32" ht="15" customHeight="1" x14ac:dyDescent="0.2">
      <c r="A432" s="7">
        <f t="shared" ca="1" si="28"/>
        <v>47</v>
      </c>
      <c r="B432" s="23" t="s">
        <v>1614</v>
      </c>
      <c r="C432" s="23"/>
      <c r="D432" s="23" t="s">
        <v>40</v>
      </c>
      <c r="E432" s="22">
        <v>6</v>
      </c>
      <c r="F432" s="45" t="s">
        <v>1579</v>
      </c>
      <c r="G432" s="24"/>
      <c r="H432" s="24"/>
      <c r="I432" s="24"/>
      <c r="J432" s="24"/>
      <c r="K432" s="24"/>
      <c r="L432" s="14" t="s">
        <v>579</v>
      </c>
      <c r="X432" t="s">
        <v>49</v>
      </c>
      <c r="Y432" t="s">
        <v>1615</v>
      </c>
      <c r="Z432" t="s">
        <v>1616</v>
      </c>
      <c r="AA432" s="23" t="s">
        <v>1539</v>
      </c>
      <c r="AB432" s="23" t="s">
        <v>1540</v>
      </c>
      <c r="AC432" s="23" t="s">
        <v>1579</v>
      </c>
      <c r="AD432" s="23" t="s">
        <v>1582</v>
      </c>
      <c r="AF432" s="26" t="s">
        <v>1617</v>
      </c>
    </row>
    <row r="433" spans="1:32" ht="15" customHeight="1" x14ac:dyDescent="0.2">
      <c r="A433" s="7">
        <f t="shared" ca="1" si="28"/>
        <v>47</v>
      </c>
      <c r="B433" s="23" t="s">
        <v>1614</v>
      </c>
      <c r="C433" s="23"/>
      <c r="D433" s="23" t="s">
        <v>40</v>
      </c>
      <c r="E433" s="22">
        <v>7</v>
      </c>
      <c r="F433" s="45" t="s">
        <v>1583</v>
      </c>
      <c r="G433" s="24"/>
      <c r="H433" s="24"/>
      <c r="I433" s="24"/>
      <c r="J433" s="24"/>
      <c r="K433" s="24"/>
      <c r="L433" s="14" t="s">
        <v>579</v>
      </c>
      <c r="X433" t="s">
        <v>49</v>
      </c>
      <c r="Y433" t="s">
        <v>1615</v>
      </c>
      <c r="Z433" t="s">
        <v>1616</v>
      </c>
      <c r="AA433" s="23" t="s">
        <v>1539</v>
      </c>
      <c r="AB433" s="23" t="s">
        <v>1540</v>
      </c>
      <c r="AC433" s="23" t="s">
        <v>1583</v>
      </c>
      <c r="AD433" s="23" t="s">
        <v>1584</v>
      </c>
      <c r="AF433" s="26" t="s">
        <v>1617</v>
      </c>
    </row>
    <row r="434" spans="1:32" ht="15" customHeight="1" x14ac:dyDescent="0.2">
      <c r="A434" s="7">
        <f t="shared" ca="1" si="28"/>
        <v>47</v>
      </c>
      <c r="B434" s="23" t="s">
        <v>1614</v>
      </c>
      <c r="C434" s="23"/>
      <c r="D434" s="23" t="s">
        <v>40</v>
      </c>
      <c r="E434" s="22">
        <v>8</v>
      </c>
      <c r="F434" s="45" t="s">
        <v>1585</v>
      </c>
      <c r="G434" s="24"/>
      <c r="H434" s="24"/>
      <c r="I434" s="24"/>
      <c r="J434" s="24"/>
      <c r="K434" s="24"/>
      <c r="L434" s="14" t="s">
        <v>579</v>
      </c>
      <c r="X434" t="s">
        <v>49</v>
      </c>
      <c r="Y434" t="s">
        <v>1615</v>
      </c>
      <c r="Z434" t="s">
        <v>1616</v>
      </c>
      <c r="AA434" s="23" t="s">
        <v>1539</v>
      </c>
      <c r="AB434" s="23" t="s">
        <v>1540</v>
      </c>
      <c r="AC434" s="23" t="s">
        <v>1585</v>
      </c>
      <c r="AD434" s="23" t="s">
        <v>1588</v>
      </c>
      <c r="AF434" s="26" t="s">
        <v>1617</v>
      </c>
    </row>
    <row r="435" spans="1:32" ht="15" customHeight="1" x14ac:dyDescent="0.2">
      <c r="A435" s="7">
        <f t="shared" ca="1" si="28"/>
        <v>47</v>
      </c>
      <c r="B435" s="23" t="s">
        <v>1614</v>
      </c>
      <c r="C435" s="23"/>
      <c r="D435" s="23" t="s">
        <v>40</v>
      </c>
      <c r="E435" s="22">
        <v>9</v>
      </c>
      <c r="F435" s="45" t="s">
        <v>1589</v>
      </c>
      <c r="G435" s="24"/>
      <c r="H435" s="24"/>
      <c r="I435" s="24"/>
      <c r="J435" s="24"/>
      <c r="K435" s="24"/>
      <c r="L435" s="14" t="s">
        <v>579</v>
      </c>
      <c r="X435" t="s">
        <v>49</v>
      </c>
      <c r="Y435" t="s">
        <v>1615</v>
      </c>
      <c r="Z435" t="s">
        <v>1616</v>
      </c>
      <c r="AA435" s="23" t="s">
        <v>1539</v>
      </c>
      <c r="AB435" s="23" t="s">
        <v>1540</v>
      </c>
      <c r="AC435" s="23" t="s">
        <v>1589</v>
      </c>
      <c r="AD435" s="23" t="s">
        <v>1592</v>
      </c>
      <c r="AF435" s="26" t="s">
        <v>1617</v>
      </c>
    </row>
    <row r="436" spans="1:32" ht="15" customHeight="1" x14ac:dyDescent="0.2">
      <c r="A436" s="7">
        <f t="shared" ca="1" si="28"/>
        <v>47</v>
      </c>
      <c r="B436" s="23" t="s">
        <v>1614</v>
      </c>
      <c r="C436" s="23"/>
      <c r="D436" s="23" t="s">
        <v>40</v>
      </c>
      <c r="E436" s="22">
        <v>10</v>
      </c>
      <c r="F436" s="45" t="s">
        <v>1593</v>
      </c>
      <c r="G436" s="24"/>
      <c r="H436" s="24"/>
      <c r="I436" s="24"/>
      <c r="J436" s="24"/>
      <c r="K436" s="24"/>
      <c r="L436" s="14" t="s">
        <v>579</v>
      </c>
      <c r="X436" t="s">
        <v>49</v>
      </c>
      <c r="Y436" t="s">
        <v>1615</v>
      </c>
      <c r="Z436" t="s">
        <v>1616</v>
      </c>
      <c r="AA436" s="23" t="s">
        <v>1539</v>
      </c>
      <c r="AB436" s="23" t="s">
        <v>1540</v>
      </c>
      <c r="AC436" s="23" t="s">
        <v>1593</v>
      </c>
      <c r="AD436" s="23" t="s">
        <v>1596</v>
      </c>
      <c r="AF436" s="26" t="s">
        <v>1617</v>
      </c>
    </row>
    <row r="437" spans="1:32" ht="15" customHeight="1" x14ac:dyDescent="0.2">
      <c r="A437" s="7">
        <f t="shared" ca="1" si="28"/>
        <v>47</v>
      </c>
      <c r="B437" s="23" t="s">
        <v>1614</v>
      </c>
      <c r="C437" s="23"/>
      <c r="D437" s="23" t="s">
        <v>40</v>
      </c>
      <c r="E437" s="22">
        <v>11</v>
      </c>
      <c r="F437" s="45" t="s">
        <v>1597</v>
      </c>
      <c r="G437" s="24"/>
      <c r="H437" s="24"/>
      <c r="I437" s="24"/>
      <c r="J437" s="24"/>
      <c r="K437" s="24"/>
      <c r="L437" s="14" t="s">
        <v>579</v>
      </c>
      <c r="X437" t="s">
        <v>49</v>
      </c>
      <c r="Y437" t="s">
        <v>1615</v>
      </c>
      <c r="Z437" t="s">
        <v>1616</v>
      </c>
      <c r="AA437" s="23" t="s">
        <v>1539</v>
      </c>
      <c r="AB437" s="23" t="s">
        <v>1540</v>
      </c>
      <c r="AC437" s="23" t="s">
        <v>1597</v>
      </c>
      <c r="AD437" s="23" t="s">
        <v>1600</v>
      </c>
      <c r="AF437" s="26" t="s">
        <v>1617</v>
      </c>
    </row>
    <row r="438" spans="1:32" ht="15" customHeight="1" x14ac:dyDescent="0.2">
      <c r="A438" s="7">
        <f t="shared" ca="1" si="28"/>
        <v>47</v>
      </c>
      <c r="B438" s="23" t="s">
        <v>1614</v>
      </c>
      <c r="C438" s="23"/>
      <c r="D438" s="23" t="s">
        <v>40</v>
      </c>
      <c r="E438" s="22">
        <v>12</v>
      </c>
      <c r="F438" s="45" t="s">
        <v>1601</v>
      </c>
      <c r="G438" s="24"/>
      <c r="H438" s="24"/>
      <c r="I438" s="24"/>
      <c r="J438" s="24"/>
      <c r="K438" s="24"/>
      <c r="L438" s="14" t="s">
        <v>579</v>
      </c>
      <c r="X438" t="s">
        <v>49</v>
      </c>
      <c r="Y438" t="s">
        <v>1615</v>
      </c>
      <c r="Z438" t="s">
        <v>1616</v>
      </c>
      <c r="AA438" s="23" t="s">
        <v>1539</v>
      </c>
      <c r="AB438" s="23" t="s">
        <v>1540</v>
      </c>
      <c r="AC438" s="23" t="s">
        <v>1601</v>
      </c>
      <c r="AD438" s="23" t="s">
        <v>1604</v>
      </c>
      <c r="AF438" s="26" t="s">
        <v>1617</v>
      </c>
    </row>
    <row r="439" spans="1:32" ht="15" customHeight="1" x14ac:dyDescent="0.2">
      <c r="A439" s="7">
        <f t="shared" ca="1" si="28"/>
        <v>47</v>
      </c>
      <c r="B439" s="23" t="s">
        <v>1614</v>
      </c>
      <c r="C439" s="23"/>
      <c r="D439" s="23" t="s">
        <v>40</v>
      </c>
      <c r="E439" s="22">
        <v>13</v>
      </c>
      <c r="F439" s="45" t="s">
        <v>1605</v>
      </c>
      <c r="G439" s="24"/>
      <c r="H439" s="24"/>
      <c r="I439" s="24"/>
      <c r="J439" s="24"/>
      <c r="K439" s="24"/>
      <c r="L439" s="14" t="s">
        <v>579</v>
      </c>
      <c r="X439" t="s">
        <v>49</v>
      </c>
      <c r="Y439" t="s">
        <v>1615</v>
      </c>
      <c r="Z439" t="s">
        <v>1616</v>
      </c>
      <c r="AA439" s="23" t="s">
        <v>1539</v>
      </c>
      <c r="AB439" s="23" t="s">
        <v>1540</v>
      </c>
      <c r="AC439" s="23" t="s">
        <v>1605</v>
      </c>
      <c r="AD439" s="23" t="s">
        <v>1608</v>
      </c>
      <c r="AF439" s="26" t="s">
        <v>1617</v>
      </c>
    </row>
    <row r="440" spans="1:32" ht="15" customHeight="1" x14ac:dyDescent="0.2">
      <c r="A440" s="7">
        <f t="shared" ca="1" si="28"/>
        <v>47</v>
      </c>
      <c r="B440" s="23" t="s">
        <v>1614</v>
      </c>
      <c r="C440" s="23"/>
      <c r="D440" s="23" t="s">
        <v>40</v>
      </c>
      <c r="E440" s="22">
        <v>14</v>
      </c>
      <c r="F440" s="45" t="s">
        <v>1609</v>
      </c>
      <c r="G440" s="24"/>
      <c r="H440" s="24"/>
      <c r="I440" s="24"/>
      <c r="J440" s="24"/>
      <c r="K440" s="24"/>
      <c r="L440" s="14" t="s">
        <v>579</v>
      </c>
      <c r="X440" t="s">
        <v>49</v>
      </c>
      <c r="Y440" t="s">
        <v>1615</v>
      </c>
      <c r="Z440" t="s">
        <v>1616</v>
      </c>
      <c r="AA440" s="23" t="s">
        <v>1539</v>
      </c>
      <c r="AB440" s="23" t="s">
        <v>1540</v>
      </c>
      <c r="AC440" s="23" t="s">
        <v>1609</v>
      </c>
      <c r="AD440" s="23" t="s">
        <v>1612</v>
      </c>
      <c r="AF440" s="26" t="s">
        <v>1617</v>
      </c>
    </row>
    <row r="441" spans="1:32" ht="15" customHeight="1" x14ac:dyDescent="0.2">
      <c r="A441" s="7">
        <f t="shared" ca="1" si="28"/>
        <v>47</v>
      </c>
      <c r="B441" s="23" t="s">
        <v>1614</v>
      </c>
      <c r="C441" s="23"/>
      <c r="D441" s="23" t="s">
        <v>40</v>
      </c>
      <c r="E441" s="22">
        <v>15</v>
      </c>
      <c r="F441" s="45" t="s">
        <v>649</v>
      </c>
      <c r="G441" s="24"/>
      <c r="H441" s="24"/>
      <c r="I441" s="24"/>
      <c r="J441" s="24"/>
      <c r="K441" s="24"/>
      <c r="L441" s="14" t="s">
        <v>579</v>
      </c>
      <c r="X441" t="s">
        <v>49</v>
      </c>
      <c r="Y441" t="s">
        <v>1615</v>
      </c>
      <c r="Z441" t="s">
        <v>1616</v>
      </c>
      <c r="AA441" s="23" t="s">
        <v>1539</v>
      </c>
      <c r="AB441" s="23" t="s">
        <v>1540</v>
      </c>
      <c r="AC441" s="23" t="s">
        <v>649</v>
      </c>
      <c r="AD441" s="23" t="s">
        <v>1613</v>
      </c>
      <c r="AF441" s="26" t="s">
        <v>1617</v>
      </c>
    </row>
    <row r="442" spans="1:32" ht="15" customHeight="1" x14ac:dyDescent="0.2">
      <c r="A442" s="7">
        <f t="shared" ca="1" si="28"/>
        <v>48</v>
      </c>
      <c r="B442" s="23" t="s">
        <v>1618</v>
      </c>
      <c r="C442" s="23"/>
      <c r="D442" s="23" t="s">
        <v>40</v>
      </c>
      <c r="E442" s="22">
        <v>1</v>
      </c>
      <c r="F442" s="45" t="s">
        <v>1536</v>
      </c>
      <c r="G442" s="24"/>
      <c r="H442" s="24"/>
      <c r="I442" s="24"/>
      <c r="J442" s="24"/>
      <c r="K442" s="24"/>
      <c r="L442" s="14" t="s">
        <v>579</v>
      </c>
      <c r="X442" t="s">
        <v>49</v>
      </c>
      <c r="Y442" t="s">
        <v>1619</v>
      </c>
      <c r="Z442" t="s">
        <v>1620</v>
      </c>
      <c r="AA442" s="23" t="s">
        <v>1539</v>
      </c>
      <c r="AB442" s="23" t="s">
        <v>1540</v>
      </c>
      <c r="AC442" s="23" t="s">
        <v>1536</v>
      </c>
      <c r="AD442" s="23" t="s">
        <v>1541</v>
      </c>
      <c r="AF442" s="26" t="s">
        <v>1617</v>
      </c>
    </row>
    <row r="443" spans="1:32" ht="15" customHeight="1" x14ac:dyDescent="0.2">
      <c r="A443" s="7">
        <f t="shared" ca="1" si="28"/>
        <v>48</v>
      </c>
      <c r="B443" s="23" t="s">
        <v>1618</v>
      </c>
      <c r="C443" s="23"/>
      <c r="D443" s="23" t="s">
        <v>40</v>
      </c>
      <c r="E443" s="22">
        <v>2</v>
      </c>
      <c r="F443" s="45" t="s">
        <v>1542</v>
      </c>
      <c r="G443" s="24"/>
      <c r="H443" s="24"/>
      <c r="I443" s="24"/>
      <c r="J443" s="24"/>
      <c r="K443" s="24"/>
      <c r="L443" s="14" t="s">
        <v>579</v>
      </c>
      <c r="X443" t="s">
        <v>49</v>
      </c>
      <c r="Y443" t="s">
        <v>1619</v>
      </c>
      <c r="Z443" t="s">
        <v>1620</v>
      </c>
      <c r="AA443" s="23" t="s">
        <v>1539</v>
      </c>
      <c r="AB443" s="23" t="s">
        <v>1540</v>
      </c>
      <c r="AC443" s="23" t="s">
        <v>1542</v>
      </c>
      <c r="AD443" s="23" t="s">
        <v>1546</v>
      </c>
      <c r="AF443" s="26" t="s">
        <v>1617</v>
      </c>
    </row>
    <row r="444" spans="1:32" ht="15" customHeight="1" x14ac:dyDescent="0.2">
      <c r="A444" s="7">
        <f t="shared" ca="1" si="28"/>
        <v>48</v>
      </c>
      <c r="B444" s="23" t="s">
        <v>1618</v>
      </c>
      <c r="C444" s="23"/>
      <c r="D444" s="23" t="s">
        <v>40</v>
      </c>
      <c r="E444" s="22">
        <v>3</v>
      </c>
      <c r="F444" s="45" t="s">
        <v>1547</v>
      </c>
      <c r="G444" s="24"/>
      <c r="H444" s="24"/>
      <c r="I444" s="24"/>
      <c r="J444" s="24"/>
      <c r="K444" s="24"/>
      <c r="L444" s="14" t="s">
        <v>579</v>
      </c>
      <c r="X444" t="s">
        <v>49</v>
      </c>
      <c r="Y444" t="s">
        <v>1619</v>
      </c>
      <c r="Z444" t="s">
        <v>1620</v>
      </c>
      <c r="AA444" s="23" t="s">
        <v>1539</v>
      </c>
      <c r="AB444" s="23" t="s">
        <v>1540</v>
      </c>
      <c r="AC444" s="23" t="s">
        <v>1547</v>
      </c>
      <c r="AD444" s="23" t="s">
        <v>1550</v>
      </c>
      <c r="AF444" s="26" t="s">
        <v>1617</v>
      </c>
    </row>
    <row r="445" spans="1:32" ht="15" customHeight="1" x14ac:dyDescent="0.2">
      <c r="A445" s="7">
        <f t="shared" ca="1" si="28"/>
        <v>48</v>
      </c>
      <c r="B445" s="23" t="s">
        <v>1618</v>
      </c>
      <c r="C445" s="23"/>
      <c r="D445" s="23" t="s">
        <v>40</v>
      </c>
      <c r="E445" s="22">
        <v>4</v>
      </c>
      <c r="F445" s="45" t="s">
        <v>1551</v>
      </c>
      <c r="G445" s="24"/>
      <c r="H445" s="24"/>
      <c r="I445" s="24"/>
      <c r="J445" s="24"/>
      <c r="K445" s="24"/>
      <c r="L445" s="14" t="s">
        <v>579</v>
      </c>
      <c r="X445" t="s">
        <v>49</v>
      </c>
      <c r="Y445" t="s">
        <v>1619</v>
      </c>
      <c r="Z445" t="s">
        <v>1620</v>
      </c>
      <c r="AA445" s="23" t="s">
        <v>1539</v>
      </c>
      <c r="AB445" s="23" t="s">
        <v>1540</v>
      </c>
      <c r="AC445" s="23" t="s">
        <v>1551</v>
      </c>
      <c r="AD445" s="23" t="s">
        <v>1554</v>
      </c>
      <c r="AF445" s="26" t="s">
        <v>1617</v>
      </c>
    </row>
    <row r="446" spans="1:32" ht="15" customHeight="1" x14ac:dyDescent="0.2">
      <c r="A446" s="7">
        <f t="shared" ca="1" si="28"/>
        <v>48</v>
      </c>
      <c r="B446" s="23" t="s">
        <v>1618</v>
      </c>
      <c r="C446" s="23"/>
      <c r="D446" s="23" t="s">
        <v>40</v>
      </c>
      <c r="E446" s="22">
        <v>5</v>
      </c>
      <c r="F446" s="45" t="s">
        <v>1555</v>
      </c>
      <c r="G446" s="24"/>
      <c r="H446" s="24"/>
      <c r="I446" s="24"/>
      <c r="J446" s="24"/>
      <c r="K446" s="24"/>
      <c r="L446" s="14" t="s">
        <v>579</v>
      </c>
      <c r="X446" t="s">
        <v>49</v>
      </c>
      <c r="Y446" t="s">
        <v>1619</v>
      </c>
      <c r="Z446" t="s">
        <v>1620</v>
      </c>
      <c r="AA446" s="23" t="s">
        <v>1539</v>
      </c>
      <c r="AB446" s="23" t="s">
        <v>1540</v>
      </c>
      <c r="AC446" s="23" t="s">
        <v>1555</v>
      </c>
      <c r="AD446" s="23" t="s">
        <v>1558</v>
      </c>
      <c r="AF446" s="26" t="s">
        <v>1617</v>
      </c>
    </row>
    <row r="447" spans="1:32" ht="15" customHeight="1" x14ac:dyDescent="0.2">
      <c r="A447" s="7">
        <f t="shared" ca="1" si="28"/>
        <v>48</v>
      </c>
      <c r="B447" s="23" t="s">
        <v>1618</v>
      </c>
      <c r="C447" s="23"/>
      <c r="D447" s="23" t="s">
        <v>40</v>
      </c>
      <c r="E447" s="22">
        <v>1</v>
      </c>
      <c r="F447" s="45" t="s">
        <v>1559</v>
      </c>
      <c r="G447" s="24"/>
      <c r="H447" s="24"/>
      <c r="I447" s="24"/>
      <c r="J447" s="24"/>
      <c r="K447" s="24"/>
      <c r="L447" s="14" t="s">
        <v>579</v>
      </c>
      <c r="X447" t="s">
        <v>49</v>
      </c>
      <c r="Y447" t="s">
        <v>1619</v>
      </c>
      <c r="Z447" t="s">
        <v>1620</v>
      </c>
      <c r="AA447" s="23" t="s">
        <v>1539</v>
      </c>
      <c r="AB447" s="23" t="s">
        <v>1540</v>
      </c>
      <c r="AC447" s="23" t="s">
        <v>1559</v>
      </c>
      <c r="AD447" s="23" t="s">
        <v>1562</v>
      </c>
      <c r="AF447" s="26" t="s">
        <v>1617</v>
      </c>
    </row>
    <row r="448" spans="1:32" ht="15" customHeight="1" x14ac:dyDescent="0.2">
      <c r="A448" s="7">
        <f t="shared" ca="1" si="28"/>
        <v>48</v>
      </c>
      <c r="B448" s="23" t="s">
        <v>1618</v>
      </c>
      <c r="C448" s="23"/>
      <c r="D448" s="23" t="s">
        <v>40</v>
      </c>
      <c r="E448" s="22">
        <v>2</v>
      </c>
      <c r="F448" s="45" t="s">
        <v>1563</v>
      </c>
      <c r="G448" s="24"/>
      <c r="H448" s="24"/>
      <c r="I448" s="24"/>
      <c r="J448" s="24"/>
      <c r="K448" s="24"/>
      <c r="L448" s="14" t="s">
        <v>579</v>
      </c>
      <c r="X448" t="s">
        <v>49</v>
      </c>
      <c r="Y448" t="s">
        <v>1619</v>
      </c>
      <c r="Z448" t="s">
        <v>1620</v>
      </c>
      <c r="AA448" s="23" t="s">
        <v>1539</v>
      </c>
      <c r="AB448" s="23" t="s">
        <v>1540</v>
      </c>
      <c r="AC448" s="23" t="s">
        <v>1563</v>
      </c>
      <c r="AD448" s="23" t="s">
        <v>1566</v>
      </c>
      <c r="AF448" s="26" t="s">
        <v>1617</v>
      </c>
    </row>
    <row r="449" spans="1:32" ht="15" customHeight="1" x14ac:dyDescent="0.2">
      <c r="A449" s="7">
        <f t="shared" ca="1" si="28"/>
        <v>48</v>
      </c>
      <c r="B449" s="23" t="s">
        <v>1618</v>
      </c>
      <c r="C449" s="23"/>
      <c r="D449" s="23" t="s">
        <v>40</v>
      </c>
      <c r="E449" s="22">
        <v>3</v>
      </c>
      <c r="F449" s="45" t="s">
        <v>1567</v>
      </c>
      <c r="G449" s="24"/>
      <c r="H449" s="24"/>
      <c r="I449" s="24"/>
      <c r="J449" s="24"/>
      <c r="K449" s="24"/>
      <c r="L449" s="14" t="s">
        <v>579</v>
      </c>
      <c r="X449" t="s">
        <v>49</v>
      </c>
      <c r="Y449" t="s">
        <v>1619</v>
      </c>
      <c r="Z449" t="s">
        <v>1620</v>
      </c>
      <c r="AA449" s="23" t="s">
        <v>1539</v>
      </c>
      <c r="AB449" s="23" t="s">
        <v>1540</v>
      </c>
      <c r="AC449" s="23" t="s">
        <v>1567</v>
      </c>
      <c r="AD449" s="23" t="s">
        <v>1570</v>
      </c>
      <c r="AF449" s="26" t="s">
        <v>1617</v>
      </c>
    </row>
    <row r="450" spans="1:32" ht="15" customHeight="1" x14ac:dyDescent="0.2">
      <c r="A450" s="7">
        <f t="shared" ca="1" si="28"/>
        <v>48</v>
      </c>
      <c r="B450" s="23" t="s">
        <v>1618</v>
      </c>
      <c r="C450" s="23"/>
      <c r="D450" s="23" t="s">
        <v>40</v>
      </c>
      <c r="E450" s="22">
        <v>4</v>
      </c>
      <c r="F450" s="45" t="s">
        <v>1571</v>
      </c>
      <c r="G450" s="24"/>
      <c r="H450" s="24"/>
      <c r="I450" s="24"/>
      <c r="J450" s="24"/>
      <c r="K450" s="24"/>
      <c r="L450" s="14" t="s">
        <v>579</v>
      </c>
      <c r="X450" t="s">
        <v>49</v>
      </c>
      <c r="Y450" t="s">
        <v>1619</v>
      </c>
      <c r="Z450" t="s">
        <v>1620</v>
      </c>
      <c r="AA450" s="23" t="s">
        <v>1539</v>
      </c>
      <c r="AB450" s="23" t="s">
        <v>1540</v>
      </c>
      <c r="AC450" s="23" t="s">
        <v>1571</v>
      </c>
      <c r="AD450" s="23" t="s">
        <v>1574</v>
      </c>
      <c r="AF450" s="26" t="s">
        <v>1617</v>
      </c>
    </row>
    <row r="451" spans="1:32" ht="15" customHeight="1" x14ac:dyDescent="0.2">
      <c r="A451" s="7">
        <f t="shared" ca="1" si="28"/>
        <v>48</v>
      </c>
      <c r="B451" s="23" t="s">
        <v>1618</v>
      </c>
      <c r="C451" s="23"/>
      <c r="D451" s="23" t="s">
        <v>40</v>
      </c>
      <c r="E451" s="22">
        <v>5</v>
      </c>
      <c r="F451" s="45" t="s">
        <v>1575</v>
      </c>
      <c r="G451" s="24"/>
      <c r="H451" s="24"/>
      <c r="I451" s="24"/>
      <c r="J451" s="24"/>
      <c r="K451" s="24"/>
      <c r="L451" s="14" t="s">
        <v>579</v>
      </c>
      <c r="X451" t="s">
        <v>49</v>
      </c>
      <c r="Y451" t="s">
        <v>1619</v>
      </c>
      <c r="Z451" t="s">
        <v>1620</v>
      </c>
      <c r="AA451" s="23" t="s">
        <v>1539</v>
      </c>
      <c r="AB451" s="23" t="s">
        <v>1540</v>
      </c>
      <c r="AC451" s="23" t="s">
        <v>1575</v>
      </c>
      <c r="AD451" s="23" t="s">
        <v>1578</v>
      </c>
      <c r="AF451" s="26" t="s">
        <v>1617</v>
      </c>
    </row>
    <row r="452" spans="1:32" ht="15" customHeight="1" x14ac:dyDescent="0.2">
      <c r="A452" s="7">
        <f t="shared" ref="A452:A515" ca="1" si="29">IF(B452=OFFSET(B452,-1,0),OFFSET(A452,-1,0),OFFSET(A452,-1,0)+1)</f>
        <v>48</v>
      </c>
      <c r="B452" s="23" t="s">
        <v>1618</v>
      </c>
      <c r="C452" s="23"/>
      <c r="D452" s="23" t="s">
        <v>40</v>
      </c>
      <c r="E452" s="22">
        <v>6</v>
      </c>
      <c r="F452" s="45" t="s">
        <v>1579</v>
      </c>
      <c r="G452" s="24"/>
      <c r="H452" s="24"/>
      <c r="I452" s="24"/>
      <c r="J452" s="24"/>
      <c r="K452" s="24"/>
      <c r="L452" s="14" t="s">
        <v>579</v>
      </c>
      <c r="X452" t="s">
        <v>49</v>
      </c>
      <c r="Y452" t="s">
        <v>1619</v>
      </c>
      <c r="Z452" t="s">
        <v>1620</v>
      </c>
      <c r="AA452" s="23" t="s">
        <v>1539</v>
      </c>
      <c r="AB452" s="23" t="s">
        <v>1540</v>
      </c>
      <c r="AC452" s="23" t="s">
        <v>1579</v>
      </c>
      <c r="AD452" s="23" t="s">
        <v>1582</v>
      </c>
      <c r="AF452" s="26" t="s">
        <v>1617</v>
      </c>
    </row>
    <row r="453" spans="1:32" ht="15" customHeight="1" x14ac:dyDescent="0.2">
      <c r="A453" s="7">
        <f t="shared" ca="1" si="29"/>
        <v>48</v>
      </c>
      <c r="B453" s="23" t="s">
        <v>1618</v>
      </c>
      <c r="C453" s="23"/>
      <c r="D453" s="23" t="s">
        <v>40</v>
      </c>
      <c r="E453" s="22">
        <v>7</v>
      </c>
      <c r="F453" s="45" t="s">
        <v>1583</v>
      </c>
      <c r="G453" s="24"/>
      <c r="H453" s="24"/>
      <c r="I453" s="24"/>
      <c r="J453" s="24"/>
      <c r="K453" s="24"/>
      <c r="L453" s="14" t="s">
        <v>579</v>
      </c>
      <c r="X453" t="s">
        <v>49</v>
      </c>
      <c r="Y453" t="s">
        <v>1619</v>
      </c>
      <c r="Z453" t="s">
        <v>1620</v>
      </c>
      <c r="AA453" s="23" t="s">
        <v>1539</v>
      </c>
      <c r="AB453" s="23" t="s">
        <v>1540</v>
      </c>
      <c r="AC453" s="23" t="s">
        <v>1583</v>
      </c>
      <c r="AD453" s="23" t="s">
        <v>1584</v>
      </c>
      <c r="AF453" s="26" t="s">
        <v>1617</v>
      </c>
    </row>
    <row r="454" spans="1:32" ht="15" customHeight="1" x14ac:dyDescent="0.2">
      <c r="A454" s="7">
        <f t="shared" ca="1" si="29"/>
        <v>48</v>
      </c>
      <c r="B454" s="23" t="s">
        <v>1618</v>
      </c>
      <c r="C454" s="23"/>
      <c r="D454" s="23" t="s">
        <v>40</v>
      </c>
      <c r="E454" s="22">
        <v>8</v>
      </c>
      <c r="F454" s="45" t="s">
        <v>1585</v>
      </c>
      <c r="G454" s="24"/>
      <c r="H454" s="24"/>
      <c r="I454" s="24"/>
      <c r="J454" s="24"/>
      <c r="K454" s="24"/>
      <c r="L454" s="14" t="s">
        <v>579</v>
      </c>
      <c r="X454" t="s">
        <v>49</v>
      </c>
      <c r="Y454" t="s">
        <v>1619</v>
      </c>
      <c r="Z454" t="s">
        <v>1620</v>
      </c>
      <c r="AA454" s="23" t="s">
        <v>1539</v>
      </c>
      <c r="AB454" s="23" t="s">
        <v>1540</v>
      </c>
      <c r="AC454" s="23" t="s">
        <v>1585</v>
      </c>
      <c r="AD454" s="23" t="s">
        <v>1588</v>
      </c>
      <c r="AF454" s="26" t="s">
        <v>1617</v>
      </c>
    </row>
    <row r="455" spans="1:32" ht="15" customHeight="1" x14ac:dyDescent="0.2">
      <c r="A455" s="7">
        <f t="shared" ca="1" si="29"/>
        <v>48</v>
      </c>
      <c r="B455" s="23" t="s">
        <v>1618</v>
      </c>
      <c r="C455" s="23"/>
      <c r="D455" s="23" t="s">
        <v>40</v>
      </c>
      <c r="E455" s="22">
        <v>9</v>
      </c>
      <c r="F455" s="45" t="s">
        <v>1589</v>
      </c>
      <c r="G455" s="24"/>
      <c r="H455" s="24"/>
      <c r="I455" s="24"/>
      <c r="J455" s="24"/>
      <c r="K455" s="24"/>
      <c r="L455" s="14" t="s">
        <v>579</v>
      </c>
      <c r="X455" t="s">
        <v>49</v>
      </c>
      <c r="Y455" t="s">
        <v>1619</v>
      </c>
      <c r="Z455" t="s">
        <v>1620</v>
      </c>
      <c r="AA455" s="23" t="s">
        <v>1539</v>
      </c>
      <c r="AB455" s="23" t="s">
        <v>1540</v>
      </c>
      <c r="AC455" s="23" t="s">
        <v>1589</v>
      </c>
      <c r="AD455" s="23" t="s">
        <v>1592</v>
      </c>
      <c r="AF455" s="26" t="s">
        <v>1617</v>
      </c>
    </row>
    <row r="456" spans="1:32" ht="15" customHeight="1" x14ac:dyDescent="0.2">
      <c r="A456" s="7">
        <f t="shared" ca="1" si="29"/>
        <v>48</v>
      </c>
      <c r="B456" s="23" t="s">
        <v>1618</v>
      </c>
      <c r="C456" s="23"/>
      <c r="D456" s="23" t="s">
        <v>40</v>
      </c>
      <c r="E456" s="22">
        <v>10</v>
      </c>
      <c r="F456" s="45" t="s">
        <v>1593</v>
      </c>
      <c r="G456" s="24"/>
      <c r="H456" s="24"/>
      <c r="I456" s="24"/>
      <c r="J456" s="24"/>
      <c r="K456" s="24"/>
      <c r="L456" s="14" t="s">
        <v>579</v>
      </c>
      <c r="X456" t="s">
        <v>49</v>
      </c>
      <c r="Y456" t="s">
        <v>1619</v>
      </c>
      <c r="Z456" t="s">
        <v>1620</v>
      </c>
      <c r="AA456" s="23" t="s">
        <v>1539</v>
      </c>
      <c r="AB456" s="23" t="s">
        <v>1540</v>
      </c>
      <c r="AC456" s="23" t="s">
        <v>1593</v>
      </c>
      <c r="AD456" s="23" t="s">
        <v>1596</v>
      </c>
      <c r="AF456" s="26" t="s">
        <v>1617</v>
      </c>
    </row>
    <row r="457" spans="1:32" ht="15" customHeight="1" x14ac:dyDescent="0.2">
      <c r="A457" s="7">
        <f t="shared" ca="1" si="29"/>
        <v>48</v>
      </c>
      <c r="B457" s="23" t="s">
        <v>1618</v>
      </c>
      <c r="C457" s="23"/>
      <c r="D457" s="23" t="s">
        <v>40</v>
      </c>
      <c r="E457" s="22">
        <v>11</v>
      </c>
      <c r="F457" s="45" t="s">
        <v>1597</v>
      </c>
      <c r="G457" s="24"/>
      <c r="H457" s="24"/>
      <c r="I457" s="24"/>
      <c r="J457" s="24"/>
      <c r="K457" s="24"/>
      <c r="L457" s="14" t="s">
        <v>579</v>
      </c>
      <c r="X457" t="s">
        <v>49</v>
      </c>
      <c r="Y457" t="s">
        <v>1619</v>
      </c>
      <c r="Z457" t="s">
        <v>1620</v>
      </c>
      <c r="AA457" s="23" t="s">
        <v>1539</v>
      </c>
      <c r="AB457" s="23" t="s">
        <v>1540</v>
      </c>
      <c r="AC457" s="23" t="s">
        <v>1597</v>
      </c>
      <c r="AD457" s="23" t="s">
        <v>1600</v>
      </c>
      <c r="AF457" s="26" t="s">
        <v>1617</v>
      </c>
    </row>
    <row r="458" spans="1:32" ht="15" customHeight="1" x14ac:dyDescent="0.2">
      <c r="A458" s="7">
        <f t="shared" ca="1" si="29"/>
        <v>48</v>
      </c>
      <c r="B458" s="23" t="s">
        <v>1618</v>
      </c>
      <c r="C458" s="23"/>
      <c r="D458" s="23" t="s">
        <v>40</v>
      </c>
      <c r="E458" s="22">
        <v>12</v>
      </c>
      <c r="F458" s="45" t="s">
        <v>1601</v>
      </c>
      <c r="G458" s="24"/>
      <c r="H458" s="24"/>
      <c r="I458" s="24"/>
      <c r="J458" s="24"/>
      <c r="K458" s="24"/>
      <c r="L458" s="14" t="s">
        <v>579</v>
      </c>
      <c r="X458" t="s">
        <v>49</v>
      </c>
      <c r="Y458" t="s">
        <v>1619</v>
      </c>
      <c r="Z458" t="s">
        <v>1620</v>
      </c>
      <c r="AA458" s="23" t="s">
        <v>1539</v>
      </c>
      <c r="AB458" s="23" t="s">
        <v>1540</v>
      </c>
      <c r="AC458" s="23" t="s">
        <v>1601</v>
      </c>
      <c r="AD458" s="23" t="s">
        <v>1604</v>
      </c>
      <c r="AF458" s="26" t="s">
        <v>1617</v>
      </c>
    </row>
    <row r="459" spans="1:32" ht="15" customHeight="1" x14ac:dyDescent="0.2">
      <c r="A459" s="7">
        <f t="shared" ca="1" si="29"/>
        <v>48</v>
      </c>
      <c r="B459" s="23" t="s">
        <v>1618</v>
      </c>
      <c r="C459" s="23"/>
      <c r="D459" s="23" t="s">
        <v>40</v>
      </c>
      <c r="E459" s="22">
        <v>13</v>
      </c>
      <c r="F459" s="45" t="s">
        <v>1605</v>
      </c>
      <c r="G459" s="24"/>
      <c r="H459" s="24"/>
      <c r="I459" s="24"/>
      <c r="J459" s="24"/>
      <c r="K459" s="24"/>
      <c r="L459" s="14" t="s">
        <v>579</v>
      </c>
      <c r="X459" t="s">
        <v>49</v>
      </c>
      <c r="Y459" t="s">
        <v>1619</v>
      </c>
      <c r="Z459" t="s">
        <v>1620</v>
      </c>
      <c r="AA459" s="23" t="s">
        <v>1539</v>
      </c>
      <c r="AB459" s="23" t="s">
        <v>1540</v>
      </c>
      <c r="AC459" s="23" t="s">
        <v>1605</v>
      </c>
      <c r="AD459" s="23" t="s">
        <v>1608</v>
      </c>
      <c r="AF459" s="26" t="s">
        <v>1617</v>
      </c>
    </row>
    <row r="460" spans="1:32" ht="15" customHeight="1" x14ac:dyDescent="0.2">
      <c r="A460" s="7">
        <f t="shared" ca="1" si="29"/>
        <v>48</v>
      </c>
      <c r="B460" s="23" t="s">
        <v>1618</v>
      </c>
      <c r="C460" s="23"/>
      <c r="D460" s="23" t="s">
        <v>40</v>
      </c>
      <c r="E460" s="22">
        <v>14</v>
      </c>
      <c r="F460" s="45" t="s">
        <v>1609</v>
      </c>
      <c r="G460" s="24"/>
      <c r="H460" s="24"/>
      <c r="I460" s="24"/>
      <c r="J460" s="24"/>
      <c r="K460" s="24"/>
      <c r="L460" s="14" t="s">
        <v>579</v>
      </c>
      <c r="X460" t="s">
        <v>49</v>
      </c>
      <c r="Y460" t="s">
        <v>1619</v>
      </c>
      <c r="Z460" t="s">
        <v>1620</v>
      </c>
      <c r="AA460" s="23" t="s">
        <v>1539</v>
      </c>
      <c r="AB460" s="23" t="s">
        <v>1540</v>
      </c>
      <c r="AC460" s="23" t="s">
        <v>1609</v>
      </c>
      <c r="AD460" s="23" t="s">
        <v>1612</v>
      </c>
      <c r="AF460" s="26" t="s">
        <v>1617</v>
      </c>
    </row>
    <row r="461" spans="1:32" ht="15" customHeight="1" x14ac:dyDescent="0.2">
      <c r="A461" s="7">
        <f t="shared" ca="1" si="29"/>
        <v>48</v>
      </c>
      <c r="B461" s="23" t="s">
        <v>1618</v>
      </c>
      <c r="C461" s="23"/>
      <c r="D461" s="23" t="s">
        <v>40</v>
      </c>
      <c r="E461" s="22">
        <v>15</v>
      </c>
      <c r="F461" s="45" t="s">
        <v>649</v>
      </c>
      <c r="G461" s="24"/>
      <c r="H461" s="24"/>
      <c r="I461" s="24"/>
      <c r="J461" s="24"/>
      <c r="K461" s="24"/>
      <c r="L461" s="14" t="s">
        <v>579</v>
      </c>
      <c r="X461" t="s">
        <v>49</v>
      </c>
      <c r="Y461" t="s">
        <v>1619</v>
      </c>
      <c r="Z461" t="s">
        <v>1620</v>
      </c>
      <c r="AA461" s="23" t="s">
        <v>1539</v>
      </c>
      <c r="AB461" s="23" t="s">
        <v>1540</v>
      </c>
      <c r="AC461" s="23" t="s">
        <v>649</v>
      </c>
      <c r="AD461" s="23" t="s">
        <v>1613</v>
      </c>
      <c r="AF461" s="26" t="s">
        <v>1617</v>
      </c>
    </row>
    <row r="462" spans="1:32" ht="15" customHeight="1" x14ac:dyDescent="0.2">
      <c r="A462" s="7">
        <f t="shared" ca="1" si="29"/>
        <v>49</v>
      </c>
      <c r="B462" t="s">
        <v>1621</v>
      </c>
      <c r="D462" s="6" t="s">
        <v>40</v>
      </c>
      <c r="E462" s="1">
        <v>1</v>
      </c>
      <c r="F462" s="43" t="s">
        <v>1622</v>
      </c>
      <c r="H462" s="39" t="s">
        <v>1623</v>
      </c>
      <c r="I462" s="13" t="s">
        <v>1624</v>
      </c>
      <c r="J462" t="s">
        <v>1625</v>
      </c>
      <c r="V462" t="s">
        <v>46</v>
      </c>
      <c r="W462" t="s">
        <v>1626</v>
      </c>
      <c r="X462" t="s">
        <v>49</v>
      </c>
      <c r="Y462" t="s">
        <v>1627</v>
      </c>
      <c r="Z462" t="s">
        <v>1628</v>
      </c>
      <c r="AA462" t="s">
        <v>1627</v>
      </c>
      <c r="AB462" t="s">
        <v>1629</v>
      </c>
      <c r="AC462" t="s">
        <v>1622</v>
      </c>
      <c r="AD462" t="s">
        <v>1630</v>
      </c>
    </row>
    <row r="463" spans="1:32" ht="15" customHeight="1" x14ac:dyDescent="0.2">
      <c r="A463" s="7">
        <f t="shared" ca="1" si="29"/>
        <v>49</v>
      </c>
      <c r="B463" t="s">
        <v>1621</v>
      </c>
      <c r="D463" s="6" t="s">
        <v>40</v>
      </c>
      <c r="E463" s="1">
        <v>2</v>
      </c>
      <c r="F463" s="43" t="s">
        <v>1631</v>
      </c>
      <c r="H463" s="16"/>
      <c r="L463" s="14" t="s">
        <v>1270</v>
      </c>
      <c r="V463" t="s">
        <v>46</v>
      </c>
      <c r="W463" t="s">
        <v>1632</v>
      </c>
      <c r="X463" t="s">
        <v>49</v>
      </c>
      <c r="Y463" t="s">
        <v>1627</v>
      </c>
      <c r="Z463" t="s">
        <v>1628</v>
      </c>
      <c r="AA463" t="s">
        <v>1627</v>
      </c>
      <c r="AB463" t="s">
        <v>1629</v>
      </c>
      <c r="AC463" t="s">
        <v>1631</v>
      </c>
      <c r="AD463" t="s">
        <v>1633</v>
      </c>
    </row>
    <row r="464" spans="1:32" ht="15" customHeight="1" x14ac:dyDescent="0.2">
      <c r="A464" s="7">
        <f t="shared" ca="1" si="29"/>
        <v>49</v>
      </c>
      <c r="B464" t="s">
        <v>1621</v>
      </c>
      <c r="D464" s="6" t="s">
        <v>40</v>
      </c>
      <c r="E464" s="1">
        <v>3</v>
      </c>
      <c r="F464" s="43" t="s">
        <v>1634</v>
      </c>
      <c r="H464" s="16"/>
      <c r="L464" s="14" t="s">
        <v>1270</v>
      </c>
      <c r="V464" t="s">
        <v>46</v>
      </c>
      <c r="W464" t="s">
        <v>1635</v>
      </c>
      <c r="X464" t="s">
        <v>49</v>
      </c>
      <c r="Y464" t="s">
        <v>1627</v>
      </c>
      <c r="Z464" t="s">
        <v>1628</v>
      </c>
      <c r="AA464" t="s">
        <v>1627</v>
      </c>
      <c r="AB464" t="s">
        <v>1629</v>
      </c>
      <c r="AC464" t="s">
        <v>1634</v>
      </c>
      <c r="AD464" t="s">
        <v>1636</v>
      </c>
    </row>
    <row r="465" spans="1:30" ht="15" customHeight="1" x14ac:dyDescent="0.2">
      <c r="A465" s="7">
        <f t="shared" ca="1" si="29"/>
        <v>49</v>
      </c>
      <c r="B465" t="s">
        <v>1621</v>
      </c>
      <c r="D465" s="6" t="s">
        <v>40</v>
      </c>
      <c r="E465" s="1">
        <v>4</v>
      </c>
      <c r="F465" s="43" t="s">
        <v>1637</v>
      </c>
      <c r="H465" s="16"/>
      <c r="L465" s="14" t="s">
        <v>1270</v>
      </c>
      <c r="V465" t="s">
        <v>46</v>
      </c>
      <c r="W465" t="s">
        <v>1638</v>
      </c>
      <c r="X465" t="s">
        <v>49</v>
      </c>
      <c r="Y465" t="s">
        <v>1627</v>
      </c>
      <c r="Z465" t="s">
        <v>1628</v>
      </c>
      <c r="AA465" t="s">
        <v>1627</v>
      </c>
      <c r="AB465" t="s">
        <v>1629</v>
      </c>
      <c r="AC465" t="s">
        <v>1637</v>
      </c>
      <c r="AD465" t="s">
        <v>1639</v>
      </c>
    </row>
    <row r="466" spans="1:30" ht="15" customHeight="1" x14ac:dyDescent="0.2">
      <c r="A466" s="7">
        <f t="shared" ca="1" si="29"/>
        <v>49</v>
      </c>
      <c r="B466" t="s">
        <v>1621</v>
      </c>
      <c r="D466" s="6" t="s">
        <v>40</v>
      </c>
      <c r="E466" s="1">
        <v>5</v>
      </c>
      <c r="F466" s="43" t="s">
        <v>1640</v>
      </c>
      <c r="H466" s="16"/>
      <c r="L466" s="14" t="s">
        <v>1270</v>
      </c>
      <c r="V466" t="s">
        <v>46</v>
      </c>
      <c r="W466" t="s">
        <v>1641</v>
      </c>
      <c r="X466" t="s">
        <v>49</v>
      </c>
      <c r="Y466" t="s">
        <v>1627</v>
      </c>
      <c r="Z466" t="s">
        <v>1628</v>
      </c>
      <c r="AA466" t="s">
        <v>1627</v>
      </c>
      <c r="AB466" t="s">
        <v>1629</v>
      </c>
      <c r="AC466" t="s">
        <v>1640</v>
      </c>
      <c r="AD466" t="s">
        <v>1642</v>
      </c>
    </row>
    <row r="467" spans="1:30" ht="15" customHeight="1" x14ac:dyDescent="0.2">
      <c r="A467" s="7">
        <f t="shared" ca="1" si="29"/>
        <v>49</v>
      </c>
      <c r="B467" t="s">
        <v>1621</v>
      </c>
      <c r="D467" s="6" t="s">
        <v>40</v>
      </c>
      <c r="E467" s="1">
        <v>6</v>
      </c>
      <c r="F467" s="43" t="s">
        <v>649</v>
      </c>
      <c r="H467" s="8" t="s">
        <v>117</v>
      </c>
      <c r="J467" t="s">
        <v>993</v>
      </c>
      <c r="K467" t="s">
        <v>994</v>
      </c>
      <c r="V467" t="s">
        <v>46</v>
      </c>
      <c r="W467" t="s">
        <v>236</v>
      </c>
      <c r="X467" t="s">
        <v>49</v>
      </c>
      <c r="Y467" t="s">
        <v>1627</v>
      </c>
      <c r="Z467" t="s">
        <v>1628</v>
      </c>
      <c r="AA467" t="s">
        <v>1627</v>
      </c>
      <c r="AB467" t="s">
        <v>1629</v>
      </c>
      <c r="AC467" t="s">
        <v>649</v>
      </c>
      <c r="AD467" t="s">
        <v>1643</v>
      </c>
    </row>
    <row r="468" spans="1:30" ht="15" customHeight="1" x14ac:dyDescent="0.2">
      <c r="A468" s="7">
        <f t="shared" ca="1" si="29"/>
        <v>50</v>
      </c>
      <c r="B468" t="s">
        <v>1644</v>
      </c>
      <c r="D468" s="6" t="s">
        <v>40</v>
      </c>
      <c r="E468" s="1">
        <v>1</v>
      </c>
      <c r="F468" s="43" t="s">
        <v>1645</v>
      </c>
      <c r="V468" t="s">
        <v>46</v>
      </c>
      <c r="W468" t="s">
        <v>1646</v>
      </c>
      <c r="X468" t="s">
        <v>49</v>
      </c>
      <c r="Y468" t="s">
        <v>1647</v>
      </c>
      <c r="Z468" t="s">
        <v>1648</v>
      </c>
      <c r="AA468" t="s">
        <v>1649</v>
      </c>
      <c r="AB468" t="s">
        <v>1650</v>
      </c>
      <c r="AC468" t="s">
        <v>1651</v>
      </c>
      <c r="AD468" t="s">
        <v>1652</v>
      </c>
    </row>
    <row r="469" spans="1:30" ht="15" customHeight="1" x14ac:dyDescent="0.2">
      <c r="A469" s="7">
        <f t="shared" ca="1" si="29"/>
        <v>50</v>
      </c>
      <c r="B469" t="s">
        <v>1644</v>
      </c>
      <c r="D469" s="6" t="s">
        <v>40</v>
      </c>
      <c r="E469" s="1">
        <v>2</v>
      </c>
      <c r="F469" s="43" t="s">
        <v>1653</v>
      </c>
      <c r="V469" t="s">
        <v>46</v>
      </c>
      <c r="W469" t="s">
        <v>1654</v>
      </c>
      <c r="X469" t="s">
        <v>49</v>
      </c>
      <c r="Y469" t="s">
        <v>1647</v>
      </c>
      <c r="Z469" t="s">
        <v>1648</v>
      </c>
      <c r="AA469" t="s">
        <v>1649</v>
      </c>
      <c r="AB469" t="s">
        <v>1650</v>
      </c>
      <c r="AC469" t="s">
        <v>1655</v>
      </c>
      <c r="AD469" t="s">
        <v>1656</v>
      </c>
    </row>
    <row r="470" spans="1:30" ht="15" customHeight="1" x14ac:dyDescent="0.2">
      <c r="A470" s="7">
        <f t="shared" ca="1" si="29"/>
        <v>50</v>
      </c>
      <c r="B470" t="s">
        <v>1644</v>
      </c>
      <c r="D470" s="6" t="s">
        <v>40</v>
      </c>
      <c r="E470" s="1">
        <v>3</v>
      </c>
      <c r="F470" s="43" t="s">
        <v>1657</v>
      </c>
      <c r="V470" t="s">
        <v>46</v>
      </c>
      <c r="W470" t="s">
        <v>1658</v>
      </c>
      <c r="X470" t="s">
        <v>49</v>
      </c>
      <c r="Y470" t="s">
        <v>1647</v>
      </c>
      <c r="Z470" t="s">
        <v>1648</v>
      </c>
      <c r="AA470" t="s">
        <v>1649</v>
      </c>
      <c r="AB470" t="s">
        <v>1650</v>
      </c>
      <c r="AC470" t="s">
        <v>1659</v>
      </c>
      <c r="AD470" t="s">
        <v>1660</v>
      </c>
    </row>
    <row r="471" spans="1:30" ht="15" customHeight="1" x14ac:dyDescent="0.2">
      <c r="A471" s="7">
        <f t="shared" ca="1" si="29"/>
        <v>50</v>
      </c>
      <c r="B471" t="s">
        <v>1644</v>
      </c>
      <c r="D471" s="6" t="s">
        <v>40</v>
      </c>
      <c r="E471" s="1">
        <v>4</v>
      </c>
      <c r="F471" s="43" t="s">
        <v>1661</v>
      </c>
      <c r="V471" t="s">
        <v>46</v>
      </c>
      <c r="W471" t="s">
        <v>1662</v>
      </c>
      <c r="X471" t="s">
        <v>49</v>
      </c>
      <c r="Y471" t="s">
        <v>1647</v>
      </c>
      <c r="Z471" t="s">
        <v>1648</v>
      </c>
      <c r="AA471" t="s">
        <v>1649</v>
      </c>
      <c r="AB471" t="s">
        <v>1650</v>
      </c>
      <c r="AC471" t="s">
        <v>1663</v>
      </c>
      <c r="AD471" t="s">
        <v>1664</v>
      </c>
    </row>
    <row r="472" spans="1:30" ht="15" customHeight="1" x14ac:dyDescent="0.2">
      <c r="A472" s="7">
        <f t="shared" ca="1" si="29"/>
        <v>50</v>
      </c>
      <c r="B472" t="s">
        <v>1644</v>
      </c>
      <c r="D472" s="6" t="s">
        <v>40</v>
      </c>
      <c r="E472" s="1">
        <v>5</v>
      </c>
      <c r="F472" s="43" t="s">
        <v>1665</v>
      </c>
      <c r="V472" t="s">
        <v>46</v>
      </c>
      <c r="W472" t="s">
        <v>1666</v>
      </c>
      <c r="X472" t="s">
        <v>49</v>
      </c>
      <c r="Y472" t="s">
        <v>1647</v>
      </c>
      <c r="Z472" t="s">
        <v>1648</v>
      </c>
      <c r="AA472" t="s">
        <v>1649</v>
      </c>
      <c r="AB472" t="s">
        <v>1650</v>
      </c>
      <c r="AC472" t="s">
        <v>1667</v>
      </c>
      <c r="AD472" t="s">
        <v>1668</v>
      </c>
    </row>
    <row r="473" spans="1:30" ht="15" customHeight="1" x14ac:dyDescent="0.2">
      <c r="A473" s="7">
        <f t="shared" ca="1" si="29"/>
        <v>50</v>
      </c>
      <c r="B473" t="s">
        <v>1644</v>
      </c>
      <c r="D473" s="6" t="s">
        <v>40</v>
      </c>
      <c r="E473" s="1">
        <v>6</v>
      </c>
      <c r="F473" s="43" t="s">
        <v>1669</v>
      </c>
      <c r="V473" t="s">
        <v>46</v>
      </c>
      <c r="W473" t="s">
        <v>1670</v>
      </c>
      <c r="X473" t="s">
        <v>49</v>
      </c>
      <c r="Y473" t="s">
        <v>1647</v>
      </c>
      <c r="Z473" t="s">
        <v>1648</v>
      </c>
      <c r="AA473" t="s">
        <v>1649</v>
      </c>
      <c r="AB473" t="s">
        <v>1650</v>
      </c>
      <c r="AC473" t="s">
        <v>1671</v>
      </c>
      <c r="AD473" t="s">
        <v>1672</v>
      </c>
    </row>
    <row r="474" spans="1:30" ht="15" customHeight="1" x14ac:dyDescent="0.2">
      <c r="A474" s="7">
        <f t="shared" ca="1" si="29"/>
        <v>50</v>
      </c>
      <c r="B474" t="s">
        <v>1644</v>
      </c>
      <c r="D474" s="6" t="s">
        <v>40</v>
      </c>
      <c r="E474" s="1">
        <v>7</v>
      </c>
      <c r="F474" s="43" t="s">
        <v>1673</v>
      </c>
      <c r="V474" t="s">
        <v>46</v>
      </c>
      <c r="W474" t="s">
        <v>1674</v>
      </c>
      <c r="X474" t="s">
        <v>49</v>
      </c>
      <c r="Y474" t="s">
        <v>1647</v>
      </c>
      <c r="Z474" t="s">
        <v>1648</v>
      </c>
      <c r="AA474" t="s">
        <v>1649</v>
      </c>
      <c r="AB474" t="s">
        <v>1650</v>
      </c>
      <c r="AC474" t="s">
        <v>1675</v>
      </c>
      <c r="AD474" t="s">
        <v>1676</v>
      </c>
    </row>
    <row r="475" spans="1:30" ht="15" customHeight="1" x14ac:dyDescent="0.2">
      <c r="A475" s="7">
        <f t="shared" ca="1" si="29"/>
        <v>50</v>
      </c>
      <c r="B475" t="s">
        <v>1644</v>
      </c>
      <c r="D475" s="6" t="s">
        <v>40</v>
      </c>
      <c r="E475" s="1">
        <v>8</v>
      </c>
      <c r="F475" s="43" t="s">
        <v>1677</v>
      </c>
      <c r="V475" t="s">
        <v>46</v>
      </c>
      <c r="W475" t="s">
        <v>1678</v>
      </c>
      <c r="X475" t="s">
        <v>49</v>
      </c>
      <c r="Y475" t="s">
        <v>1647</v>
      </c>
      <c r="Z475" t="s">
        <v>1648</v>
      </c>
      <c r="AA475" t="s">
        <v>1649</v>
      </c>
      <c r="AB475" t="s">
        <v>1650</v>
      </c>
      <c r="AC475" t="s">
        <v>1679</v>
      </c>
      <c r="AD475" t="s">
        <v>1680</v>
      </c>
    </row>
    <row r="476" spans="1:30" ht="15" customHeight="1" x14ac:dyDescent="0.2">
      <c r="A476" s="7">
        <f t="shared" ca="1" si="29"/>
        <v>50</v>
      </c>
      <c r="B476" t="s">
        <v>1644</v>
      </c>
      <c r="D476" s="6" t="s">
        <v>40</v>
      </c>
      <c r="E476" s="1">
        <v>9</v>
      </c>
      <c r="F476" s="43" t="s">
        <v>1681</v>
      </c>
      <c r="V476" t="s">
        <v>46</v>
      </c>
      <c r="W476" t="s">
        <v>1682</v>
      </c>
      <c r="X476" t="s">
        <v>49</v>
      </c>
      <c r="Y476" t="s">
        <v>1647</v>
      </c>
      <c r="Z476" t="s">
        <v>1648</v>
      </c>
      <c r="AA476" t="s">
        <v>1649</v>
      </c>
      <c r="AB476" t="s">
        <v>1650</v>
      </c>
      <c r="AC476" t="s">
        <v>1683</v>
      </c>
      <c r="AD476" t="s">
        <v>1684</v>
      </c>
    </row>
    <row r="477" spans="1:30" ht="15" customHeight="1" x14ac:dyDescent="0.2">
      <c r="A477" s="7">
        <f t="shared" ca="1" si="29"/>
        <v>50</v>
      </c>
      <c r="B477" t="s">
        <v>1644</v>
      </c>
      <c r="D477" s="6" t="s">
        <v>40</v>
      </c>
      <c r="E477" s="1">
        <v>10</v>
      </c>
      <c r="F477" s="43" t="s">
        <v>1685</v>
      </c>
      <c r="J477" s="16" t="s">
        <v>1686</v>
      </c>
      <c r="V477" t="s">
        <v>46</v>
      </c>
      <c r="W477" t="s">
        <v>1687</v>
      </c>
      <c r="X477" t="s">
        <v>49</v>
      </c>
      <c r="Y477" t="s">
        <v>1647</v>
      </c>
      <c r="Z477" t="s">
        <v>1648</v>
      </c>
      <c r="AA477" t="s">
        <v>1649</v>
      </c>
      <c r="AB477" t="s">
        <v>1650</v>
      </c>
      <c r="AC477" t="s">
        <v>1688</v>
      </c>
      <c r="AD477" t="s">
        <v>1689</v>
      </c>
    </row>
    <row r="478" spans="1:30" ht="15" customHeight="1" x14ac:dyDescent="0.2">
      <c r="A478" s="7">
        <f ca="1">IF(B478=OFFSET(B478,-1,0),OFFSET(A478,-1,0),OFFSET(A478,-1,0)+1)</f>
        <v>51</v>
      </c>
      <c r="B478" t="s">
        <v>1690</v>
      </c>
      <c r="D478" s="6" t="s">
        <v>40</v>
      </c>
      <c r="E478" s="1">
        <v>1</v>
      </c>
      <c r="F478" s="43" t="s">
        <v>1691</v>
      </c>
      <c r="V478" t="s">
        <v>46</v>
      </c>
      <c r="W478" t="s">
        <v>1692</v>
      </c>
      <c r="X478" s="9" t="s">
        <v>75</v>
      </c>
      <c r="Y478" s="9" t="s">
        <v>75</v>
      </c>
      <c r="Z478" s="9" t="s">
        <v>75</v>
      </c>
      <c r="AA478" s="9" t="s">
        <v>75</v>
      </c>
      <c r="AB478" s="9" t="s">
        <v>75</v>
      </c>
      <c r="AC478" s="9" t="s">
        <v>75</v>
      </c>
      <c r="AD478" s="9" t="s">
        <v>75</v>
      </c>
    </row>
    <row r="479" spans="1:30" ht="15" customHeight="1" x14ac:dyDescent="0.2">
      <c r="A479" s="7">
        <f ca="1">IF(B479=OFFSET(B479,-1,0),OFFSET(A479,-1,0),OFFSET(A479,-1,0)+1)</f>
        <v>51</v>
      </c>
      <c r="B479" t="s">
        <v>1690</v>
      </c>
      <c r="D479" s="6" t="s">
        <v>40</v>
      </c>
      <c r="E479" s="1">
        <v>2</v>
      </c>
      <c r="F479" s="43" t="s">
        <v>1693</v>
      </c>
      <c r="V479" t="s">
        <v>46</v>
      </c>
      <c r="W479" t="s">
        <v>1694</v>
      </c>
      <c r="X479" s="9" t="s">
        <v>75</v>
      </c>
      <c r="Y479" s="9" t="s">
        <v>75</v>
      </c>
      <c r="Z479" s="9" t="s">
        <v>75</v>
      </c>
      <c r="AA479" s="9" t="s">
        <v>75</v>
      </c>
      <c r="AB479" s="9" t="s">
        <v>75</v>
      </c>
      <c r="AC479" s="9" t="s">
        <v>75</v>
      </c>
      <c r="AD479" s="9" t="s">
        <v>75</v>
      </c>
    </row>
    <row r="480" spans="1:30" ht="15" customHeight="1" x14ac:dyDescent="0.2">
      <c r="A480" s="7">
        <f t="shared" ref="A480:A491" ca="1" si="30">IF(B480=OFFSET(B480,-1,0),OFFSET(A480,-1,0),OFFSET(A480,-1,0)+1)</f>
        <v>51</v>
      </c>
      <c r="B480" t="s">
        <v>1690</v>
      </c>
      <c r="D480" s="6" t="s">
        <v>40</v>
      </c>
      <c r="E480" s="1">
        <v>3</v>
      </c>
      <c r="F480" s="43" t="s">
        <v>1695</v>
      </c>
      <c r="V480" t="s">
        <v>46</v>
      </c>
      <c r="W480" t="s">
        <v>1696</v>
      </c>
      <c r="X480" s="9" t="s">
        <v>75</v>
      </c>
      <c r="Y480" s="9" t="s">
        <v>75</v>
      </c>
      <c r="Z480" s="9" t="s">
        <v>75</v>
      </c>
      <c r="AA480" s="9" t="s">
        <v>75</v>
      </c>
      <c r="AB480" s="9" t="s">
        <v>75</v>
      </c>
      <c r="AC480" s="9" t="s">
        <v>75</v>
      </c>
      <c r="AD480" s="9" t="s">
        <v>75</v>
      </c>
    </row>
    <row r="481" spans="1:32" ht="15" customHeight="1" x14ac:dyDescent="0.2">
      <c r="A481" s="7">
        <f t="shared" ca="1" si="30"/>
        <v>52</v>
      </c>
      <c r="B481" t="s">
        <v>290</v>
      </c>
      <c r="D481" s="6" t="s">
        <v>40</v>
      </c>
      <c r="E481" s="1">
        <v>1</v>
      </c>
      <c r="F481" s="43" t="s">
        <v>1697</v>
      </c>
      <c r="V481" t="s">
        <v>46</v>
      </c>
      <c r="W481" t="s">
        <v>1698</v>
      </c>
      <c r="X481" s="9" t="s">
        <v>75</v>
      </c>
      <c r="Y481" s="9" t="s">
        <v>75</v>
      </c>
      <c r="Z481" s="9" t="s">
        <v>75</v>
      </c>
      <c r="AA481" s="9" t="s">
        <v>75</v>
      </c>
      <c r="AB481" s="9" t="s">
        <v>75</v>
      </c>
      <c r="AC481" s="9" t="s">
        <v>75</v>
      </c>
      <c r="AD481" s="9" t="s">
        <v>75</v>
      </c>
      <c r="AF481" t="s">
        <v>1699</v>
      </c>
    </row>
    <row r="482" spans="1:32" ht="15" customHeight="1" x14ac:dyDescent="0.2">
      <c r="A482" s="7">
        <f t="shared" ca="1" si="30"/>
        <v>52</v>
      </c>
      <c r="B482" t="s">
        <v>290</v>
      </c>
      <c r="D482" s="6" t="s">
        <v>40</v>
      </c>
      <c r="E482" s="1">
        <v>2</v>
      </c>
      <c r="F482" s="43" t="s">
        <v>1700</v>
      </c>
      <c r="V482" t="s">
        <v>46</v>
      </c>
      <c r="W482" t="s">
        <v>1701</v>
      </c>
      <c r="X482" s="9" t="s">
        <v>75</v>
      </c>
      <c r="Y482" s="9" t="s">
        <v>75</v>
      </c>
      <c r="Z482" s="9" t="s">
        <v>75</v>
      </c>
      <c r="AA482" s="9" t="s">
        <v>75</v>
      </c>
      <c r="AB482" s="9" t="s">
        <v>75</v>
      </c>
      <c r="AC482" s="9" t="s">
        <v>75</v>
      </c>
      <c r="AD482" s="9" t="s">
        <v>75</v>
      </c>
      <c r="AF482" t="s">
        <v>1702</v>
      </c>
    </row>
    <row r="483" spans="1:32" ht="15" customHeight="1" x14ac:dyDescent="0.2">
      <c r="A483" s="7">
        <f t="shared" ca="1" si="30"/>
        <v>52</v>
      </c>
      <c r="B483" t="s">
        <v>290</v>
      </c>
      <c r="D483" s="6" t="s">
        <v>40</v>
      </c>
      <c r="E483" s="1">
        <v>3</v>
      </c>
      <c r="F483" s="43" t="s">
        <v>1703</v>
      </c>
      <c r="V483" t="s">
        <v>46</v>
      </c>
      <c r="W483" t="s">
        <v>1704</v>
      </c>
      <c r="X483" s="9" t="s">
        <v>75</v>
      </c>
      <c r="Y483" s="9" t="s">
        <v>75</v>
      </c>
      <c r="Z483" s="9" t="s">
        <v>75</v>
      </c>
      <c r="AA483" s="9" t="s">
        <v>75</v>
      </c>
      <c r="AB483" s="9" t="s">
        <v>75</v>
      </c>
      <c r="AC483" s="9" t="s">
        <v>75</v>
      </c>
      <c r="AD483" s="9" t="s">
        <v>75</v>
      </c>
      <c r="AF483" t="s">
        <v>1705</v>
      </c>
    </row>
    <row r="484" spans="1:32" ht="15" customHeight="1" x14ac:dyDescent="0.2">
      <c r="A484" s="7">
        <f t="shared" ca="1" si="30"/>
        <v>52</v>
      </c>
      <c r="B484" t="s">
        <v>290</v>
      </c>
      <c r="D484" s="6" t="s">
        <v>40</v>
      </c>
      <c r="E484" s="1">
        <v>4</v>
      </c>
      <c r="F484" s="43" t="s">
        <v>1706</v>
      </c>
      <c r="V484" t="s">
        <v>46</v>
      </c>
      <c r="W484" t="s">
        <v>1707</v>
      </c>
      <c r="X484" s="9" t="s">
        <v>75</v>
      </c>
      <c r="Y484" s="9" t="s">
        <v>75</v>
      </c>
      <c r="Z484" s="9" t="s">
        <v>75</v>
      </c>
      <c r="AA484" s="9" t="s">
        <v>75</v>
      </c>
      <c r="AB484" s="9" t="s">
        <v>75</v>
      </c>
      <c r="AC484" s="9" t="s">
        <v>75</v>
      </c>
      <c r="AD484" s="9" t="s">
        <v>75</v>
      </c>
      <c r="AF484" t="s">
        <v>1708</v>
      </c>
    </row>
    <row r="485" spans="1:32" ht="15" customHeight="1" x14ac:dyDescent="0.2">
      <c r="A485" s="7">
        <f t="shared" ca="1" si="30"/>
        <v>53</v>
      </c>
      <c r="B485" t="s">
        <v>267</v>
      </c>
      <c r="D485" s="6" t="s">
        <v>40</v>
      </c>
      <c r="E485" s="1">
        <v>1</v>
      </c>
      <c r="F485" s="43" t="s">
        <v>1697</v>
      </c>
      <c r="V485" t="s">
        <v>46</v>
      </c>
      <c r="W485" t="s">
        <v>1709</v>
      </c>
      <c r="X485" s="9" t="s">
        <v>75</v>
      </c>
      <c r="Y485" s="9" t="s">
        <v>75</v>
      </c>
      <c r="Z485" s="9" t="s">
        <v>75</v>
      </c>
      <c r="AA485" s="9" t="s">
        <v>75</v>
      </c>
      <c r="AB485" s="9" t="s">
        <v>75</v>
      </c>
      <c r="AC485" s="9" t="s">
        <v>75</v>
      </c>
      <c r="AD485" s="9" t="s">
        <v>75</v>
      </c>
      <c r="AF485" t="s">
        <v>1702</v>
      </c>
    </row>
    <row r="486" spans="1:32" ht="15" customHeight="1" x14ac:dyDescent="0.2">
      <c r="A486" s="7">
        <f t="shared" ca="1" si="30"/>
        <v>53</v>
      </c>
      <c r="B486" t="s">
        <v>267</v>
      </c>
      <c r="D486" s="6" t="s">
        <v>40</v>
      </c>
      <c r="E486" s="1">
        <v>2</v>
      </c>
      <c r="F486" s="43" t="s">
        <v>1710</v>
      </c>
      <c r="V486" t="s">
        <v>46</v>
      </c>
      <c r="W486" t="s">
        <v>1711</v>
      </c>
      <c r="X486" s="9" t="s">
        <v>75</v>
      </c>
      <c r="Y486" s="9" t="s">
        <v>75</v>
      </c>
      <c r="Z486" s="9" t="s">
        <v>75</v>
      </c>
      <c r="AA486" s="9" t="s">
        <v>75</v>
      </c>
      <c r="AB486" s="9" t="s">
        <v>75</v>
      </c>
      <c r="AC486" s="9" t="s">
        <v>75</v>
      </c>
      <c r="AD486" s="9" t="s">
        <v>75</v>
      </c>
      <c r="AF486" t="s">
        <v>1705</v>
      </c>
    </row>
    <row r="487" spans="1:32" ht="15" customHeight="1" x14ac:dyDescent="0.2">
      <c r="A487" s="7">
        <f t="shared" ca="1" si="30"/>
        <v>53</v>
      </c>
      <c r="B487" t="s">
        <v>267</v>
      </c>
      <c r="D487" s="6" t="s">
        <v>40</v>
      </c>
      <c r="E487" s="1">
        <v>3</v>
      </c>
      <c r="F487" s="43" t="s">
        <v>1712</v>
      </c>
      <c r="V487" t="s">
        <v>46</v>
      </c>
      <c r="W487" t="s">
        <v>1713</v>
      </c>
      <c r="X487" s="9" t="s">
        <v>75</v>
      </c>
      <c r="Y487" s="9" t="s">
        <v>75</v>
      </c>
      <c r="Z487" s="9" t="s">
        <v>75</v>
      </c>
      <c r="AA487" s="9" t="s">
        <v>75</v>
      </c>
      <c r="AB487" s="9" t="s">
        <v>75</v>
      </c>
      <c r="AC487" s="9" t="s">
        <v>75</v>
      </c>
      <c r="AD487" s="9" t="s">
        <v>75</v>
      </c>
      <c r="AF487" t="s">
        <v>1708</v>
      </c>
    </row>
    <row r="488" spans="1:32" ht="15" customHeight="1" x14ac:dyDescent="0.2">
      <c r="A488" s="7">
        <f t="shared" ca="1" si="30"/>
        <v>53</v>
      </c>
      <c r="B488" t="s">
        <v>267</v>
      </c>
      <c r="D488" s="6" t="s">
        <v>40</v>
      </c>
      <c r="E488" s="1">
        <v>4</v>
      </c>
      <c r="F488" s="43" t="s">
        <v>1714</v>
      </c>
      <c r="V488" t="s">
        <v>46</v>
      </c>
      <c r="W488" t="s">
        <v>1715</v>
      </c>
      <c r="X488" s="9" t="s">
        <v>75</v>
      </c>
      <c r="Y488" s="9" t="s">
        <v>75</v>
      </c>
      <c r="Z488" s="9" t="s">
        <v>75</v>
      </c>
      <c r="AA488" s="9" t="s">
        <v>75</v>
      </c>
      <c r="AB488" s="9" t="s">
        <v>75</v>
      </c>
      <c r="AC488" s="9" t="s">
        <v>75</v>
      </c>
      <c r="AD488" s="9" t="s">
        <v>75</v>
      </c>
      <c r="AF488" t="s">
        <v>1716</v>
      </c>
    </row>
    <row r="489" spans="1:32" ht="15" customHeight="1" x14ac:dyDescent="0.2">
      <c r="A489" s="7">
        <f t="shared" ca="1" si="30"/>
        <v>53</v>
      </c>
      <c r="B489" t="s">
        <v>267</v>
      </c>
      <c r="D489" s="6" t="s">
        <v>40</v>
      </c>
      <c r="E489" s="1">
        <v>5</v>
      </c>
      <c r="F489" s="43" t="s">
        <v>1717</v>
      </c>
      <c r="V489" t="s">
        <v>46</v>
      </c>
      <c r="W489" t="s">
        <v>1718</v>
      </c>
      <c r="X489" s="9" t="s">
        <v>75</v>
      </c>
      <c r="Y489" s="9" t="s">
        <v>75</v>
      </c>
      <c r="Z489" s="9" t="s">
        <v>75</v>
      </c>
      <c r="AA489" s="9" t="s">
        <v>75</v>
      </c>
      <c r="AB489" s="9" t="s">
        <v>75</v>
      </c>
      <c r="AC489" s="9" t="s">
        <v>75</v>
      </c>
      <c r="AD489" s="9" t="s">
        <v>75</v>
      </c>
      <c r="AF489" t="s">
        <v>1719</v>
      </c>
    </row>
    <row r="490" spans="1:32" ht="15" customHeight="1" x14ac:dyDescent="0.2">
      <c r="A490" s="7">
        <f t="shared" ca="1" si="30"/>
        <v>54</v>
      </c>
      <c r="B490" t="s">
        <v>134</v>
      </c>
      <c r="D490" s="6" t="s">
        <v>40</v>
      </c>
      <c r="E490" s="1">
        <v>1</v>
      </c>
      <c r="F490" s="43" t="s">
        <v>1720</v>
      </c>
      <c r="AF490" t="s">
        <v>1721</v>
      </c>
    </row>
    <row r="491" spans="1:32" ht="15" customHeight="1" x14ac:dyDescent="0.2">
      <c r="A491" s="7">
        <f t="shared" ca="1" si="30"/>
        <v>54</v>
      </c>
      <c r="B491" t="s">
        <v>134</v>
      </c>
      <c r="D491" s="6" t="s">
        <v>40</v>
      </c>
      <c r="E491" s="1">
        <v>2</v>
      </c>
      <c r="F491" s="43" t="s">
        <v>1722</v>
      </c>
      <c r="V491" t="s">
        <v>46</v>
      </c>
      <c r="W491" t="s">
        <v>1723</v>
      </c>
      <c r="X491" t="s">
        <v>49</v>
      </c>
      <c r="Y491" t="s">
        <v>1724</v>
      </c>
      <c r="Z491" t="s">
        <v>1725</v>
      </c>
      <c r="AA491" t="s">
        <v>1724</v>
      </c>
      <c r="AB491" t="s">
        <v>1726</v>
      </c>
      <c r="AC491" t="s">
        <v>1722</v>
      </c>
      <c r="AD491" t="s">
        <v>1727</v>
      </c>
    </row>
    <row r="492" spans="1:32" ht="15" customHeight="1" x14ac:dyDescent="0.2">
      <c r="A492" s="7">
        <f ca="1">IF(B492=OFFSET(B492,-1,0),OFFSET(A492,-1,0),OFFSET(A492,-1,0)+1)</f>
        <v>54</v>
      </c>
      <c r="B492" t="s">
        <v>134</v>
      </c>
      <c r="D492" s="6" t="s">
        <v>40</v>
      </c>
      <c r="E492" s="1">
        <v>3</v>
      </c>
      <c r="F492" s="43" t="s">
        <v>1728</v>
      </c>
      <c r="X492" t="s">
        <v>49</v>
      </c>
      <c r="Y492" t="s">
        <v>1724</v>
      </c>
      <c r="Z492" t="s">
        <v>1725</v>
      </c>
      <c r="AA492" t="s">
        <v>1724</v>
      </c>
      <c r="AB492" t="s">
        <v>1726</v>
      </c>
      <c r="AC492" t="s">
        <v>1728</v>
      </c>
      <c r="AD492" t="s">
        <v>1729</v>
      </c>
    </row>
    <row r="493" spans="1:32" ht="15" customHeight="1" x14ac:dyDescent="0.2">
      <c r="A493" s="7">
        <f t="shared" ref="A493:A556" ca="1" si="31">IF(B493=OFFSET(B493,-1,0),OFFSET(A493,-1,0),OFFSET(A493,-1,0)+1)</f>
        <v>54</v>
      </c>
      <c r="B493" t="s">
        <v>134</v>
      </c>
      <c r="D493" s="6" t="s">
        <v>40</v>
      </c>
      <c r="E493" s="1">
        <v>4</v>
      </c>
      <c r="F493" s="43" t="s">
        <v>1730</v>
      </c>
      <c r="X493" t="s">
        <v>49</v>
      </c>
      <c r="Y493" t="s">
        <v>1724</v>
      </c>
      <c r="Z493" t="s">
        <v>1725</v>
      </c>
      <c r="AA493" t="s">
        <v>1724</v>
      </c>
      <c r="AB493" t="s">
        <v>1726</v>
      </c>
      <c r="AC493" t="s">
        <v>1730</v>
      </c>
      <c r="AD493" t="s">
        <v>1731</v>
      </c>
    </row>
    <row r="494" spans="1:32" ht="15" customHeight="1" x14ac:dyDescent="0.2">
      <c r="A494" s="7">
        <f t="shared" ca="1" si="31"/>
        <v>54</v>
      </c>
      <c r="B494" t="s">
        <v>134</v>
      </c>
      <c r="D494" s="6" t="s">
        <v>40</v>
      </c>
      <c r="E494" s="1">
        <v>5</v>
      </c>
      <c r="F494" s="43" t="s">
        <v>1732</v>
      </c>
      <c r="V494" t="s">
        <v>46</v>
      </c>
      <c r="W494" t="s">
        <v>1733</v>
      </c>
      <c r="X494" t="s">
        <v>49</v>
      </c>
      <c r="Y494" t="s">
        <v>1724</v>
      </c>
      <c r="Z494" t="s">
        <v>1725</v>
      </c>
      <c r="AA494" t="s">
        <v>1724</v>
      </c>
      <c r="AB494" t="s">
        <v>1726</v>
      </c>
      <c r="AC494" t="s">
        <v>1732</v>
      </c>
      <c r="AD494" t="s">
        <v>1734</v>
      </c>
    </row>
    <row r="495" spans="1:32" ht="15" customHeight="1" x14ac:dyDescent="0.2">
      <c r="A495" s="7">
        <f t="shared" ca="1" si="31"/>
        <v>54</v>
      </c>
      <c r="B495" t="s">
        <v>134</v>
      </c>
      <c r="D495" s="6" t="s">
        <v>40</v>
      </c>
      <c r="E495" s="1">
        <v>6</v>
      </c>
      <c r="F495" s="43" t="s">
        <v>649</v>
      </c>
      <c r="V495" t="s">
        <v>46</v>
      </c>
      <c r="W495" t="s">
        <v>236</v>
      </c>
      <c r="X495" t="s">
        <v>49</v>
      </c>
      <c r="Y495" t="s">
        <v>1724</v>
      </c>
      <c r="Z495" t="s">
        <v>1725</v>
      </c>
      <c r="AA495" t="s">
        <v>1724</v>
      </c>
      <c r="AB495" t="s">
        <v>1726</v>
      </c>
      <c r="AC495" t="s">
        <v>649</v>
      </c>
      <c r="AD495" t="s">
        <v>1735</v>
      </c>
    </row>
    <row r="496" spans="1:32" ht="15" customHeight="1" x14ac:dyDescent="0.2">
      <c r="A496" s="7">
        <f t="shared" ca="1" si="31"/>
        <v>55</v>
      </c>
      <c r="B496" t="s">
        <v>1736</v>
      </c>
      <c r="D496" s="6" t="s">
        <v>40</v>
      </c>
      <c r="E496" s="1">
        <v>1</v>
      </c>
      <c r="F496" s="43" t="s">
        <v>1737</v>
      </c>
      <c r="X496" s="9" t="s">
        <v>75</v>
      </c>
      <c r="Y496" s="9" t="s">
        <v>75</v>
      </c>
      <c r="Z496" s="9" t="s">
        <v>75</v>
      </c>
      <c r="AA496" s="9" t="s">
        <v>75</v>
      </c>
      <c r="AB496" s="9" t="s">
        <v>75</v>
      </c>
      <c r="AC496" s="9" t="s">
        <v>75</v>
      </c>
      <c r="AD496" s="9" t="s">
        <v>75</v>
      </c>
    </row>
    <row r="497" spans="1:32" ht="15" customHeight="1" x14ac:dyDescent="0.2">
      <c r="A497" s="7">
        <f t="shared" ca="1" si="31"/>
        <v>55</v>
      </c>
      <c r="B497" t="s">
        <v>1736</v>
      </c>
      <c r="D497" s="6" t="s">
        <v>40</v>
      </c>
      <c r="E497" s="1">
        <v>2</v>
      </c>
      <c r="F497" s="43" t="s">
        <v>1738</v>
      </c>
      <c r="X497" s="9" t="s">
        <v>75</v>
      </c>
      <c r="Y497" s="9" t="s">
        <v>75</v>
      </c>
      <c r="Z497" s="9" t="s">
        <v>75</v>
      </c>
      <c r="AA497" s="9" t="s">
        <v>75</v>
      </c>
      <c r="AB497" s="9" t="s">
        <v>75</v>
      </c>
      <c r="AC497" s="9" t="s">
        <v>75</v>
      </c>
      <c r="AD497" s="9" t="s">
        <v>75</v>
      </c>
    </row>
    <row r="498" spans="1:32" ht="15" customHeight="1" x14ac:dyDescent="0.2">
      <c r="A498" s="7">
        <f t="shared" ca="1" si="31"/>
        <v>55</v>
      </c>
      <c r="B498" t="s">
        <v>1736</v>
      </c>
      <c r="D498" s="6" t="s">
        <v>40</v>
      </c>
      <c r="E498" s="1">
        <v>3</v>
      </c>
      <c r="F498" s="43" t="s">
        <v>649</v>
      </c>
      <c r="X498" s="9" t="s">
        <v>75</v>
      </c>
      <c r="Y498" s="9" t="s">
        <v>75</v>
      </c>
      <c r="Z498" s="9" t="s">
        <v>75</v>
      </c>
      <c r="AA498" s="9" t="s">
        <v>75</v>
      </c>
      <c r="AB498" s="9" t="s">
        <v>75</v>
      </c>
      <c r="AC498" s="9" t="s">
        <v>75</v>
      </c>
      <c r="AD498" s="9" t="s">
        <v>75</v>
      </c>
    </row>
    <row r="499" spans="1:32" ht="15" customHeight="1" x14ac:dyDescent="0.2">
      <c r="A499" s="7">
        <f t="shared" ca="1" si="31"/>
        <v>56</v>
      </c>
      <c r="B499" t="s">
        <v>1739</v>
      </c>
      <c r="D499" s="6" t="s">
        <v>40</v>
      </c>
      <c r="E499" s="1">
        <v>1</v>
      </c>
      <c r="F499" s="43" t="s">
        <v>1740</v>
      </c>
      <c r="X499" s="9" t="s">
        <v>75</v>
      </c>
      <c r="Y499" s="9" t="s">
        <v>75</v>
      </c>
      <c r="Z499" s="9" t="s">
        <v>75</v>
      </c>
      <c r="AA499" s="9" t="s">
        <v>75</v>
      </c>
      <c r="AB499" s="9" t="s">
        <v>75</v>
      </c>
      <c r="AC499" s="9" t="s">
        <v>75</v>
      </c>
      <c r="AD499" s="9" t="s">
        <v>75</v>
      </c>
    </row>
    <row r="500" spans="1:32" ht="15" customHeight="1" x14ac:dyDescent="0.2">
      <c r="A500" s="7">
        <f t="shared" ca="1" si="31"/>
        <v>56</v>
      </c>
      <c r="B500" t="s">
        <v>1739</v>
      </c>
      <c r="D500" s="6" t="s">
        <v>40</v>
      </c>
      <c r="E500" s="1">
        <v>2</v>
      </c>
      <c r="F500" s="43" t="s">
        <v>1741</v>
      </c>
      <c r="X500" s="9" t="s">
        <v>75</v>
      </c>
      <c r="Y500" s="9" t="s">
        <v>75</v>
      </c>
      <c r="Z500" s="9" t="s">
        <v>75</v>
      </c>
      <c r="AA500" s="9" t="s">
        <v>75</v>
      </c>
      <c r="AB500" s="9" t="s">
        <v>75</v>
      </c>
      <c r="AC500" s="9" t="s">
        <v>75</v>
      </c>
      <c r="AD500" s="9" t="s">
        <v>75</v>
      </c>
    </row>
    <row r="501" spans="1:32" ht="15" customHeight="1" x14ac:dyDescent="0.2">
      <c r="A501" s="7">
        <f t="shared" ca="1" si="31"/>
        <v>56</v>
      </c>
      <c r="B501" t="s">
        <v>1739</v>
      </c>
      <c r="D501" s="6" t="s">
        <v>40</v>
      </c>
      <c r="E501" s="1">
        <v>3</v>
      </c>
      <c r="F501" s="43" t="s">
        <v>1742</v>
      </c>
      <c r="X501" s="9" t="s">
        <v>75</v>
      </c>
      <c r="Y501" s="9" t="s">
        <v>75</v>
      </c>
      <c r="Z501" s="9" t="s">
        <v>75</v>
      </c>
      <c r="AA501" s="9" t="s">
        <v>75</v>
      </c>
      <c r="AB501" s="9" t="s">
        <v>75</v>
      </c>
      <c r="AC501" s="9" t="s">
        <v>75</v>
      </c>
      <c r="AD501" s="9" t="s">
        <v>75</v>
      </c>
    </row>
    <row r="502" spans="1:32" ht="15" customHeight="1" x14ac:dyDescent="0.2">
      <c r="A502" s="7">
        <f t="shared" ca="1" si="31"/>
        <v>56</v>
      </c>
      <c r="B502" t="s">
        <v>1739</v>
      </c>
      <c r="D502" s="6" t="s">
        <v>40</v>
      </c>
      <c r="E502" s="1">
        <v>4</v>
      </c>
      <c r="F502" s="43" t="s">
        <v>1743</v>
      </c>
      <c r="X502" s="9" t="s">
        <v>75</v>
      </c>
      <c r="Y502" s="9" t="s">
        <v>75</v>
      </c>
      <c r="Z502" s="9" t="s">
        <v>75</v>
      </c>
      <c r="AA502" s="9" t="s">
        <v>75</v>
      </c>
      <c r="AB502" s="9" t="s">
        <v>75</v>
      </c>
      <c r="AC502" s="9" t="s">
        <v>75</v>
      </c>
      <c r="AD502" s="9" t="s">
        <v>75</v>
      </c>
    </row>
    <row r="503" spans="1:32" ht="15" customHeight="1" x14ac:dyDescent="0.2">
      <c r="A503" s="7">
        <f t="shared" ca="1" si="31"/>
        <v>56</v>
      </c>
      <c r="B503" t="s">
        <v>1739</v>
      </c>
      <c r="D503" s="6" t="s">
        <v>40</v>
      </c>
      <c r="E503" s="1">
        <v>5</v>
      </c>
      <c r="F503" s="43" t="s">
        <v>1744</v>
      </c>
      <c r="X503" s="9" t="s">
        <v>75</v>
      </c>
      <c r="Y503" s="9" t="s">
        <v>75</v>
      </c>
      <c r="Z503" s="9" t="s">
        <v>75</v>
      </c>
      <c r="AA503" s="9" t="s">
        <v>75</v>
      </c>
      <c r="AB503" s="9" t="s">
        <v>75</v>
      </c>
      <c r="AC503" s="9" t="s">
        <v>75</v>
      </c>
      <c r="AD503" s="9" t="s">
        <v>75</v>
      </c>
    </row>
    <row r="504" spans="1:32" ht="15" customHeight="1" x14ac:dyDescent="0.2">
      <c r="A504" s="7">
        <f t="shared" ca="1" si="31"/>
        <v>56</v>
      </c>
      <c r="B504" t="s">
        <v>1739</v>
      </c>
      <c r="D504" s="6" t="s">
        <v>40</v>
      </c>
      <c r="E504" s="1">
        <v>6</v>
      </c>
      <c r="F504" s="43" t="s">
        <v>1745</v>
      </c>
      <c r="X504" s="9" t="s">
        <v>75</v>
      </c>
      <c r="Y504" s="9" t="s">
        <v>75</v>
      </c>
      <c r="Z504" s="9" t="s">
        <v>75</v>
      </c>
      <c r="AA504" s="9" t="s">
        <v>75</v>
      </c>
      <c r="AB504" s="9" t="s">
        <v>75</v>
      </c>
      <c r="AC504" s="9" t="s">
        <v>75</v>
      </c>
      <c r="AD504" s="9" t="s">
        <v>75</v>
      </c>
    </row>
    <row r="505" spans="1:32" ht="15" customHeight="1" x14ac:dyDescent="0.2">
      <c r="A505" s="7">
        <f t="shared" ca="1" si="31"/>
        <v>56</v>
      </c>
      <c r="B505" t="s">
        <v>1739</v>
      </c>
      <c r="D505" s="6" t="s">
        <v>40</v>
      </c>
      <c r="E505" s="1">
        <v>7</v>
      </c>
      <c r="F505" s="43" t="s">
        <v>1262</v>
      </c>
      <c r="X505" s="9" t="s">
        <v>75</v>
      </c>
      <c r="Y505" s="9" t="s">
        <v>75</v>
      </c>
      <c r="Z505" s="9" t="s">
        <v>75</v>
      </c>
      <c r="AA505" s="9" t="s">
        <v>75</v>
      </c>
      <c r="AB505" s="9" t="s">
        <v>75</v>
      </c>
      <c r="AC505" s="9" t="s">
        <v>75</v>
      </c>
      <c r="AD505" s="9" t="s">
        <v>75</v>
      </c>
    </row>
    <row r="506" spans="1:32" ht="15" customHeight="1" x14ac:dyDescent="0.2">
      <c r="A506" s="7">
        <f t="shared" ca="1" si="31"/>
        <v>57</v>
      </c>
      <c r="B506" s="23" t="s">
        <v>1746</v>
      </c>
      <c r="C506" s="23"/>
      <c r="D506" s="23" t="s">
        <v>40</v>
      </c>
      <c r="E506" s="22">
        <v>1</v>
      </c>
      <c r="F506" s="45" t="s">
        <v>284</v>
      </c>
      <c r="G506" s="24"/>
      <c r="H506" s="24"/>
      <c r="I506" s="24"/>
      <c r="J506" s="24"/>
      <c r="K506" s="24"/>
      <c r="M506" s="14" t="s">
        <v>1747</v>
      </c>
      <c r="X506" t="s">
        <v>49</v>
      </c>
      <c r="Y506" t="s">
        <v>1748</v>
      </c>
      <c r="Z506" t="s">
        <v>1749</v>
      </c>
      <c r="AA506" t="s">
        <v>1750</v>
      </c>
      <c r="AB506" t="s">
        <v>1751</v>
      </c>
      <c r="AC506" t="s">
        <v>284</v>
      </c>
      <c r="AD506" t="s">
        <v>1752</v>
      </c>
      <c r="AF506" t="s">
        <v>1753</v>
      </c>
    </row>
    <row r="507" spans="1:32" ht="15" customHeight="1" x14ac:dyDescent="0.2">
      <c r="A507" s="7">
        <f t="shared" ca="1" si="31"/>
        <v>57</v>
      </c>
      <c r="B507" s="23" t="s">
        <v>1746</v>
      </c>
      <c r="C507" s="23"/>
      <c r="D507" s="23" t="s">
        <v>40</v>
      </c>
      <c r="E507" s="22">
        <v>2</v>
      </c>
      <c r="F507" s="45" t="s">
        <v>1754</v>
      </c>
      <c r="G507" s="24"/>
      <c r="H507" s="24"/>
      <c r="I507" s="24"/>
      <c r="J507" s="24"/>
      <c r="K507" s="24"/>
      <c r="M507" s="14" t="s">
        <v>1747</v>
      </c>
      <c r="X507" t="s">
        <v>49</v>
      </c>
      <c r="Y507" t="s">
        <v>1748</v>
      </c>
      <c r="Z507" t="s">
        <v>1749</v>
      </c>
      <c r="AA507" t="s">
        <v>1750</v>
      </c>
      <c r="AB507" t="s">
        <v>1751</v>
      </c>
      <c r="AC507" t="s">
        <v>1754</v>
      </c>
      <c r="AD507" t="s">
        <v>1755</v>
      </c>
      <c r="AF507" t="s">
        <v>1753</v>
      </c>
    </row>
    <row r="508" spans="1:32" ht="15" customHeight="1" x14ac:dyDescent="0.2">
      <c r="A508" s="7">
        <f t="shared" ca="1" si="31"/>
        <v>58</v>
      </c>
      <c r="B508" s="23" t="s">
        <v>1756</v>
      </c>
      <c r="C508" s="23"/>
      <c r="D508" s="23" t="s">
        <v>40</v>
      </c>
      <c r="E508" s="22">
        <v>1</v>
      </c>
      <c r="F508" s="45" t="s">
        <v>1741</v>
      </c>
      <c r="G508" s="24"/>
      <c r="H508" s="24"/>
      <c r="I508" s="24"/>
      <c r="J508" s="24"/>
      <c r="K508" s="24"/>
      <c r="M508" s="14" t="s">
        <v>1747</v>
      </c>
      <c r="X508" t="s">
        <v>49</v>
      </c>
      <c r="Y508" t="s">
        <v>1757</v>
      </c>
      <c r="Z508" t="s">
        <v>1758</v>
      </c>
      <c r="AA508" t="s">
        <v>1759</v>
      </c>
      <c r="AB508" t="s">
        <v>1760</v>
      </c>
      <c r="AC508" t="s">
        <v>1741</v>
      </c>
      <c r="AD508" t="s">
        <v>1761</v>
      </c>
      <c r="AF508" s="26" t="s">
        <v>1762</v>
      </c>
    </row>
    <row r="509" spans="1:32" ht="15" customHeight="1" x14ac:dyDescent="0.2">
      <c r="A509" s="7">
        <f t="shared" ca="1" si="31"/>
        <v>58</v>
      </c>
      <c r="B509" s="23" t="s">
        <v>1756</v>
      </c>
      <c r="C509" s="23"/>
      <c r="D509" s="23" t="s">
        <v>40</v>
      </c>
      <c r="E509" s="22">
        <v>2</v>
      </c>
      <c r="F509" s="45" t="s">
        <v>1763</v>
      </c>
      <c r="G509" s="24"/>
      <c r="H509" s="24"/>
      <c r="I509" s="24"/>
      <c r="J509" s="24"/>
      <c r="K509" s="24"/>
      <c r="M509" s="14" t="s">
        <v>1747</v>
      </c>
      <c r="X509" t="s">
        <v>49</v>
      </c>
      <c r="Y509" t="s">
        <v>1757</v>
      </c>
      <c r="Z509" t="s">
        <v>1758</v>
      </c>
      <c r="AA509" t="s">
        <v>1759</v>
      </c>
      <c r="AB509" t="s">
        <v>1760</v>
      </c>
      <c r="AC509" t="s">
        <v>1763</v>
      </c>
      <c r="AD509" t="s">
        <v>1764</v>
      </c>
      <c r="AF509" s="26" t="s">
        <v>1762</v>
      </c>
    </row>
    <row r="510" spans="1:32" ht="15" customHeight="1" x14ac:dyDescent="0.2">
      <c r="A510" s="7">
        <f t="shared" ca="1" si="31"/>
        <v>58</v>
      </c>
      <c r="B510" s="23" t="s">
        <v>1756</v>
      </c>
      <c r="C510" s="23"/>
      <c r="D510" s="23" t="s">
        <v>40</v>
      </c>
      <c r="E510" s="22">
        <v>3</v>
      </c>
      <c r="F510" s="45" t="s">
        <v>1262</v>
      </c>
      <c r="G510" s="24"/>
      <c r="H510" s="24"/>
      <c r="I510" s="24"/>
      <c r="J510" s="24"/>
      <c r="K510" s="24"/>
      <c r="M510" s="14" t="s">
        <v>1747</v>
      </c>
      <c r="X510" t="s">
        <v>49</v>
      </c>
      <c r="Y510" t="s">
        <v>1757</v>
      </c>
      <c r="Z510" t="s">
        <v>1758</v>
      </c>
      <c r="AA510" t="s">
        <v>1759</v>
      </c>
      <c r="AB510" t="s">
        <v>1760</v>
      </c>
      <c r="AC510" t="s">
        <v>1262</v>
      </c>
      <c r="AD510" t="s">
        <v>1765</v>
      </c>
      <c r="AF510" s="26" t="s">
        <v>1762</v>
      </c>
    </row>
    <row r="511" spans="1:32" ht="15" customHeight="1" x14ac:dyDescent="0.2">
      <c r="A511" s="7">
        <f t="shared" ca="1" si="31"/>
        <v>59</v>
      </c>
      <c r="B511" s="23" t="s">
        <v>1766</v>
      </c>
      <c r="C511" s="23"/>
      <c r="D511" s="23" t="s">
        <v>40</v>
      </c>
      <c r="E511" s="22">
        <v>1</v>
      </c>
      <c r="F511" s="45" t="s">
        <v>1741</v>
      </c>
      <c r="G511" s="24"/>
      <c r="H511" s="24"/>
      <c r="I511" s="24"/>
      <c r="J511" s="24"/>
      <c r="K511" s="24"/>
      <c r="M511" s="14" t="s">
        <v>1747</v>
      </c>
      <c r="X511" t="s">
        <v>49</v>
      </c>
      <c r="Y511" t="s">
        <v>1767</v>
      </c>
      <c r="Z511" t="s">
        <v>1768</v>
      </c>
      <c r="AA511" t="s">
        <v>1769</v>
      </c>
      <c r="AB511" t="s">
        <v>1770</v>
      </c>
      <c r="AC511" t="s">
        <v>1741</v>
      </c>
      <c r="AD511" t="s">
        <v>1771</v>
      </c>
      <c r="AF511" s="26" t="s">
        <v>1762</v>
      </c>
    </row>
    <row r="512" spans="1:32" ht="15" customHeight="1" x14ac:dyDescent="0.2">
      <c r="A512" s="7">
        <f t="shared" ca="1" si="31"/>
        <v>59</v>
      </c>
      <c r="B512" s="23" t="s">
        <v>1766</v>
      </c>
      <c r="C512" s="23"/>
      <c r="D512" s="23" t="s">
        <v>40</v>
      </c>
      <c r="E512" s="22">
        <v>2</v>
      </c>
      <c r="F512" s="45" t="s">
        <v>1745</v>
      </c>
      <c r="G512" s="24"/>
      <c r="H512" s="24"/>
      <c r="I512" s="24"/>
      <c r="J512" s="24"/>
      <c r="K512" s="24"/>
      <c r="M512" s="14" t="s">
        <v>1747</v>
      </c>
      <c r="X512" t="s">
        <v>49</v>
      </c>
      <c r="Y512" t="s">
        <v>1767</v>
      </c>
      <c r="Z512" t="s">
        <v>1768</v>
      </c>
      <c r="AA512" t="s">
        <v>1769</v>
      </c>
      <c r="AB512" t="s">
        <v>1770</v>
      </c>
      <c r="AC512" t="s">
        <v>1745</v>
      </c>
      <c r="AD512" t="s">
        <v>1772</v>
      </c>
      <c r="AF512" s="26" t="s">
        <v>1762</v>
      </c>
    </row>
    <row r="513" spans="1:32" ht="15" customHeight="1" x14ac:dyDescent="0.2">
      <c r="A513" s="7">
        <f t="shared" ca="1" si="31"/>
        <v>59</v>
      </c>
      <c r="B513" s="23" t="s">
        <v>1766</v>
      </c>
      <c r="C513" s="23"/>
      <c r="D513" s="23" t="s">
        <v>40</v>
      </c>
      <c r="E513" s="22">
        <v>3</v>
      </c>
      <c r="F513" s="45" t="s">
        <v>1262</v>
      </c>
      <c r="G513" s="24"/>
      <c r="H513" s="24"/>
      <c r="I513" s="24"/>
      <c r="J513" s="24"/>
      <c r="K513" s="24"/>
      <c r="M513" s="14" t="s">
        <v>1747</v>
      </c>
      <c r="X513" t="s">
        <v>49</v>
      </c>
      <c r="Y513" t="s">
        <v>1767</v>
      </c>
      <c r="Z513" t="s">
        <v>1768</v>
      </c>
      <c r="AA513" t="s">
        <v>1769</v>
      </c>
      <c r="AB513" t="s">
        <v>1770</v>
      </c>
      <c r="AC513" t="s">
        <v>1262</v>
      </c>
      <c r="AD513" t="s">
        <v>1773</v>
      </c>
      <c r="AF513" s="26" t="s">
        <v>1762</v>
      </c>
    </row>
    <row r="514" spans="1:32" ht="15" customHeight="1" x14ac:dyDescent="0.2">
      <c r="A514" s="7">
        <f t="shared" ca="1" si="31"/>
        <v>60</v>
      </c>
      <c r="B514" s="23" t="s">
        <v>1774</v>
      </c>
      <c r="C514" s="23"/>
      <c r="D514" s="23" t="s">
        <v>40</v>
      </c>
      <c r="E514" s="22">
        <v>1</v>
      </c>
      <c r="F514" s="45" t="s">
        <v>284</v>
      </c>
      <c r="G514" s="24"/>
      <c r="H514" s="24"/>
      <c r="I514" s="24"/>
      <c r="J514" s="24"/>
      <c r="K514" s="24"/>
      <c r="M514" s="14" t="s">
        <v>1747</v>
      </c>
      <c r="X514" t="s">
        <v>49</v>
      </c>
      <c r="Y514" t="s">
        <v>1775</v>
      </c>
      <c r="Z514" t="s">
        <v>1776</v>
      </c>
      <c r="AA514" t="s">
        <v>1777</v>
      </c>
      <c r="AB514" t="s">
        <v>1778</v>
      </c>
      <c r="AC514" t="s">
        <v>284</v>
      </c>
      <c r="AD514" t="s">
        <v>1779</v>
      </c>
      <c r="AF514" t="s">
        <v>1753</v>
      </c>
    </row>
    <row r="515" spans="1:32" ht="15" customHeight="1" x14ac:dyDescent="0.2">
      <c r="A515" s="7">
        <f t="shared" ca="1" si="31"/>
        <v>60</v>
      </c>
      <c r="B515" s="23" t="s">
        <v>1774</v>
      </c>
      <c r="C515" s="23"/>
      <c r="D515" s="23" t="s">
        <v>40</v>
      </c>
      <c r="E515" s="22">
        <v>2</v>
      </c>
      <c r="F515" s="45" t="s">
        <v>1754</v>
      </c>
      <c r="G515" s="24"/>
      <c r="H515" s="24"/>
      <c r="I515" s="24"/>
      <c r="J515" s="24"/>
      <c r="K515" s="24"/>
      <c r="M515" s="14" t="s">
        <v>1747</v>
      </c>
      <c r="X515" t="s">
        <v>49</v>
      </c>
      <c r="Y515" t="s">
        <v>1775</v>
      </c>
      <c r="Z515" t="s">
        <v>1776</v>
      </c>
      <c r="AA515" t="s">
        <v>1777</v>
      </c>
      <c r="AB515" t="s">
        <v>1778</v>
      </c>
      <c r="AC515" t="s">
        <v>1754</v>
      </c>
      <c r="AD515" t="s">
        <v>1780</v>
      </c>
      <c r="AF515" t="s">
        <v>1753</v>
      </c>
    </row>
    <row r="516" spans="1:32" ht="15" customHeight="1" x14ac:dyDescent="0.2">
      <c r="A516" s="7">
        <f t="shared" ca="1" si="31"/>
        <v>61</v>
      </c>
      <c r="B516" s="23" t="s">
        <v>1781</v>
      </c>
      <c r="C516" s="23"/>
      <c r="D516" s="23" t="s">
        <v>40</v>
      </c>
      <c r="E516" s="22">
        <v>1</v>
      </c>
      <c r="F516" s="45" t="s">
        <v>1741</v>
      </c>
      <c r="G516" s="24"/>
      <c r="H516" s="24"/>
      <c r="I516" s="24"/>
      <c r="J516" s="24"/>
      <c r="K516" s="24"/>
      <c r="M516" s="14" t="s">
        <v>1747</v>
      </c>
      <c r="X516" t="s">
        <v>49</v>
      </c>
      <c r="Y516" t="s">
        <v>1782</v>
      </c>
      <c r="Z516" t="s">
        <v>1783</v>
      </c>
      <c r="AA516" t="s">
        <v>1784</v>
      </c>
      <c r="AB516" t="s">
        <v>1785</v>
      </c>
      <c r="AC516" t="s">
        <v>1741</v>
      </c>
      <c r="AD516" t="s">
        <v>1786</v>
      </c>
      <c r="AF516" s="26" t="s">
        <v>1762</v>
      </c>
    </row>
    <row r="517" spans="1:32" ht="15" customHeight="1" x14ac:dyDescent="0.2">
      <c r="A517" s="7">
        <f t="shared" ca="1" si="31"/>
        <v>61</v>
      </c>
      <c r="B517" s="23" t="s">
        <v>1781</v>
      </c>
      <c r="C517" s="23"/>
      <c r="D517" s="23" t="s">
        <v>40</v>
      </c>
      <c r="E517" s="22">
        <v>2</v>
      </c>
      <c r="F517" s="45" t="s">
        <v>1742</v>
      </c>
      <c r="G517" s="24"/>
      <c r="H517" s="24"/>
      <c r="I517" s="24"/>
      <c r="J517" s="24"/>
      <c r="K517" s="24"/>
      <c r="M517" s="14" t="s">
        <v>1747</v>
      </c>
      <c r="X517" t="s">
        <v>49</v>
      </c>
      <c r="Y517" t="s">
        <v>1782</v>
      </c>
      <c r="Z517" t="s">
        <v>1783</v>
      </c>
      <c r="AA517" t="s">
        <v>1784</v>
      </c>
      <c r="AB517" t="s">
        <v>1785</v>
      </c>
      <c r="AC517" t="s">
        <v>1742</v>
      </c>
      <c r="AD517" t="s">
        <v>1787</v>
      </c>
      <c r="AF517" s="26" t="s">
        <v>1762</v>
      </c>
    </row>
    <row r="518" spans="1:32" ht="15" customHeight="1" x14ac:dyDescent="0.2">
      <c r="A518" s="7">
        <f t="shared" ca="1" si="31"/>
        <v>61</v>
      </c>
      <c r="B518" s="23" t="s">
        <v>1781</v>
      </c>
      <c r="C518" s="23"/>
      <c r="D518" s="23" t="s">
        <v>40</v>
      </c>
      <c r="E518" s="22">
        <v>3</v>
      </c>
      <c r="F518" s="45" t="s">
        <v>1743</v>
      </c>
      <c r="G518" s="24"/>
      <c r="H518" s="24"/>
      <c r="I518" s="24"/>
      <c r="J518" s="24"/>
      <c r="K518" s="24"/>
      <c r="M518" s="14" t="s">
        <v>1747</v>
      </c>
      <c r="X518" t="s">
        <v>49</v>
      </c>
      <c r="Y518" t="s">
        <v>1782</v>
      </c>
      <c r="Z518" t="s">
        <v>1783</v>
      </c>
      <c r="AA518" t="s">
        <v>1784</v>
      </c>
      <c r="AB518" t="s">
        <v>1785</v>
      </c>
      <c r="AC518" t="s">
        <v>1743</v>
      </c>
      <c r="AD518" t="s">
        <v>1788</v>
      </c>
      <c r="AF518" s="26" t="s">
        <v>1762</v>
      </c>
    </row>
    <row r="519" spans="1:32" ht="15" customHeight="1" x14ac:dyDescent="0.2">
      <c r="A519" s="7">
        <f t="shared" ca="1" si="31"/>
        <v>61</v>
      </c>
      <c r="B519" s="23" t="s">
        <v>1781</v>
      </c>
      <c r="C519" s="23"/>
      <c r="D519" s="23" t="s">
        <v>40</v>
      </c>
      <c r="E519" s="22">
        <v>4</v>
      </c>
      <c r="F519" s="45" t="s">
        <v>1744</v>
      </c>
      <c r="G519" s="24"/>
      <c r="H519" s="24"/>
      <c r="I519" s="24"/>
      <c r="J519" s="24"/>
      <c r="K519" s="24"/>
      <c r="M519" s="14" t="s">
        <v>1747</v>
      </c>
      <c r="X519" t="s">
        <v>49</v>
      </c>
      <c r="Y519" t="s">
        <v>1782</v>
      </c>
      <c r="Z519" t="s">
        <v>1783</v>
      </c>
      <c r="AA519" t="s">
        <v>1784</v>
      </c>
      <c r="AB519" t="s">
        <v>1785</v>
      </c>
      <c r="AC519" t="s">
        <v>1744</v>
      </c>
      <c r="AD519" t="s">
        <v>1789</v>
      </c>
      <c r="AF519" s="26" t="s">
        <v>1762</v>
      </c>
    </row>
    <row r="520" spans="1:32" ht="15" customHeight="1" x14ac:dyDescent="0.2">
      <c r="A520" s="7">
        <f t="shared" ca="1" si="31"/>
        <v>61</v>
      </c>
      <c r="B520" s="23" t="s">
        <v>1781</v>
      </c>
      <c r="C520" s="23"/>
      <c r="D520" s="23" t="s">
        <v>40</v>
      </c>
      <c r="E520" s="22">
        <v>5</v>
      </c>
      <c r="F520" s="45" t="s">
        <v>1745</v>
      </c>
      <c r="G520" s="24"/>
      <c r="H520" s="24"/>
      <c r="I520" s="24"/>
      <c r="J520" s="24"/>
      <c r="K520" s="24"/>
      <c r="M520" s="14" t="s">
        <v>1747</v>
      </c>
      <c r="X520" t="s">
        <v>49</v>
      </c>
      <c r="Y520" t="s">
        <v>1782</v>
      </c>
      <c r="Z520" t="s">
        <v>1783</v>
      </c>
      <c r="AA520" t="s">
        <v>1784</v>
      </c>
      <c r="AB520" t="s">
        <v>1785</v>
      </c>
      <c r="AC520" t="s">
        <v>1745</v>
      </c>
      <c r="AD520" t="s">
        <v>1790</v>
      </c>
      <c r="AF520" s="26" t="s">
        <v>1762</v>
      </c>
    </row>
    <row r="521" spans="1:32" ht="15" customHeight="1" x14ac:dyDescent="0.2">
      <c r="A521" s="7">
        <f t="shared" ca="1" si="31"/>
        <v>61</v>
      </c>
      <c r="B521" s="23" t="s">
        <v>1781</v>
      </c>
      <c r="C521" s="23"/>
      <c r="D521" s="23" t="s">
        <v>40</v>
      </c>
      <c r="E521" s="22">
        <v>6</v>
      </c>
      <c r="F521" s="45" t="s">
        <v>1262</v>
      </c>
      <c r="G521" s="24"/>
      <c r="H521" s="24"/>
      <c r="I521" s="24"/>
      <c r="J521" s="24"/>
      <c r="K521" s="24"/>
      <c r="M521" s="14" t="s">
        <v>1747</v>
      </c>
      <c r="X521" t="s">
        <v>49</v>
      </c>
      <c r="Y521" t="s">
        <v>1782</v>
      </c>
      <c r="Z521" t="s">
        <v>1783</v>
      </c>
      <c r="AA521" t="s">
        <v>1784</v>
      </c>
      <c r="AB521" t="s">
        <v>1785</v>
      </c>
      <c r="AC521" t="s">
        <v>1262</v>
      </c>
      <c r="AD521" t="s">
        <v>1791</v>
      </c>
      <c r="AF521" s="26" t="s">
        <v>1762</v>
      </c>
    </row>
    <row r="522" spans="1:32" ht="15" customHeight="1" x14ac:dyDescent="0.2">
      <c r="A522" s="7">
        <f t="shared" ca="1" si="31"/>
        <v>62</v>
      </c>
      <c r="B522" s="23" t="s">
        <v>1792</v>
      </c>
      <c r="C522" s="23"/>
      <c r="D522" s="23" t="s">
        <v>40</v>
      </c>
      <c r="E522" s="22">
        <v>1</v>
      </c>
      <c r="F522" s="45" t="s">
        <v>284</v>
      </c>
      <c r="G522" s="24"/>
      <c r="H522" s="24"/>
      <c r="I522" s="24"/>
      <c r="J522" s="24"/>
      <c r="K522" s="24"/>
      <c r="M522" s="14" t="s">
        <v>1747</v>
      </c>
      <c r="X522" t="s">
        <v>49</v>
      </c>
      <c r="Y522" t="s">
        <v>1793</v>
      </c>
      <c r="Z522" t="s">
        <v>1794</v>
      </c>
      <c r="AA522" t="s">
        <v>1750</v>
      </c>
      <c r="AB522" t="s">
        <v>1751</v>
      </c>
      <c r="AC522" t="s">
        <v>284</v>
      </c>
      <c r="AD522" t="s">
        <v>1752</v>
      </c>
      <c r="AF522" t="s">
        <v>1753</v>
      </c>
    </row>
    <row r="523" spans="1:32" ht="15" customHeight="1" x14ac:dyDescent="0.2">
      <c r="A523" s="7">
        <f t="shared" ca="1" si="31"/>
        <v>62</v>
      </c>
      <c r="B523" s="23" t="s">
        <v>1792</v>
      </c>
      <c r="C523" s="23"/>
      <c r="D523" s="23" t="s">
        <v>40</v>
      </c>
      <c r="E523" s="22">
        <v>2</v>
      </c>
      <c r="F523" s="45" t="s">
        <v>1754</v>
      </c>
      <c r="G523" s="24"/>
      <c r="H523" s="24"/>
      <c r="I523" s="24"/>
      <c r="J523" s="24"/>
      <c r="K523" s="24"/>
      <c r="M523" s="14" t="s">
        <v>1747</v>
      </c>
      <c r="X523" t="s">
        <v>49</v>
      </c>
      <c r="Y523" t="s">
        <v>1793</v>
      </c>
      <c r="Z523" t="s">
        <v>1794</v>
      </c>
      <c r="AA523" t="s">
        <v>1750</v>
      </c>
      <c r="AB523" t="s">
        <v>1751</v>
      </c>
      <c r="AC523" t="s">
        <v>1754</v>
      </c>
      <c r="AD523" t="s">
        <v>1755</v>
      </c>
      <c r="AF523" t="s">
        <v>1753</v>
      </c>
    </row>
    <row r="524" spans="1:32" ht="15" customHeight="1" x14ac:dyDescent="0.2">
      <c r="A524" s="7">
        <f t="shared" ca="1" si="31"/>
        <v>63</v>
      </c>
      <c r="B524" s="23" t="s">
        <v>1795</v>
      </c>
      <c r="C524" s="23"/>
      <c r="D524" s="23" t="s">
        <v>40</v>
      </c>
      <c r="E524" s="22">
        <v>1</v>
      </c>
      <c r="F524" s="45" t="s">
        <v>1740</v>
      </c>
      <c r="G524" s="24"/>
      <c r="H524" s="24"/>
      <c r="I524" s="24"/>
      <c r="J524" s="24"/>
      <c r="K524" s="24"/>
      <c r="M524" s="14" t="s">
        <v>1747</v>
      </c>
      <c r="X524" t="s">
        <v>49</v>
      </c>
      <c r="Y524" t="s">
        <v>1796</v>
      </c>
      <c r="Z524" t="s">
        <v>1797</v>
      </c>
      <c r="AA524" t="s">
        <v>1798</v>
      </c>
      <c r="AB524" t="s">
        <v>1799</v>
      </c>
      <c r="AC524" t="s">
        <v>1740</v>
      </c>
      <c r="AD524" t="s">
        <v>1800</v>
      </c>
      <c r="AF524" s="26" t="s">
        <v>1762</v>
      </c>
    </row>
    <row r="525" spans="1:32" ht="15" customHeight="1" x14ac:dyDescent="0.2">
      <c r="A525" s="7">
        <f t="shared" ca="1" si="31"/>
        <v>63</v>
      </c>
      <c r="B525" s="23" t="s">
        <v>1795</v>
      </c>
      <c r="C525" s="23"/>
      <c r="D525" s="23" t="s">
        <v>40</v>
      </c>
      <c r="E525" s="22">
        <v>2</v>
      </c>
      <c r="F525" s="45" t="s">
        <v>1741</v>
      </c>
      <c r="G525" s="24"/>
      <c r="H525" s="24"/>
      <c r="I525" s="24"/>
      <c r="J525" s="24"/>
      <c r="K525" s="24"/>
      <c r="M525" s="14" t="s">
        <v>1747</v>
      </c>
      <c r="X525" t="s">
        <v>49</v>
      </c>
      <c r="Y525" t="s">
        <v>1796</v>
      </c>
      <c r="Z525" t="s">
        <v>1797</v>
      </c>
      <c r="AA525" t="s">
        <v>1798</v>
      </c>
      <c r="AB525" t="s">
        <v>1799</v>
      </c>
      <c r="AC525" t="s">
        <v>1741</v>
      </c>
      <c r="AD525" t="s">
        <v>1801</v>
      </c>
      <c r="AF525" s="26" t="s">
        <v>1762</v>
      </c>
    </row>
    <row r="526" spans="1:32" ht="15" customHeight="1" x14ac:dyDescent="0.2">
      <c r="A526" s="7">
        <f t="shared" ca="1" si="31"/>
        <v>63</v>
      </c>
      <c r="B526" s="23" t="s">
        <v>1795</v>
      </c>
      <c r="C526" s="23"/>
      <c r="D526" s="23" t="s">
        <v>40</v>
      </c>
      <c r="E526" s="22">
        <v>3</v>
      </c>
      <c r="F526" s="45" t="s">
        <v>1742</v>
      </c>
      <c r="G526" s="24"/>
      <c r="H526" s="24"/>
      <c r="I526" s="24"/>
      <c r="J526" s="24"/>
      <c r="K526" s="24"/>
      <c r="M526" s="14" t="s">
        <v>1747</v>
      </c>
      <c r="X526" t="s">
        <v>49</v>
      </c>
      <c r="Y526" t="s">
        <v>1796</v>
      </c>
      <c r="Z526" t="s">
        <v>1797</v>
      </c>
      <c r="AA526" t="s">
        <v>1798</v>
      </c>
      <c r="AB526" t="s">
        <v>1799</v>
      </c>
      <c r="AC526" t="s">
        <v>1742</v>
      </c>
      <c r="AD526" t="s">
        <v>1802</v>
      </c>
      <c r="AF526" s="26" t="s">
        <v>1762</v>
      </c>
    </row>
    <row r="527" spans="1:32" ht="15" customHeight="1" x14ac:dyDescent="0.2">
      <c r="A527" s="7">
        <f t="shared" ca="1" si="31"/>
        <v>63</v>
      </c>
      <c r="B527" s="23" t="s">
        <v>1795</v>
      </c>
      <c r="C527" s="23"/>
      <c r="D527" s="23" t="s">
        <v>40</v>
      </c>
      <c r="E527" s="22">
        <v>4</v>
      </c>
      <c r="F527" s="45" t="s">
        <v>1743</v>
      </c>
      <c r="G527" s="24"/>
      <c r="H527" s="24"/>
      <c r="I527" s="24"/>
      <c r="J527" s="24"/>
      <c r="K527" s="24"/>
      <c r="M527" s="14" t="s">
        <v>1747</v>
      </c>
      <c r="X527" t="s">
        <v>49</v>
      </c>
      <c r="Y527" t="s">
        <v>1796</v>
      </c>
      <c r="Z527" t="s">
        <v>1797</v>
      </c>
      <c r="AA527" t="s">
        <v>1798</v>
      </c>
      <c r="AB527" t="s">
        <v>1799</v>
      </c>
      <c r="AC527" t="s">
        <v>1743</v>
      </c>
      <c r="AD527" t="s">
        <v>1803</v>
      </c>
      <c r="AF527" s="26" t="s">
        <v>1762</v>
      </c>
    </row>
    <row r="528" spans="1:32" ht="15" customHeight="1" x14ac:dyDescent="0.2">
      <c r="A528" s="7">
        <f t="shared" ca="1" si="31"/>
        <v>63</v>
      </c>
      <c r="B528" s="23" t="s">
        <v>1795</v>
      </c>
      <c r="C528" s="23"/>
      <c r="D528" s="23" t="s">
        <v>40</v>
      </c>
      <c r="E528" s="22">
        <v>5</v>
      </c>
      <c r="F528" s="45" t="s">
        <v>1744</v>
      </c>
      <c r="G528" s="24"/>
      <c r="H528" s="24"/>
      <c r="I528" s="24"/>
      <c r="J528" s="24"/>
      <c r="K528" s="24"/>
      <c r="M528" s="14" t="s">
        <v>1747</v>
      </c>
      <c r="X528" t="s">
        <v>49</v>
      </c>
      <c r="Y528" t="s">
        <v>1796</v>
      </c>
      <c r="Z528" t="s">
        <v>1797</v>
      </c>
      <c r="AA528" t="s">
        <v>1798</v>
      </c>
      <c r="AB528" t="s">
        <v>1799</v>
      </c>
      <c r="AC528" t="s">
        <v>1744</v>
      </c>
      <c r="AD528" t="s">
        <v>1804</v>
      </c>
      <c r="AF528" s="26" t="s">
        <v>1762</v>
      </c>
    </row>
    <row r="529" spans="1:32" ht="15" customHeight="1" x14ac:dyDescent="0.2">
      <c r="A529" s="7">
        <f t="shared" ca="1" si="31"/>
        <v>63</v>
      </c>
      <c r="B529" s="23" t="s">
        <v>1795</v>
      </c>
      <c r="C529" s="23"/>
      <c r="D529" s="23" t="s">
        <v>40</v>
      </c>
      <c r="E529" s="22">
        <v>6</v>
      </c>
      <c r="F529" s="45" t="s">
        <v>1745</v>
      </c>
      <c r="G529" s="24"/>
      <c r="H529" s="24"/>
      <c r="I529" s="24"/>
      <c r="J529" s="24"/>
      <c r="K529" s="24"/>
      <c r="M529" s="14" t="s">
        <v>1747</v>
      </c>
      <c r="X529" t="s">
        <v>49</v>
      </c>
      <c r="Y529" t="s">
        <v>1796</v>
      </c>
      <c r="Z529" t="s">
        <v>1797</v>
      </c>
      <c r="AA529" t="s">
        <v>1798</v>
      </c>
      <c r="AB529" t="s">
        <v>1799</v>
      </c>
      <c r="AC529" t="s">
        <v>1745</v>
      </c>
      <c r="AD529" t="s">
        <v>1805</v>
      </c>
      <c r="AF529" s="26" t="s">
        <v>1762</v>
      </c>
    </row>
    <row r="530" spans="1:32" ht="15" customHeight="1" x14ac:dyDescent="0.2">
      <c r="A530" s="7">
        <f t="shared" ca="1" si="31"/>
        <v>63</v>
      </c>
      <c r="B530" s="23" t="s">
        <v>1795</v>
      </c>
      <c r="C530" s="23"/>
      <c r="D530" s="23" t="s">
        <v>40</v>
      </c>
      <c r="E530" s="22">
        <v>7</v>
      </c>
      <c r="F530" s="45" t="s">
        <v>1262</v>
      </c>
      <c r="G530" s="24"/>
      <c r="H530" s="24"/>
      <c r="I530" s="24"/>
      <c r="J530" s="24"/>
      <c r="K530" s="24"/>
      <c r="M530" s="14" t="s">
        <v>1747</v>
      </c>
      <c r="X530" t="s">
        <v>49</v>
      </c>
      <c r="Y530" t="s">
        <v>1796</v>
      </c>
      <c r="Z530" t="s">
        <v>1797</v>
      </c>
      <c r="AA530" t="s">
        <v>1798</v>
      </c>
      <c r="AB530" t="s">
        <v>1799</v>
      </c>
      <c r="AC530" t="s">
        <v>1262</v>
      </c>
      <c r="AD530" t="s">
        <v>1806</v>
      </c>
      <c r="AF530" s="26" t="s">
        <v>1762</v>
      </c>
    </row>
    <row r="531" spans="1:32" ht="15" customHeight="1" x14ac:dyDescent="0.2">
      <c r="A531" s="7">
        <f t="shared" ca="1" si="31"/>
        <v>64</v>
      </c>
      <c r="B531" s="23" t="s">
        <v>1807</v>
      </c>
      <c r="C531" s="23"/>
      <c r="D531" s="23" t="s">
        <v>40</v>
      </c>
      <c r="E531" s="22">
        <v>1</v>
      </c>
      <c r="F531" s="45" t="s">
        <v>284</v>
      </c>
      <c r="G531" s="24"/>
      <c r="H531" s="24"/>
      <c r="I531" s="24"/>
      <c r="J531" s="24"/>
      <c r="K531" s="24"/>
      <c r="M531" s="14" t="s">
        <v>1747</v>
      </c>
      <c r="X531" t="s">
        <v>49</v>
      </c>
      <c r="Y531" t="s">
        <v>1808</v>
      </c>
      <c r="Z531" t="s">
        <v>1809</v>
      </c>
      <c r="AA531" t="s">
        <v>1750</v>
      </c>
      <c r="AB531" t="s">
        <v>1751</v>
      </c>
      <c r="AC531" t="s">
        <v>284</v>
      </c>
      <c r="AD531" t="s">
        <v>1752</v>
      </c>
      <c r="AF531" t="s">
        <v>1753</v>
      </c>
    </row>
    <row r="532" spans="1:32" ht="15" customHeight="1" x14ac:dyDescent="0.2">
      <c r="A532" s="7">
        <f t="shared" ca="1" si="31"/>
        <v>64</v>
      </c>
      <c r="B532" s="23" t="s">
        <v>1807</v>
      </c>
      <c r="C532" s="23"/>
      <c r="D532" s="23" t="s">
        <v>40</v>
      </c>
      <c r="E532" s="22">
        <v>2</v>
      </c>
      <c r="F532" s="45" t="s">
        <v>1754</v>
      </c>
      <c r="G532" s="24"/>
      <c r="H532" s="24"/>
      <c r="I532" s="24"/>
      <c r="J532" s="24"/>
      <c r="K532" s="24"/>
      <c r="M532" s="14" t="s">
        <v>1747</v>
      </c>
      <c r="X532" t="s">
        <v>49</v>
      </c>
      <c r="Y532" t="s">
        <v>1808</v>
      </c>
      <c r="Z532" t="s">
        <v>1809</v>
      </c>
      <c r="AA532" t="s">
        <v>1750</v>
      </c>
      <c r="AB532" t="s">
        <v>1751</v>
      </c>
      <c r="AC532" t="s">
        <v>1754</v>
      </c>
      <c r="AD532" t="s">
        <v>1755</v>
      </c>
      <c r="AF532" t="s">
        <v>1753</v>
      </c>
    </row>
    <row r="533" spans="1:32" ht="15" customHeight="1" x14ac:dyDescent="0.2">
      <c r="A533" s="7">
        <f t="shared" ca="1" si="31"/>
        <v>65</v>
      </c>
      <c r="B533" s="23" t="s">
        <v>1810</v>
      </c>
      <c r="C533" s="23"/>
      <c r="D533" s="23" t="s">
        <v>40</v>
      </c>
      <c r="E533" s="22">
        <v>1</v>
      </c>
      <c r="F533" s="45" t="s">
        <v>1741</v>
      </c>
      <c r="G533" s="24"/>
      <c r="H533" s="24"/>
      <c r="I533" s="24"/>
      <c r="J533" s="24"/>
      <c r="K533" s="24"/>
      <c r="M533" s="14" t="s">
        <v>1747</v>
      </c>
      <c r="X533" t="s">
        <v>49</v>
      </c>
      <c r="Y533" t="s">
        <v>1811</v>
      </c>
      <c r="Z533" t="s">
        <v>1812</v>
      </c>
      <c r="AA533" t="s">
        <v>1813</v>
      </c>
      <c r="AB533" t="s">
        <v>1814</v>
      </c>
      <c r="AC533" t="s">
        <v>1741</v>
      </c>
      <c r="AD533" t="s">
        <v>1815</v>
      </c>
      <c r="AF533" s="26" t="s">
        <v>1762</v>
      </c>
    </row>
    <row r="534" spans="1:32" ht="15" customHeight="1" x14ac:dyDescent="0.2">
      <c r="A534" s="7">
        <f t="shared" ca="1" si="31"/>
        <v>65</v>
      </c>
      <c r="B534" s="23" t="s">
        <v>1810</v>
      </c>
      <c r="C534" s="23"/>
      <c r="D534" s="23" t="s">
        <v>40</v>
      </c>
      <c r="E534" s="22">
        <v>2</v>
      </c>
      <c r="F534" s="45" t="s">
        <v>1742</v>
      </c>
      <c r="G534" s="24"/>
      <c r="H534" s="24"/>
      <c r="I534" s="24"/>
      <c r="J534" s="24"/>
      <c r="K534" s="24"/>
      <c r="M534" s="14" t="s">
        <v>1747</v>
      </c>
      <c r="X534" t="s">
        <v>49</v>
      </c>
      <c r="Y534" t="s">
        <v>1811</v>
      </c>
      <c r="Z534" t="s">
        <v>1812</v>
      </c>
      <c r="AA534" t="s">
        <v>1813</v>
      </c>
      <c r="AB534" t="s">
        <v>1814</v>
      </c>
      <c r="AC534" t="s">
        <v>1742</v>
      </c>
      <c r="AD534" t="s">
        <v>1816</v>
      </c>
      <c r="AF534" s="26" t="s">
        <v>1762</v>
      </c>
    </row>
    <row r="535" spans="1:32" ht="15" customHeight="1" x14ac:dyDescent="0.2">
      <c r="A535" s="7">
        <f t="shared" ca="1" si="31"/>
        <v>65</v>
      </c>
      <c r="B535" s="23" t="s">
        <v>1810</v>
      </c>
      <c r="C535" s="23"/>
      <c r="D535" s="23" t="s">
        <v>40</v>
      </c>
      <c r="E535" s="22">
        <v>3</v>
      </c>
      <c r="F535" s="45" t="s">
        <v>1745</v>
      </c>
      <c r="G535" s="24"/>
      <c r="H535" s="24"/>
      <c r="I535" s="24"/>
      <c r="J535" s="24"/>
      <c r="K535" s="24"/>
      <c r="M535" s="14" t="s">
        <v>1747</v>
      </c>
      <c r="X535" t="s">
        <v>49</v>
      </c>
      <c r="Y535" t="s">
        <v>1811</v>
      </c>
      <c r="Z535" t="s">
        <v>1812</v>
      </c>
      <c r="AA535" t="s">
        <v>1813</v>
      </c>
      <c r="AB535" t="s">
        <v>1814</v>
      </c>
      <c r="AC535" t="s">
        <v>1745</v>
      </c>
      <c r="AD535" t="s">
        <v>1817</v>
      </c>
      <c r="AF535" s="26" t="s">
        <v>1762</v>
      </c>
    </row>
    <row r="536" spans="1:32" ht="15" customHeight="1" x14ac:dyDescent="0.2">
      <c r="A536" s="7">
        <f t="shared" ca="1" si="31"/>
        <v>65</v>
      </c>
      <c r="B536" s="23" t="s">
        <v>1810</v>
      </c>
      <c r="C536" s="23"/>
      <c r="D536" s="23" t="s">
        <v>40</v>
      </c>
      <c r="E536" s="22">
        <v>4</v>
      </c>
      <c r="F536" s="45" t="s">
        <v>1262</v>
      </c>
      <c r="G536" s="24"/>
      <c r="H536" s="24"/>
      <c r="I536" s="24"/>
      <c r="J536" s="24"/>
      <c r="K536" s="24"/>
      <c r="M536" s="14" t="s">
        <v>1747</v>
      </c>
      <c r="X536" t="s">
        <v>49</v>
      </c>
      <c r="Y536" t="s">
        <v>1811</v>
      </c>
      <c r="Z536" t="s">
        <v>1812</v>
      </c>
      <c r="AA536" t="s">
        <v>1813</v>
      </c>
      <c r="AB536" t="s">
        <v>1814</v>
      </c>
      <c r="AC536" t="s">
        <v>1262</v>
      </c>
      <c r="AD536" t="s">
        <v>1818</v>
      </c>
      <c r="AF536" s="26" t="s">
        <v>1762</v>
      </c>
    </row>
    <row r="537" spans="1:32" ht="15" customHeight="1" x14ac:dyDescent="0.2">
      <c r="A537" s="7">
        <f t="shared" ca="1" si="31"/>
        <v>66</v>
      </c>
      <c r="B537" s="23" t="s">
        <v>1819</v>
      </c>
      <c r="C537" s="23"/>
      <c r="D537" s="23" t="s">
        <v>40</v>
      </c>
      <c r="E537" s="22">
        <v>1</v>
      </c>
      <c r="F537" s="45" t="s">
        <v>284</v>
      </c>
      <c r="G537" s="24"/>
      <c r="H537" s="24"/>
      <c r="I537" s="24"/>
      <c r="J537" s="24"/>
      <c r="K537" s="24"/>
      <c r="M537" s="14" t="s">
        <v>1747</v>
      </c>
      <c r="X537" t="s">
        <v>49</v>
      </c>
      <c r="Y537" t="s">
        <v>1820</v>
      </c>
      <c r="Z537" t="s">
        <v>1821</v>
      </c>
      <c r="AA537" t="s">
        <v>1750</v>
      </c>
      <c r="AB537" t="s">
        <v>1751</v>
      </c>
      <c r="AC537" t="s">
        <v>284</v>
      </c>
      <c r="AD537" t="s">
        <v>1752</v>
      </c>
      <c r="AF537" t="s">
        <v>1753</v>
      </c>
    </row>
    <row r="538" spans="1:32" ht="15" customHeight="1" x14ac:dyDescent="0.2">
      <c r="A538" s="7">
        <f t="shared" ca="1" si="31"/>
        <v>66</v>
      </c>
      <c r="B538" s="23" t="s">
        <v>1819</v>
      </c>
      <c r="C538" s="23"/>
      <c r="D538" s="23" t="s">
        <v>40</v>
      </c>
      <c r="E538" s="22">
        <v>2</v>
      </c>
      <c r="F538" s="45" t="s">
        <v>1754</v>
      </c>
      <c r="G538" s="24"/>
      <c r="H538" s="24"/>
      <c r="I538" s="24"/>
      <c r="J538" s="24"/>
      <c r="K538" s="24"/>
      <c r="M538" s="14" t="s">
        <v>1747</v>
      </c>
      <c r="X538" t="s">
        <v>49</v>
      </c>
      <c r="Y538" t="s">
        <v>1820</v>
      </c>
      <c r="Z538" t="s">
        <v>1821</v>
      </c>
      <c r="AA538" t="s">
        <v>1750</v>
      </c>
      <c r="AB538" t="s">
        <v>1751</v>
      </c>
      <c r="AC538" t="s">
        <v>1754</v>
      </c>
      <c r="AD538" t="s">
        <v>1755</v>
      </c>
      <c r="AF538" t="s">
        <v>1753</v>
      </c>
    </row>
    <row r="539" spans="1:32" ht="15" customHeight="1" x14ac:dyDescent="0.2">
      <c r="A539" s="7">
        <f t="shared" ca="1" si="31"/>
        <v>67</v>
      </c>
      <c r="B539" s="23" t="s">
        <v>1822</v>
      </c>
      <c r="C539" s="23"/>
      <c r="D539" s="23" t="s">
        <v>40</v>
      </c>
      <c r="E539" s="22">
        <v>1</v>
      </c>
      <c r="F539" s="45" t="s">
        <v>1741</v>
      </c>
      <c r="G539" s="24"/>
      <c r="H539" s="24"/>
      <c r="I539" s="24"/>
      <c r="J539" s="24"/>
      <c r="K539" s="24"/>
      <c r="M539" s="14" t="s">
        <v>1747</v>
      </c>
      <c r="X539" t="s">
        <v>49</v>
      </c>
      <c r="Y539" t="s">
        <v>1823</v>
      </c>
      <c r="Z539" t="s">
        <v>1824</v>
      </c>
      <c r="AA539" t="s">
        <v>1784</v>
      </c>
      <c r="AB539" t="s">
        <v>1785</v>
      </c>
      <c r="AC539" t="s">
        <v>1741</v>
      </c>
      <c r="AD539" t="s">
        <v>1786</v>
      </c>
      <c r="AF539" s="26" t="s">
        <v>1762</v>
      </c>
    </row>
    <row r="540" spans="1:32" ht="15" customHeight="1" x14ac:dyDescent="0.2">
      <c r="A540" s="7">
        <f t="shared" ca="1" si="31"/>
        <v>67</v>
      </c>
      <c r="B540" s="23" t="s">
        <v>1822</v>
      </c>
      <c r="C540" s="23"/>
      <c r="D540" s="23" t="s">
        <v>40</v>
      </c>
      <c r="E540" s="22">
        <v>2</v>
      </c>
      <c r="F540" s="45" t="s">
        <v>1742</v>
      </c>
      <c r="G540" s="24"/>
      <c r="H540" s="24"/>
      <c r="I540" s="24"/>
      <c r="J540" s="24"/>
      <c r="K540" s="24"/>
      <c r="M540" s="14" t="s">
        <v>1747</v>
      </c>
      <c r="X540" t="s">
        <v>49</v>
      </c>
      <c r="Y540" t="s">
        <v>1823</v>
      </c>
      <c r="Z540" t="s">
        <v>1824</v>
      </c>
      <c r="AA540" t="s">
        <v>1784</v>
      </c>
      <c r="AB540" t="s">
        <v>1785</v>
      </c>
      <c r="AC540" t="s">
        <v>1742</v>
      </c>
      <c r="AD540" t="s">
        <v>1787</v>
      </c>
      <c r="AF540" s="26" t="s">
        <v>1762</v>
      </c>
    </row>
    <row r="541" spans="1:32" ht="15" customHeight="1" x14ac:dyDescent="0.2">
      <c r="A541" s="7">
        <f t="shared" ca="1" si="31"/>
        <v>67</v>
      </c>
      <c r="B541" s="23" t="s">
        <v>1822</v>
      </c>
      <c r="C541" s="23"/>
      <c r="D541" s="23" t="s">
        <v>40</v>
      </c>
      <c r="E541" s="22">
        <v>3</v>
      </c>
      <c r="F541" s="45" t="s">
        <v>1743</v>
      </c>
      <c r="G541" s="24"/>
      <c r="H541" s="24"/>
      <c r="I541" s="24"/>
      <c r="J541" s="24"/>
      <c r="K541" s="24"/>
      <c r="M541" s="14" t="s">
        <v>1747</v>
      </c>
      <c r="X541" t="s">
        <v>49</v>
      </c>
      <c r="Y541" t="s">
        <v>1823</v>
      </c>
      <c r="Z541" t="s">
        <v>1824</v>
      </c>
      <c r="AA541" t="s">
        <v>1784</v>
      </c>
      <c r="AB541" t="s">
        <v>1785</v>
      </c>
      <c r="AC541" t="s">
        <v>1743</v>
      </c>
      <c r="AD541" t="s">
        <v>1788</v>
      </c>
      <c r="AF541" s="26" t="s">
        <v>1762</v>
      </c>
    </row>
    <row r="542" spans="1:32" ht="15" customHeight="1" x14ac:dyDescent="0.2">
      <c r="A542" s="7">
        <f t="shared" ca="1" si="31"/>
        <v>67</v>
      </c>
      <c r="B542" s="23" t="s">
        <v>1822</v>
      </c>
      <c r="C542" s="23"/>
      <c r="D542" s="23" t="s">
        <v>40</v>
      </c>
      <c r="E542" s="22">
        <v>4</v>
      </c>
      <c r="F542" s="45" t="s">
        <v>1744</v>
      </c>
      <c r="G542" s="24"/>
      <c r="H542" s="24"/>
      <c r="I542" s="24"/>
      <c r="J542" s="24"/>
      <c r="K542" s="24"/>
      <c r="M542" s="14" t="s">
        <v>1747</v>
      </c>
      <c r="X542" t="s">
        <v>49</v>
      </c>
      <c r="Y542" t="s">
        <v>1823</v>
      </c>
      <c r="Z542" t="s">
        <v>1824</v>
      </c>
      <c r="AA542" t="s">
        <v>1784</v>
      </c>
      <c r="AB542" t="s">
        <v>1785</v>
      </c>
      <c r="AC542" t="s">
        <v>1744</v>
      </c>
      <c r="AD542" t="s">
        <v>1789</v>
      </c>
      <c r="AF542" s="26" t="s">
        <v>1762</v>
      </c>
    </row>
    <row r="543" spans="1:32" ht="15" customHeight="1" x14ac:dyDescent="0.2">
      <c r="A543" s="7">
        <f t="shared" ca="1" si="31"/>
        <v>67</v>
      </c>
      <c r="B543" s="23" t="s">
        <v>1822</v>
      </c>
      <c r="C543" s="23"/>
      <c r="D543" s="23" t="s">
        <v>40</v>
      </c>
      <c r="E543" s="22">
        <v>5</v>
      </c>
      <c r="F543" s="45" t="s">
        <v>1745</v>
      </c>
      <c r="G543" s="24"/>
      <c r="H543" s="24"/>
      <c r="I543" s="24"/>
      <c r="J543" s="24"/>
      <c r="K543" s="24"/>
      <c r="M543" s="14" t="s">
        <v>1747</v>
      </c>
      <c r="X543" t="s">
        <v>49</v>
      </c>
      <c r="Y543" t="s">
        <v>1823</v>
      </c>
      <c r="Z543" t="s">
        <v>1824</v>
      </c>
      <c r="AA543" t="s">
        <v>1784</v>
      </c>
      <c r="AB543" t="s">
        <v>1785</v>
      </c>
      <c r="AC543" t="s">
        <v>1745</v>
      </c>
      <c r="AD543" t="s">
        <v>1790</v>
      </c>
      <c r="AF543" s="26" t="s">
        <v>1762</v>
      </c>
    </row>
    <row r="544" spans="1:32" ht="15" customHeight="1" x14ac:dyDescent="0.2">
      <c r="A544" s="7">
        <f t="shared" ca="1" si="31"/>
        <v>67</v>
      </c>
      <c r="B544" s="23" t="s">
        <v>1822</v>
      </c>
      <c r="C544" s="23"/>
      <c r="D544" s="23" t="s">
        <v>40</v>
      </c>
      <c r="E544" s="22">
        <v>6</v>
      </c>
      <c r="F544" s="45" t="s">
        <v>1262</v>
      </c>
      <c r="G544" s="24"/>
      <c r="H544" s="24"/>
      <c r="I544" s="24"/>
      <c r="J544" s="24"/>
      <c r="K544" s="24"/>
      <c r="M544" s="14" t="s">
        <v>1747</v>
      </c>
      <c r="X544" t="s">
        <v>49</v>
      </c>
      <c r="Y544" t="s">
        <v>1823</v>
      </c>
      <c r="Z544" t="s">
        <v>1824</v>
      </c>
      <c r="AA544" t="s">
        <v>1784</v>
      </c>
      <c r="AB544" t="s">
        <v>1785</v>
      </c>
      <c r="AC544" t="s">
        <v>1262</v>
      </c>
      <c r="AD544" t="s">
        <v>1791</v>
      </c>
      <c r="AF544" s="26" t="s">
        <v>1762</v>
      </c>
    </row>
    <row r="545" spans="1:32" ht="15" customHeight="1" x14ac:dyDescent="0.2">
      <c r="A545" s="7">
        <f t="shared" ca="1" si="31"/>
        <v>68</v>
      </c>
      <c r="B545" s="23" t="s">
        <v>1825</v>
      </c>
      <c r="C545" s="23"/>
      <c r="D545" s="23" t="s">
        <v>40</v>
      </c>
      <c r="E545" s="22">
        <v>1</v>
      </c>
      <c r="F545" s="45" t="s">
        <v>284</v>
      </c>
      <c r="G545" s="24"/>
      <c r="H545" s="24"/>
      <c r="I545" s="24"/>
      <c r="J545" s="24"/>
      <c r="K545" s="24"/>
      <c r="M545" s="14" t="s">
        <v>1747</v>
      </c>
      <c r="X545" t="s">
        <v>49</v>
      </c>
      <c r="Y545" t="s">
        <v>1826</v>
      </c>
      <c r="Z545" t="s">
        <v>1827</v>
      </c>
      <c r="AA545" t="s">
        <v>1750</v>
      </c>
      <c r="AB545" t="s">
        <v>1751</v>
      </c>
      <c r="AC545" t="s">
        <v>284</v>
      </c>
      <c r="AD545" t="s">
        <v>1752</v>
      </c>
      <c r="AF545" t="s">
        <v>1753</v>
      </c>
    </row>
    <row r="546" spans="1:32" ht="15" customHeight="1" x14ac:dyDescent="0.2">
      <c r="A546" s="7">
        <f t="shared" ca="1" si="31"/>
        <v>68</v>
      </c>
      <c r="B546" s="23" t="s">
        <v>1825</v>
      </c>
      <c r="C546" s="23"/>
      <c r="D546" s="23" t="s">
        <v>40</v>
      </c>
      <c r="E546" s="22">
        <v>2</v>
      </c>
      <c r="F546" s="45" t="s">
        <v>1754</v>
      </c>
      <c r="G546" s="24"/>
      <c r="H546" s="24"/>
      <c r="I546" s="24"/>
      <c r="J546" s="24"/>
      <c r="K546" s="24"/>
      <c r="M546" s="14" t="s">
        <v>1747</v>
      </c>
      <c r="X546" t="s">
        <v>49</v>
      </c>
      <c r="Y546" t="s">
        <v>1826</v>
      </c>
      <c r="Z546" t="s">
        <v>1827</v>
      </c>
      <c r="AA546" t="s">
        <v>1750</v>
      </c>
      <c r="AB546" t="s">
        <v>1751</v>
      </c>
      <c r="AC546" t="s">
        <v>1754</v>
      </c>
      <c r="AD546" t="s">
        <v>1755</v>
      </c>
      <c r="AF546" t="s">
        <v>1753</v>
      </c>
    </row>
    <row r="547" spans="1:32" ht="15" customHeight="1" x14ac:dyDescent="0.2">
      <c r="A547" s="7">
        <f t="shared" ca="1" si="31"/>
        <v>69</v>
      </c>
      <c r="B547" s="23" t="s">
        <v>1828</v>
      </c>
      <c r="C547" s="23"/>
      <c r="D547" s="23" t="s">
        <v>40</v>
      </c>
      <c r="E547" s="22">
        <v>1</v>
      </c>
      <c r="F547" s="45" t="s">
        <v>1741</v>
      </c>
      <c r="G547" s="24"/>
      <c r="H547" s="24"/>
      <c r="I547" s="24"/>
      <c r="J547" s="24"/>
      <c r="K547" s="24"/>
      <c r="M547" s="14" t="s">
        <v>1747</v>
      </c>
      <c r="X547" t="s">
        <v>49</v>
      </c>
      <c r="Y547" t="s">
        <v>1829</v>
      </c>
      <c r="Z547" t="s">
        <v>1830</v>
      </c>
      <c r="AA547" t="s">
        <v>1831</v>
      </c>
      <c r="AB547" t="s">
        <v>1832</v>
      </c>
      <c r="AC547" t="s">
        <v>1741</v>
      </c>
      <c r="AD547" t="s">
        <v>1833</v>
      </c>
      <c r="AF547" s="26" t="s">
        <v>1762</v>
      </c>
    </row>
    <row r="548" spans="1:32" ht="15" customHeight="1" x14ac:dyDescent="0.2">
      <c r="A548" s="7">
        <f t="shared" ca="1" si="31"/>
        <v>69</v>
      </c>
      <c r="B548" s="23" t="s">
        <v>1828</v>
      </c>
      <c r="C548" s="23"/>
      <c r="D548" s="23" t="s">
        <v>40</v>
      </c>
      <c r="E548" s="22">
        <v>2</v>
      </c>
      <c r="F548" s="45" t="s">
        <v>1742</v>
      </c>
      <c r="G548" s="24"/>
      <c r="H548" s="24"/>
      <c r="I548" s="24"/>
      <c r="J548" s="24"/>
      <c r="K548" s="24"/>
      <c r="M548" s="14" t="s">
        <v>1747</v>
      </c>
      <c r="X548" t="s">
        <v>49</v>
      </c>
      <c r="Y548" t="s">
        <v>1829</v>
      </c>
      <c r="Z548" t="s">
        <v>1830</v>
      </c>
      <c r="AA548" t="s">
        <v>1831</v>
      </c>
      <c r="AB548" t="s">
        <v>1832</v>
      </c>
      <c r="AC548" t="s">
        <v>1742</v>
      </c>
      <c r="AD548" t="s">
        <v>1834</v>
      </c>
      <c r="AF548" s="26" t="s">
        <v>1762</v>
      </c>
    </row>
    <row r="549" spans="1:32" ht="15" customHeight="1" x14ac:dyDescent="0.2">
      <c r="A549" s="7">
        <f t="shared" ca="1" si="31"/>
        <v>69</v>
      </c>
      <c r="B549" s="23" t="s">
        <v>1828</v>
      </c>
      <c r="C549" s="23"/>
      <c r="D549" s="23" t="s">
        <v>40</v>
      </c>
      <c r="E549" s="22">
        <v>3</v>
      </c>
      <c r="F549" s="45" t="s">
        <v>1743</v>
      </c>
      <c r="G549" s="24"/>
      <c r="H549" s="24"/>
      <c r="I549" s="24"/>
      <c r="J549" s="24"/>
      <c r="K549" s="24"/>
      <c r="M549" s="14" t="s">
        <v>1747</v>
      </c>
      <c r="X549" t="s">
        <v>49</v>
      </c>
      <c r="Y549" t="s">
        <v>1829</v>
      </c>
      <c r="Z549" t="s">
        <v>1830</v>
      </c>
      <c r="AA549" t="s">
        <v>1831</v>
      </c>
      <c r="AB549" t="s">
        <v>1832</v>
      </c>
      <c r="AC549" t="s">
        <v>1743</v>
      </c>
      <c r="AD549" t="s">
        <v>1835</v>
      </c>
      <c r="AF549" s="26" t="s">
        <v>1762</v>
      </c>
    </row>
    <row r="550" spans="1:32" ht="15" customHeight="1" x14ac:dyDescent="0.2">
      <c r="A550" s="7">
        <f t="shared" ca="1" si="31"/>
        <v>69</v>
      </c>
      <c r="B550" s="23" t="s">
        <v>1828</v>
      </c>
      <c r="C550" s="23"/>
      <c r="D550" s="23" t="s">
        <v>40</v>
      </c>
      <c r="E550" s="22">
        <v>4</v>
      </c>
      <c r="F550" s="45" t="s">
        <v>1745</v>
      </c>
      <c r="G550" s="24"/>
      <c r="H550" s="24"/>
      <c r="I550" s="24"/>
      <c r="J550" s="24"/>
      <c r="K550" s="24"/>
      <c r="M550" s="14" t="s">
        <v>1747</v>
      </c>
      <c r="X550" t="s">
        <v>49</v>
      </c>
      <c r="Y550" t="s">
        <v>1829</v>
      </c>
      <c r="Z550" t="s">
        <v>1830</v>
      </c>
      <c r="AA550" t="s">
        <v>1831</v>
      </c>
      <c r="AB550" t="s">
        <v>1832</v>
      </c>
      <c r="AC550" t="s">
        <v>1745</v>
      </c>
      <c r="AD550" t="s">
        <v>1836</v>
      </c>
      <c r="AF550" s="26" t="s">
        <v>1762</v>
      </c>
    </row>
    <row r="551" spans="1:32" ht="15" customHeight="1" x14ac:dyDescent="0.2">
      <c r="A551" s="7">
        <f t="shared" ca="1" si="31"/>
        <v>69</v>
      </c>
      <c r="B551" s="23" t="s">
        <v>1828</v>
      </c>
      <c r="C551" s="23"/>
      <c r="D551" s="23" t="s">
        <v>40</v>
      </c>
      <c r="E551" s="22">
        <v>5</v>
      </c>
      <c r="F551" s="45" t="s">
        <v>1262</v>
      </c>
      <c r="G551" s="24"/>
      <c r="H551" s="24"/>
      <c r="I551" s="24"/>
      <c r="J551" s="24"/>
      <c r="K551" s="24"/>
      <c r="M551" s="14" t="s">
        <v>1747</v>
      </c>
      <c r="X551" t="s">
        <v>49</v>
      </c>
      <c r="Y551" t="s">
        <v>1829</v>
      </c>
      <c r="Z551" t="s">
        <v>1830</v>
      </c>
      <c r="AA551" t="s">
        <v>1831</v>
      </c>
      <c r="AB551" t="s">
        <v>1832</v>
      </c>
      <c r="AC551" t="s">
        <v>1262</v>
      </c>
      <c r="AD551" t="s">
        <v>1837</v>
      </c>
      <c r="AF551" s="26" t="s">
        <v>1762</v>
      </c>
    </row>
    <row r="552" spans="1:32" ht="15" customHeight="1" x14ac:dyDescent="0.2">
      <c r="A552" s="7">
        <f t="shared" ca="1" si="31"/>
        <v>70</v>
      </c>
      <c r="B552" s="23" t="s">
        <v>1838</v>
      </c>
      <c r="C552" s="23"/>
      <c r="D552" s="23" t="s">
        <v>40</v>
      </c>
      <c r="E552" s="22">
        <v>1</v>
      </c>
      <c r="F552" s="45" t="s">
        <v>284</v>
      </c>
      <c r="G552" s="24"/>
      <c r="H552" s="24"/>
      <c r="I552" s="24"/>
      <c r="J552" s="24"/>
      <c r="K552" s="24"/>
      <c r="M552" s="14" t="s">
        <v>1747</v>
      </c>
      <c r="X552" t="s">
        <v>49</v>
      </c>
      <c r="Y552" t="s">
        <v>1839</v>
      </c>
      <c r="Z552" t="s">
        <v>1840</v>
      </c>
      <c r="AA552" t="s">
        <v>1750</v>
      </c>
      <c r="AB552" t="s">
        <v>1751</v>
      </c>
      <c r="AC552" t="s">
        <v>284</v>
      </c>
      <c r="AD552" t="s">
        <v>1752</v>
      </c>
      <c r="AF552" t="s">
        <v>1753</v>
      </c>
    </row>
    <row r="553" spans="1:32" ht="15" customHeight="1" x14ac:dyDescent="0.2">
      <c r="A553" s="7">
        <f t="shared" ca="1" si="31"/>
        <v>70</v>
      </c>
      <c r="B553" s="23" t="s">
        <v>1838</v>
      </c>
      <c r="C553" s="23"/>
      <c r="D553" s="23" t="s">
        <v>40</v>
      </c>
      <c r="E553" s="22">
        <v>2</v>
      </c>
      <c r="F553" s="45" t="s">
        <v>1754</v>
      </c>
      <c r="G553" s="24"/>
      <c r="H553" s="24"/>
      <c r="I553" s="24"/>
      <c r="J553" s="24"/>
      <c r="K553" s="24"/>
      <c r="M553" s="14" t="s">
        <v>1747</v>
      </c>
      <c r="X553" t="s">
        <v>49</v>
      </c>
      <c r="Y553" t="s">
        <v>1839</v>
      </c>
      <c r="Z553" t="s">
        <v>1840</v>
      </c>
      <c r="AA553" t="s">
        <v>1750</v>
      </c>
      <c r="AB553" t="s">
        <v>1751</v>
      </c>
      <c r="AC553" t="s">
        <v>1754</v>
      </c>
      <c r="AD553" t="s">
        <v>1755</v>
      </c>
      <c r="AF553" t="s">
        <v>1753</v>
      </c>
    </row>
    <row r="554" spans="1:32" ht="15" customHeight="1" x14ac:dyDescent="0.2">
      <c r="A554" s="7">
        <f t="shared" ca="1" si="31"/>
        <v>71</v>
      </c>
      <c r="B554" s="23" t="s">
        <v>1841</v>
      </c>
      <c r="C554" s="23"/>
      <c r="D554" s="23" t="s">
        <v>40</v>
      </c>
      <c r="E554" s="22">
        <v>1</v>
      </c>
      <c r="F554" s="45" t="s">
        <v>1741</v>
      </c>
      <c r="G554" s="24"/>
      <c r="H554" s="24"/>
      <c r="I554" s="24"/>
      <c r="J554" s="24"/>
      <c r="K554" s="24"/>
      <c r="M554" s="14" t="s">
        <v>1747</v>
      </c>
      <c r="X554" t="s">
        <v>49</v>
      </c>
      <c r="Y554" t="s">
        <v>1842</v>
      </c>
      <c r="Z554" t="s">
        <v>1843</v>
      </c>
      <c r="AA554" t="s">
        <v>1759</v>
      </c>
      <c r="AB554" t="s">
        <v>1760</v>
      </c>
      <c r="AC554" t="s">
        <v>1741</v>
      </c>
      <c r="AD554" t="s">
        <v>1761</v>
      </c>
      <c r="AF554" s="26" t="s">
        <v>1762</v>
      </c>
    </row>
    <row r="555" spans="1:32" ht="15" customHeight="1" x14ac:dyDescent="0.2">
      <c r="A555" s="7">
        <f t="shared" ca="1" si="31"/>
        <v>71</v>
      </c>
      <c r="B555" s="23" t="s">
        <v>1841</v>
      </c>
      <c r="C555" s="23"/>
      <c r="D555" s="23" t="s">
        <v>40</v>
      </c>
      <c r="E555" s="22">
        <v>2</v>
      </c>
      <c r="F555" s="45" t="s">
        <v>1745</v>
      </c>
      <c r="G555" s="24"/>
      <c r="H555" s="24"/>
      <c r="I555" s="24"/>
      <c r="J555" s="24"/>
      <c r="K555" s="24"/>
      <c r="M555" s="14" t="s">
        <v>1747</v>
      </c>
      <c r="X555" t="s">
        <v>49</v>
      </c>
      <c r="Y555" t="s">
        <v>1842</v>
      </c>
      <c r="Z555" t="s">
        <v>1843</v>
      </c>
      <c r="AA555" t="s">
        <v>1759</v>
      </c>
      <c r="AB555" t="s">
        <v>1760</v>
      </c>
      <c r="AC555" t="s">
        <v>1763</v>
      </c>
      <c r="AD555" t="s">
        <v>1764</v>
      </c>
      <c r="AF555" s="26" t="s">
        <v>1762</v>
      </c>
    </row>
    <row r="556" spans="1:32" ht="15" customHeight="1" x14ac:dyDescent="0.2">
      <c r="A556" s="7">
        <f t="shared" ca="1" si="31"/>
        <v>71</v>
      </c>
      <c r="B556" s="23" t="s">
        <v>1841</v>
      </c>
      <c r="C556" s="23"/>
      <c r="D556" s="23" t="s">
        <v>40</v>
      </c>
      <c r="E556" s="22">
        <v>3</v>
      </c>
      <c r="F556" s="45" t="s">
        <v>1262</v>
      </c>
      <c r="G556" s="24"/>
      <c r="H556" s="24"/>
      <c r="I556" s="24"/>
      <c r="J556" s="24"/>
      <c r="K556" s="24"/>
      <c r="M556" s="14" t="s">
        <v>1747</v>
      </c>
      <c r="X556" t="s">
        <v>49</v>
      </c>
      <c r="Y556" t="s">
        <v>1842</v>
      </c>
      <c r="Z556" t="s">
        <v>1843</v>
      </c>
      <c r="AA556" t="s">
        <v>1759</v>
      </c>
      <c r="AB556" t="s">
        <v>1760</v>
      </c>
      <c r="AC556" t="s">
        <v>1262</v>
      </c>
      <c r="AD556" t="s">
        <v>1765</v>
      </c>
      <c r="AF556" s="26" t="s">
        <v>1762</v>
      </c>
    </row>
    <row r="557" spans="1:32" ht="15" customHeight="1" x14ac:dyDescent="0.2">
      <c r="A557" s="7">
        <f t="shared" ref="A557:A620" ca="1" si="32">IF(B557=OFFSET(B557,-1,0),OFFSET(A557,-1,0),OFFSET(A557,-1,0)+1)</f>
        <v>72</v>
      </c>
      <c r="B557" s="23" t="s">
        <v>1844</v>
      </c>
      <c r="C557" s="23"/>
      <c r="D557" s="23" t="s">
        <v>40</v>
      </c>
      <c r="E557" s="22">
        <v>1</v>
      </c>
      <c r="F557" s="45" t="s">
        <v>1741</v>
      </c>
      <c r="G557" s="24"/>
      <c r="H557" s="24"/>
      <c r="I557" s="24"/>
      <c r="J557" s="24"/>
      <c r="K557" s="24"/>
      <c r="M557" s="14" t="s">
        <v>1747</v>
      </c>
      <c r="X557" t="s">
        <v>49</v>
      </c>
      <c r="Y557" t="s">
        <v>1845</v>
      </c>
      <c r="Z557" t="s">
        <v>1846</v>
      </c>
      <c r="AA557" t="s">
        <v>1845</v>
      </c>
      <c r="AB557" t="s">
        <v>1847</v>
      </c>
      <c r="AC557" t="s">
        <v>1741</v>
      </c>
      <c r="AD557" t="s">
        <v>1848</v>
      </c>
      <c r="AF557" s="26" t="s">
        <v>1762</v>
      </c>
    </row>
    <row r="558" spans="1:32" ht="15" customHeight="1" x14ac:dyDescent="0.2">
      <c r="A558" s="7">
        <f t="shared" ca="1" si="32"/>
        <v>72</v>
      </c>
      <c r="B558" s="23" t="s">
        <v>1844</v>
      </c>
      <c r="C558" s="23"/>
      <c r="D558" s="23" t="s">
        <v>40</v>
      </c>
      <c r="E558" s="22">
        <v>2</v>
      </c>
      <c r="F558" s="45" t="s">
        <v>1742</v>
      </c>
      <c r="G558" s="24"/>
      <c r="H558" s="24"/>
      <c r="I558" s="24"/>
      <c r="J558" s="24"/>
      <c r="K558" s="24"/>
      <c r="M558" s="14" t="s">
        <v>1747</v>
      </c>
      <c r="X558" t="s">
        <v>49</v>
      </c>
      <c r="Y558" t="s">
        <v>1845</v>
      </c>
      <c r="Z558" t="s">
        <v>1846</v>
      </c>
      <c r="AA558" t="s">
        <v>1845</v>
      </c>
      <c r="AB558" t="s">
        <v>1847</v>
      </c>
      <c r="AC558" t="s">
        <v>1742</v>
      </c>
      <c r="AD558" t="s">
        <v>1849</v>
      </c>
      <c r="AF558" s="26" t="s">
        <v>1762</v>
      </c>
    </row>
    <row r="559" spans="1:32" ht="15" customHeight="1" x14ac:dyDescent="0.2">
      <c r="A559" s="7">
        <f t="shared" ca="1" si="32"/>
        <v>72</v>
      </c>
      <c r="B559" s="23" t="s">
        <v>1844</v>
      </c>
      <c r="C559" s="23"/>
      <c r="D559" s="23" t="s">
        <v>40</v>
      </c>
      <c r="E559" s="22">
        <v>3</v>
      </c>
      <c r="F559" s="45" t="s">
        <v>1743</v>
      </c>
      <c r="G559" s="24"/>
      <c r="H559" s="24"/>
      <c r="I559" s="24"/>
      <c r="J559" s="24"/>
      <c r="K559" s="24"/>
      <c r="M559" s="14" t="s">
        <v>1747</v>
      </c>
      <c r="X559" t="s">
        <v>49</v>
      </c>
      <c r="Y559" t="s">
        <v>1845</v>
      </c>
      <c r="Z559" t="s">
        <v>1846</v>
      </c>
      <c r="AA559" t="s">
        <v>1845</v>
      </c>
      <c r="AB559" t="s">
        <v>1847</v>
      </c>
      <c r="AC559" t="s">
        <v>1743</v>
      </c>
      <c r="AD559" t="s">
        <v>1850</v>
      </c>
      <c r="AF559" s="26" t="s">
        <v>1762</v>
      </c>
    </row>
    <row r="560" spans="1:32" ht="15" customHeight="1" x14ac:dyDescent="0.2">
      <c r="A560" s="7">
        <f t="shared" ca="1" si="32"/>
        <v>72</v>
      </c>
      <c r="B560" s="23" t="s">
        <v>1844</v>
      </c>
      <c r="C560" s="23"/>
      <c r="D560" s="23" t="s">
        <v>40</v>
      </c>
      <c r="E560" s="22">
        <v>4</v>
      </c>
      <c r="F560" s="45" t="s">
        <v>1745</v>
      </c>
      <c r="G560" s="24"/>
      <c r="H560" s="24"/>
      <c r="I560" s="24"/>
      <c r="J560" s="24"/>
      <c r="K560" s="24"/>
      <c r="M560" s="14" t="s">
        <v>1747</v>
      </c>
      <c r="X560" t="s">
        <v>49</v>
      </c>
      <c r="Y560" t="s">
        <v>1845</v>
      </c>
      <c r="Z560" t="s">
        <v>1846</v>
      </c>
      <c r="AA560" t="s">
        <v>1845</v>
      </c>
      <c r="AB560" t="s">
        <v>1847</v>
      </c>
      <c r="AC560" t="s">
        <v>1745</v>
      </c>
      <c r="AD560" t="s">
        <v>1851</v>
      </c>
      <c r="AF560" s="26" t="s">
        <v>1762</v>
      </c>
    </row>
    <row r="561" spans="1:32" ht="15" customHeight="1" x14ac:dyDescent="0.2">
      <c r="A561" s="7">
        <f t="shared" ca="1" si="32"/>
        <v>72</v>
      </c>
      <c r="B561" s="23" t="s">
        <v>1844</v>
      </c>
      <c r="C561" s="23"/>
      <c r="D561" s="23" t="s">
        <v>40</v>
      </c>
      <c r="E561" s="22">
        <v>5</v>
      </c>
      <c r="F561" s="45" t="s">
        <v>1262</v>
      </c>
      <c r="G561" s="24"/>
      <c r="H561" s="24"/>
      <c r="I561" s="24"/>
      <c r="J561" s="24"/>
      <c r="K561" s="24"/>
      <c r="M561" s="14" t="s">
        <v>1747</v>
      </c>
      <c r="X561" t="s">
        <v>49</v>
      </c>
      <c r="Y561" t="s">
        <v>1845</v>
      </c>
      <c r="Z561" t="s">
        <v>1846</v>
      </c>
      <c r="AA561" t="s">
        <v>1845</v>
      </c>
      <c r="AB561" t="s">
        <v>1847</v>
      </c>
      <c r="AC561" t="s">
        <v>1262</v>
      </c>
      <c r="AD561" t="s">
        <v>1852</v>
      </c>
      <c r="AF561" s="26" t="s">
        <v>1762</v>
      </c>
    </row>
    <row r="562" spans="1:32" ht="15" customHeight="1" x14ac:dyDescent="0.2">
      <c r="A562" s="7">
        <f t="shared" ca="1" si="32"/>
        <v>73</v>
      </c>
      <c r="B562" s="23" t="s">
        <v>1853</v>
      </c>
      <c r="C562" s="23"/>
      <c r="D562" s="23" t="s">
        <v>40</v>
      </c>
      <c r="E562" s="22">
        <v>1</v>
      </c>
      <c r="F562" s="45" t="s">
        <v>1741</v>
      </c>
      <c r="G562" s="24"/>
      <c r="H562" s="24"/>
      <c r="I562" s="24"/>
      <c r="J562" s="24"/>
      <c r="K562" s="24"/>
      <c r="M562" s="14" t="s">
        <v>1747</v>
      </c>
      <c r="X562" t="s">
        <v>49</v>
      </c>
      <c r="Y562" t="s">
        <v>1854</v>
      </c>
      <c r="Z562" t="s">
        <v>1855</v>
      </c>
      <c r="AA562" t="s">
        <v>1854</v>
      </c>
      <c r="AB562" t="s">
        <v>1856</v>
      </c>
      <c r="AC562" t="s">
        <v>1741</v>
      </c>
      <c r="AD562" t="s">
        <v>1857</v>
      </c>
      <c r="AF562" s="26" t="s">
        <v>1762</v>
      </c>
    </row>
    <row r="563" spans="1:32" ht="15" customHeight="1" x14ac:dyDescent="0.2">
      <c r="A563" s="7">
        <f t="shared" ca="1" si="32"/>
        <v>73</v>
      </c>
      <c r="B563" s="23" t="s">
        <v>1853</v>
      </c>
      <c r="C563" s="23"/>
      <c r="D563" s="23" t="s">
        <v>40</v>
      </c>
      <c r="E563" s="22">
        <v>2</v>
      </c>
      <c r="F563" s="45" t="s">
        <v>1742</v>
      </c>
      <c r="G563" s="24"/>
      <c r="H563" s="24"/>
      <c r="I563" s="24"/>
      <c r="J563" s="24"/>
      <c r="K563" s="24"/>
      <c r="M563" s="14" t="s">
        <v>1747</v>
      </c>
      <c r="X563" t="s">
        <v>49</v>
      </c>
      <c r="Y563" t="s">
        <v>1854</v>
      </c>
      <c r="Z563" t="s">
        <v>1855</v>
      </c>
      <c r="AA563" t="s">
        <v>1854</v>
      </c>
      <c r="AB563" t="s">
        <v>1856</v>
      </c>
      <c r="AC563" t="s">
        <v>1742</v>
      </c>
      <c r="AD563" t="s">
        <v>1858</v>
      </c>
      <c r="AF563" s="26" t="s">
        <v>1762</v>
      </c>
    </row>
    <row r="564" spans="1:32" ht="15" customHeight="1" x14ac:dyDescent="0.2">
      <c r="A564" s="7">
        <f t="shared" ca="1" si="32"/>
        <v>73</v>
      </c>
      <c r="B564" s="23" t="s">
        <v>1853</v>
      </c>
      <c r="C564" s="23"/>
      <c r="D564" s="23" t="s">
        <v>40</v>
      </c>
      <c r="E564" s="22">
        <v>3</v>
      </c>
      <c r="F564" s="45" t="s">
        <v>1745</v>
      </c>
      <c r="G564" s="24"/>
      <c r="H564" s="24"/>
      <c r="I564" s="24"/>
      <c r="J564" s="24"/>
      <c r="K564" s="24"/>
      <c r="M564" s="14" t="s">
        <v>1747</v>
      </c>
      <c r="X564" t="s">
        <v>49</v>
      </c>
      <c r="Y564" t="s">
        <v>1854</v>
      </c>
      <c r="Z564" t="s">
        <v>1855</v>
      </c>
      <c r="AA564" t="s">
        <v>1854</v>
      </c>
      <c r="AB564" t="s">
        <v>1856</v>
      </c>
      <c r="AC564" t="s">
        <v>1745</v>
      </c>
      <c r="AD564" t="s">
        <v>1859</v>
      </c>
      <c r="AF564" s="26" t="s">
        <v>1762</v>
      </c>
    </row>
    <row r="565" spans="1:32" ht="15" customHeight="1" x14ac:dyDescent="0.2">
      <c r="A565" s="7">
        <f t="shared" ca="1" si="32"/>
        <v>73</v>
      </c>
      <c r="B565" s="23" t="s">
        <v>1853</v>
      </c>
      <c r="C565" s="23"/>
      <c r="D565" s="23" t="s">
        <v>40</v>
      </c>
      <c r="E565" s="22">
        <v>4</v>
      </c>
      <c r="F565" s="45" t="s">
        <v>1262</v>
      </c>
      <c r="G565" s="24"/>
      <c r="H565" s="24"/>
      <c r="I565" s="24"/>
      <c r="J565" s="24"/>
      <c r="K565" s="24"/>
      <c r="M565" s="14" t="s">
        <v>1747</v>
      </c>
      <c r="X565" t="s">
        <v>49</v>
      </c>
      <c r="Y565" t="s">
        <v>1854</v>
      </c>
      <c r="Z565" t="s">
        <v>1855</v>
      </c>
      <c r="AA565" t="s">
        <v>1854</v>
      </c>
      <c r="AB565" t="s">
        <v>1856</v>
      </c>
      <c r="AC565" t="s">
        <v>1262</v>
      </c>
      <c r="AD565" t="s">
        <v>1860</v>
      </c>
      <c r="AF565" s="26" t="s">
        <v>1762</v>
      </c>
    </row>
    <row r="566" spans="1:32" ht="15" customHeight="1" x14ac:dyDescent="0.2">
      <c r="A566" s="7">
        <f t="shared" ca="1" si="32"/>
        <v>74</v>
      </c>
      <c r="B566" s="23" t="s">
        <v>1861</v>
      </c>
      <c r="C566" s="23"/>
      <c r="D566" s="23" t="s">
        <v>40</v>
      </c>
      <c r="E566" s="22">
        <v>1</v>
      </c>
      <c r="F566" s="45" t="s">
        <v>1741</v>
      </c>
      <c r="G566" s="24"/>
      <c r="H566" s="24"/>
      <c r="I566" s="24"/>
      <c r="J566" s="24"/>
      <c r="K566" s="24"/>
      <c r="M566" s="14" t="s">
        <v>1747</v>
      </c>
      <c r="X566" t="s">
        <v>49</v>
      </c>
      <c r="Y566" t="s">
        <v>1862</v>
      </c>
      <c r="Z566" t="s">
        <v>1863</v>
      </c>
      <c r="AA566" t="s">
        <v>1862</v>
      </c>
      <c r="AB566" t="s">
        <v>1864</v>
      </c>
      <c r="AC566" t="s">
        <v>1741</v>
      </c>
      <c r="AD566" t="s">
        <v>1865</v>
      </c>
      <c r="AF566" s="26" t="s">
        <v>1762</v>
      </c>
    </row>
    <row r="567" spans="1:32" ht="15" customHeight="1" x14ac:dyDescent="0.2">
      <c r="A567" s="7">
        <f t="shared" ca="1" si="32"/>
        <v>74</v>
      </c>
      <c r="B567" s="23" t="s">
        <v>1861</v>
      </c>
      <c r="C567" s="23"/>
      <c r="D567" s="23" t="s">
        <v>40</v>
      </c>
      <c r="E567" s="22">
        <v>2</v>
      </c>
      <c r="F567" s="45" t="s">
        <v>1745</v>
      </c>
      <c r="G567" s="24"/>
      <c r="H567" s="24"/>
      <c r="I567" s="24"/>
      <c r="J567" s="24"/>
      <c r="K567" s="24"/>
      <c r="M567" s="14" t="s">
        <v>1747</v>
      </c>
      <c r="X567" t="s">
        <v>49</v>
      </c>
      <c r="Y567" t="s">
        <v>1862</v>
      </c>
      <c r="Z567" t="s">
        <v>1863</v>
      </c>
      <c r="AA567" t="s">
        <v>1862</v>
      </c>
      <c r="AB567" t="s">
        <v>1864</v>
      </c>
      <c r="AC567" t="s">
        <v>1745</v>
      </c>
      <c r="AD567" t="s">
        <v>1866</v>
      </c>
      <c r="AF567" s="26" t="s">
        <v>1762</v>
      </c>
    </row>
    <row r="568" spans="1:32" ht="15" customHeight="1" x14ac:dyDescent="0.2">
      <c r="A568" s="7">
        <f t="shared" ca="1" si="32"/>
        <v>74</v>
      </c>
      <c r="B568" s="23" t="s">
        <v>1861</v>
      </c>
      <c r="C568" s="23"/>
      <c r="D568" s="23" t="s">
        <v>40</v>
      </c>
      <c r="E568" s="22">
        <v>3</v>
      </c>
      <c r="F568" s="45" t="s">
        <v>1262</v>
      </c>
      <c r="G568" s="24"/>
      <c r="H568" s="24"/>
      <c r="I568" s="24"/>
      <c r="J568" s="24"/>
      <c r="K568" s="24"/>
      <c r="M568" s="14" t="s">
        <v>1747</v>
      </c>
      <c r="X568" t="s">
        <v>49</v>
      </c>
      <c r="Y568" t="s">
        <v>1862</v>
      </c>
      <c r="Z568" t="s">
        <v>1863</v>
      </c>
      <c r="AA568" t="s">
        <v>1862</v>
      </c>
      <c r="AB568" t="s">
        <v>1864</v>
      </c>
      <c r="AC568" t="s">
        <v>1262</v>
      </c>
      <c r="AD568" t="s">
        <v>1867</v>
      </c>
      <c r="AF568" s="26" t="s">
        <v>1762</v>
      </c>
    </row>
    <row r="569" spans="1:32" ht="15" customHeight="1" x14ac:dyDescent="0.2">
      <c r="A569" s="7">
        <f t="shared" ca="1" si="32"/>
        <v>75</v>
      </c>
      <c r="B569" s="23" t="s">
        <v>1868</v>
      </c>
      <c r="C569" s="23"/>
      <c r="D569" s="23" t="s">
        <v>40</v>
      </c>
      <c r="E569" s="22">
        <v>1</v>
      </c>
      <c r="F569" s="45" t="s">
        <v>284</v>
      </c>
      <c r="G569" s="24"/>
      <c r="H569" s="24"/>
      <c r="I569" s="24"/>
      <c r="J569" s="24"/>
      <c r="K569" s="24"/>
      <c r="M569" s="14" t="s">
        <v>1747</v>
      </c>
      <c r="X569" t="s">
        <v>49</v>
      </c>
      <c r="Y569" t="s">
        <v>1869</v>
      </c>
      <c r="Z569" t="s">
        <v>1870</v>
      </c>
      <c r="AA569" t="s">
        <v>1869</v>
      </c>
      <c r="AB569" t="s">
        <v>1871</v>
      </c>
      <c r="AC569" t="s">
        <v>284</v>
      </c>
      <c r="AD569" t="s">
        <v>1872</v>
      </c>
      <c r="AF569" t="s">
        <v>1753</v>
      </c>
    </row>
    <row r="570" spans="1:32" ht="15" customHeight="1" x14ac:dyDescent="0.2">
      <c r="A570" s="7">
        <f t="shared" ca="1" si="32"/>
        <v>75</v>
      </c>
      <c r="B570" s="23" t="s">
        <v>1868</v>
      </c>
      <c r="C570" s="23"/>
      <c r="D570" s="23" t="s">
        <v>40</v>
      </c>
      <c r="E570" s="22">
        <v>2</v>
      </c>
      <c r="F570" s="45" t="s">
        <v>1754</v>
      </c>
      <c r="G570" s="24"/>
      <c r="H570" s="24"/>
      <c r="I570" s="24"/>
      <c r="J570" s="24"/>
      <c r="K570" s="24"/>
      <c r="M570" s="14" t="s">
        <v>1747</v>
      </c>
      <c r="X570" t="s">
        <v>49</v>
      </c>
      <c r="Y570" t="s">
        <v>1869</v>
      </c>
      <c r="Z570" t="s">
        <v>1870</v>
      </c>
      <c r="AA570" t="s">
        <v>1869</v>
      </c>
      <c r="AB570" t="s">
        <v>1871</v>
      </c>
      <c r="AC570" t="s">
        <v>1754</v>
      </c>
      <c r="AD570" t="s">
        <v>1873</v>
      </c>
      <c r="AF570" t="s">
        <v>1753</v>
      </c>
    </row>
    <row r="571" spans="1:32" ht="15" customHeight="1" x14ac:dyDescent="0.2">
      <c r="A571" s="7">
        <f t="shared" ca="1" si="32"/>
        <v>76</v>
      </c>
      <c r="B571" s="23" t="s">
        <v>1874</v>
      </c>
      <c r="C571" s="23"/>
      <c r="D571" s="23" t="s">
        <v>40</v>
      </c>
      <c r="E571" s="22">
        <v>1</v>
      </c>
      <c r="F571" s="45" t="s">
        <v>1741</v>
      </c>
      <c r="G571" s="24"/>
      <c r="H571" s="24"/>
      <c r="I571" s="24"/>
      <c r="J571" s="24"/>
      <c r="K571" s="24"/>
      <c r="M571" s="14" t="s">
        <v>1747</v>
      </c>
      <c r="X571" t="s">
        <v>49</v>
      </c>
      <c r="Y571" t="s">
        <v>1875</v>
      </c>
      <c r="Z571" t="s">
        <v>1876</v>
      </c>
      <c r="AA571" t="s">
        <v>1875</v>
      </c>
      <c r="AB571" t="s">
        <v>1877</v>
      </c>
      <c r="AC571" t="s">
        <v>1741</v>
      </c>
      <c r="AD571" t="s">
        <v>1878</v>
      </c>
      <c r="AF571" s="26" t="s">
        <v>1762</v>
      </c>
    </row>
    <row r="572" spans="1:32" ht="15" customHeight="1" x14ac:dyDescent="0.2">
      <c r="A572" s="7">
        <f t="shared" ca="1" si="32"/>
        <v>76</v>
      </c>
      <c r="B572" s="23" t="s">
        <v>1874</v>
      </c>
      <c r="C572" s="23"/>
      <c r="D572" s="23" t="s">
        <v>40</v>
      </c>
      <c r="E572" s="22">
        <v>2</v>
      </c>
      <c r="F572" s="45" t="s">
        <v>1742</v>
      </c>
      <c r="G572" s="24"/>
      <c r="H572" s="24"/>
      <c r="I572" s="24"/>
      <c r="J572" s="24"/>
      <c r="K572" s="24"/>
      <c r="M572" s="14" t="s">
        <v>1747</v>
      </c>
      <c r="X572" t="s">
        <v>49</v>
      </c>
      <c r="Y572" t="s">
        <v>1875</v>
      </c>
      <c r="Z572" t="s">
        <v>1876</v>
      </c>
      <c r="AA572" t="s">
        <v>1875</v>
      </c>
      <c r="AB572" t="s">
        <v>1877</v>
      </c>
      <c r="AC572" t="s">
        <v>1742</v>
      </c>
      <c r="AD572" t="s">
        <v>1879</v>
      </c>
      <c r="AF572" s="26" t="s">
        <v>1762</v>
      </c>
    </row>
    <row r="573" spans="1:32" ht="15" customHeight="1" x14ac:dyDescent="0.2">
      <c r="A573" s="7">
        <f t="shared" ca="1" si="32"/>
        <v>76</v>
      </c>
      <c r="B573" s="23" t="s">
        <v>1874</v>
      </c>
      <c r="C573" s="23"/>
      <c r="D573" s="23" t="s">
        <v>40</v>
      </c>
      <c r="E573" s="22">
        <v>3</v>
      </c>
      <c r="F573" s="45" t="s">
        <v>1745</v>
      </c>
      <c r="G573" s="24"/>
      <c r="H573" s="24"/>
      <c r="I573" s="24"/>
      <c r="J573" s="24"/>
      <c r="K573" s="24"/>
      <c r="M573" s="14" t="s">
        <v>1747</v>
      </c>
      <c r="X573" t="s">
        <v>49</v>
      </c>
      <c r="Y573" t="s">
        <v>1875</v>
      </c>
      <c r="Z573" t="s">
        <v>1876</v>
      </c>
      <c r="AA573" t="s">
        <v>1875</v>
      </c>
      <c r="AB573" t="s">
        <v>1877</v>
      </c>
      <c r="AC573" t="s">
        <v>1745</v>
      </c>
      <c r="AD573" t="s">
        <v>1880</v>
      </c>
      <c r="AF573" s="26" t="s">
        <v>1762</v>
      </c>
    </row>
    <row r="574" spans="1:32" ht="15" customHeight="1" x14ac:dyDescent="0.2">
      <c r="A574" s="7">
        <f t="shared" ca="1" si="32"/>
        <v>76</v>
      </c>
      <c r="B574" s="23" t="s">
        <v>1874</v>
      </c>
      <c r="C574" s="23"/>
      <c r="D574" s="23" t="s">
        <v>40</v>
      </c>
      <c r="E574" s="22">
        <v>4</v>
      </c>
      <c r="F574" s="45" t="s">
        <v>1262</v>
      </c>
      <c r="G574" s="24"/>
      <c r="H574" s="24"/>
      <c r="I574" s="24"/>
      <c r="J574" s="24"/>
      <c r="K574" s="24"/>
      <c r="M574" s="14" t="s">
        <v>1747</v>
      </c>
      <c r="X574" t="s">
        <v>49</v>
      </c>
      <c r="Y574" t="s">
        <v>1875</v>
      </c>
      <c r="Z574" t="s">
        <v>1876</v>
      </c>
      <c r="AA574" t="s">
        <v>1875</v>
      </c>
      <c r="AB574" t="s">
        <v>1877</v>
      </c>
      <c r="AC574" t="s">
        <v>1262</v>
      </c>
      <c r="AD574" t="s">
        <v>1881</v>
      </c>
      <c r="AF574" s="26" t="s">
        <v>1762</v>
      </c>
    </row>
    <row r="575" spans="1:32" ht="15" customHeight="1" x14ac:dyDescent="0.2">
      <c r="A575" s="7">
        <f t="shared" ca="1" si="32"/>
        <v>77</v>
      </c>
      <c r="B575" s="23" t="s">
        <v>1882</v>
      </c>
      <c r="C575" s="23"/>
      <c r="D575" s="23" t="s">
        <v>40</v>
      </c>
      <c r="E575" s="22">
        <v>1</v>
      </c>
      <c r="F575" s="45" t="s">
        <v>284</v>
      </c>
      <c r="G575" s="24"/>
      <c r="H575" s="24"/>
      <c r="I575" s="24"/>
      <c r="J575" s="24"/>
      <c r="K575" s="24"/>
      <c r="M575" s="14" t="s">
        <v>1747</v>
      </c>
      <c r="X575" t="s">
        <v>49</v>
      </c>
      <c r="Y575" t="s">
        <v>1883</v>
      </c>
      <c r="Z575" t="s">
        <v>1884</v>
      </c>
      <c r="AA575" t="s">
        <v>1883</v>
      </c>
      <c r="AB575" t="s">
        <v>1885</v>
      </c>
      <c r="AC575" t="s">
        <v>284</v>
      </c>
      <c r="AD575" t="s">
        <v>1886</v>
      </c>
      <c r="AF575" t="s">
        <v>1753</v>
      </c>
    </row>
    <row r="576" spans="1:32" ht="15" customHeight="1" x14ac:dyDescent="0.2">
      <c r="A576" s="7">
        <f t="shared" ca="1" si="32"/>
        <v>77</v>
      </c>
      <c r="B576" s="23" t="s">
        <v>1882</v>
      </c>
      <c r="C576" s="23"/>
      <c r="D576" s="23" t="s">
        <v>40</v>
      </c>
      <c r="E576" s="22">
        <v>2</v>
      </c>
      <c r="F576" s="45" t="s">
        <v>1754</v>
      </c>
      <c r="G576" s="24"/>
      <c r="H576" s="24"/>
      <c r="I576" s="24"/>
      <c r="J576" s="24"/>
      <c r="K576" s="24"/>
      <c r="M576" s="14" t="s">
        <v>1747</v>
      </c>
      <c r="X576" t="s">
        <v>49</v>
      </c>
      <c r="Y576" t="s">
        <v>1883</v>
      </c>
      <c r="Z576" t="s">
        <v>1884</v>
      </c>
      <c r="AA576" t="s">
        <v>1883</v>
      </c>
      <c r="AB576" t="s">
        <v>1885</v>
      </c>
      <c r="AC576" t="s">
        <v>1754</v>
      </c>
      <c r="AD576" t="s">
        <v>1887</v>
      </c>
      <c r="AF576" t="s">
        <v>1753</v>
      </c>
    </row>
    <row r="577" spans="1:32" ht="15" customHeight="1" x14ac:dyDescent="0.2">
      <c r="A577" s="7">
        <f t="shared" ca="1" si="32"/>
        <v>78</v>
      </c>
      <c r="B577" t="s">
        <v>1888</v>
      </c>
      <c r="D577" s="6" t="s">
        <v>40</v>
      </c>
      <c r="E577" s="1">
        <v>1</v>
      </c>
      <c r="F577" s="43" t="s">
        <v>1889</v>
      </c>
      <c r="X577" t="s">
        <v>49</v>
      </c>
      <c r="Y577" t="s">
        <v>1890</v>
      </c>
      <c r="Z577" t="s">
        <v>1891</v>
      </c>
      <c r="AA577" t="s">
        <v>1890</v>
      </c>
      <c r="AB577" t="s">
        <v>1892</v>
      </c>
      <c r="AC577" t="s">
        <v>1889</v>
      </c>
      <c r="AD577" t="s">
        <v>1893</v>
      </c>
    </row>
    <row r="578" spans="1:32" ht="15" customHeight="1" x14ac:dyDescent="0.2">
      <c r="A578" s="7">
        <f t="shared" ca="1" si="32"/>
        <v>78</v>
      </c>
      <c r="B578" t="s">
        <v>1888</v>
      </c>
      <c r="D578" s="6" t="s">
        <v>40</v>
      </c>
      <c r="E578" s="1">
        <v>2</v>
      </c>
      <c r="F578" s="43" t="s">
        <v>1894</v>
      </c>
      <c r="X578" t="s">
        <v>49</v>
      </c>
      <c r="Y578" t="s">
        <v>1890</v>
      </c>
      <c r="Z578" t="s">
        <v>1891</v>
      </c>
      <c r="AA578" t="s">
        <v>1890</v>
      </c>
      <c r="AB578" t="s">
        <v>1892</v>
      </c>
      <c r="AC578" t="s">
        <v>1894</v>
      </c>
      <c r="AD578" t="s">
        <v>1895</v>
      </c>
    </row>
    <row r="579" spans="1:32" ht="15" customHeight="1" x14ac:dyDescent="0.2">
      <c r="A579" s="7">
        <f t="shared" ca="1" si="32"/>
        <v>78</v>
      </c>
      <c r="B579" t="s">
        <v>1888</v>
      </c>
      <c r="D579" s="6" t="s">
        <v>40</v>
      </c>
      <c r="E579" s="1">
        <v>3</v>
      </c>
      <c r="F579" s="43" t="s">
        <v>1896</v>
      </c>
      <c r="X579" t="s">
        <v>49</v>
      </c>
      <c r="Y579" t="s">
        <v>1890</v>
      </c>
      <c r="Z579" t="s">
        <v>1891</v>
      </c>
      <c r="AA579" t="s">
        <v>1890</v>
      </c>
      <c r="AB579" t="s">
        <v>1892</v>
      </c>
      <c r="AC579" t="s">
        <v>1896</v>
      </c>
      <c r="AD579" t="s">
        <v>1897</v>
      </c>
    </row>
    <row r="580" spans="1:32" ht="15" customHeight="1" x14ac:dyDescent="0.2">
      <c r="A580" s="7">
        <f t="shared" ca="1" si="32"/>
        <v>78</v>
      </c>
      <c r="B580" t="s">
        <v>1888</v>
      </c>
      <c r="D580" s="6" t="s">
        <v>40</v>
      </c>
      <c r="E580" s="1">
        <v>4</v>
      </c>
      <c r="F580" s="43" t="s">
        <v>1898</v>
      </c>
      <c r="X580" t="s">
        <v>49</v>
      </c>
      <c r="Y580" t="s">
        <v>1890</v>
      </c>
      <c r="Z580" t="s">
        <v>1891</v>
      </c>
      <c r="AA580" t="s">
        <v>1890</v>
      </c>
      <c r="AB580" t="s">
        <v>1892</v>
      </c>
      <c r="AC580" t="s">
        <v>1898</v>
      </c>
      <c r="AD580" t="s">
        <v>1899</v>
      </c>
    </row>
    <row r="581" spans="1:32" ht="15" customHeight="1" x14ac:dyDescent="0.2">
      <c r="A581" s="7">
        <f t="shared" ca="1" si="32"/>
        <v>78</v>
      </c>
      <c r="B581" t="s">
        <v>1888</v>
      </c>
      <c r="D581" s="6" t="s">
        <v>40</v>
      </c>
      <c r="E581" s="1">
        <v>5</v>
      </c>
      <c r="F581" s="43" t="s">
        <v>1900</v>
      </c>
      <c r="X581" t="s">
        <v>49</v>
      </c>
      <c r="Y581" t="s">
        <v>1890</v>
      </c>
      <c r="Z581" t="s">
        <v>1891</v>
      </c>
      <c r="AA581" t="s">
        <v>1890</v>
      </c>
      <c r="AB581" t="s">
        <v>1892</v>
      </c>
      <c r="AC581" t="s">
        <v>1900</v>
      </c>
      <c r="AD581" t="s">
        <v>1901</v>
      </c>
    </row>
    <row r="582" spans="1:32" ht="15" customHeight="1" x14ac:dyDescent="0.2">
      <c r="A582" s="7">
        <f t="shared" ca="1" si="32"/>
        <v>78</v>
      </c>
      <c r="B582" t="s">
        <v>1888</v>
      </c>
      <c r="D582" s="6" t="s">
        <v>40</v>
      </c>
      <c r="E582" s="1">
        <v>6</v>
      </c>
      <c r="F582" s="43" t="s">
        <v>1745</v>
      </c>
      <c r="X582" t="s">
        <v>49</v>
      </c>
      <c r="Y582" t="s">
        <v>1890</v>
      </c>
      <c r="Z582" t="s">
        <v>1891</v>
      </c>
      <c r="AA582" t="s">
        <v>1890</v>
      </c>
      <c r="AB582" t="s">
        <v>1892</v>
      </c>
      <c r="AC582" t="s">
        <v>1745</v>
      </c>
      <c r="AD582" t="s">
        <v>1902</v>
      </c>
    </row>
    <row r="583" spans="1:32" ht="15" customHeight="1" x14ac:dyDescent="0.2">
      <c r="A583" s="7">
        <f t="shared" ca="1" si="32"/>
        <v>78</v>
      </c>
      <c r="B583" t="s">
        <v>1888</v>
      </c>
      <c r="D583" s="6" t="s">
        <v>40</v>
      </c>
      <c r="E583" s="1">
        <v>7</v>
      </c>
      <c r="F583" s="43" t="s">
        <v>1262</v>
      </c>
      <c r="X583" t="s">
        <v>49</v>
      </c>
      <c r="Y583" t="s">
        <v>1890</v>
      </c>
      <c r="Z583" t="s">
        <v>1891</v>
      </c>
      <c r="AA583" t="s">
        <v>1890</v>
      </c>
      <c r="AB583" t="s">
        <v>1892</v>
      </c>
      <c r="AC583" t="s">
        <v>1262</v>
      </c>
      <c r="AD583" t="s">
        <v>1903</v>
      </c>
    </row>
    <row r="584" spans="1:32" ht="15" customHeight="1" x14ac:dyDescent="0.2">
      <c r="A584" s="7">
        <f t="shared" ca="1" si="32"/>
        <v>79</v>
      </c>
      <c r="B584" s="23" t="s">
        <v>1904</v>
      </c>
      <c r="C584" s="23"/>
      <c r="D584" s="23" t="s">
        <v>40</v>
      </c>
      <c r="E584" s="22">
        <v>1</v>
      </c>
      <c r="F584" s="45" t="s">
        <v>284</v>
      </c>
      <c r="G584" s="24"/>
      <c r="H584" s="24"/>
      <c r="I584" s="24"/>
      <c r="J584" s="24"/>
      <c r="K584" s="23"/>
      <c r="L584" s="14" t="s">
        <v>1747</v>
      </c>
      <c r="X584" t="s">
        <v>49</v>
      </c>
      <c r="Y584" t="s">
        <v>1905</v>
      </c>
      <c r="Z584" t="s">
        <v>1906</v>
      </c>
      <c r="AA584" t="s">
        <v>1750</v>
      </c>
      <c r="AB584" t="s">
        <v>1751</v>
      </c>
      <c r="AC584" t="s">
        <v>284</v>
      </c>
      <c r="AD584" t="s">
        <v>1752</v>
      </c>
      <c r="AF584" t="s">
        <v>1753</v>
      </c>
    </row>
    <row r="585" spans="1:32" ht="15" customHeight="1" x14ac:dyDescent="0.2">
      <c r="A585" s="7">
        <f t="shared" ca="1" si="32"/>
        <v>79</v>
      </c>
      <c r="B585" s="23" t="s">
        <v>1904</v>
      </c>
      <c r="C585" s="23"/>
      <c r="D585" s="23" t="s">
        <v>40</v>
      </c>
      <c r="E585" s="22">
        <v>2</v>
      </c>
      <c r="F585" s="45" t="s">
        <v>1754</v>
      </c>
      <c r="G585" s="24"/>
      <c r="H585" s="24"/>
      <c r="I585" s="24"/>
      <c r="J585" s="24"/>
      <c r="K585" s="23"/>
      <c r="L585" s="14" t="s">
        <v>1747</v>
      </c>
      <c r="X585" t="s">
        <v>49</v>
      </c>
      <c r="Y585" t="s">
        <v>1905</v>
      </c>
      <c r="Z585" t="s">
        <v>1906</v>
      </c>
      <c r="AA585" t="s">
        <v>1750</v>
      </c>
      <c r="AB585" t="s">
        <v>1751</v>
      </c>
      <c r="AC585" t="s">
        <v>1754</v>
      </c>
      <c r="AD585" t="s">
        <v>1755</v>
      </c>
      <c r="AF585" t="s">
        <v>1753</v>
      </c>
    </row>
    <row r="586" spans="1:32" ht="15" customHeight="1" x14ac:dyDescent="0.2">
      <c r="A586" s="7">
        <f t="shared" ca="1" si="32"/>
        <v>80</v>
      </c>
      <c r="B586" s="23" t="s">
        <v>1907</v>
      </c>
      <c r="C586" s="23"/>
      <c r="D586" s="23" t="s">
        <v>40</v>
      </c>
      <c r="E586" s="22">
        <v>1</v>
      </c>
      <c r="F586" s="45" t="s">
        <v>284</v>
      </c>
      <c r="G586" s="24"/>
      <c r="H586" s="24"/>
      <c r="I586" s="24"/>
      <c r="J586" s="24"/>
      <c r="K586" s="23"/>
      <c r="L586" s="14" t="s">
        <v>1747</v>
      </c>
      <c r="X586" t="s">
        <v>49</v>
      </c>
      <c r="Y586" t="s">
        <v>1908</v>
      </c>
      <c r="Z586" t="s">
        <v>1909</v>
      </c>
      <c r="AA586" t="s">
        <v>1908</v>
      </c>
      <c r="AB586" t="s">
        <v>1910</v>
      </c>
      <c r="AC586" t="s">
        <v>284</v>
      </c>
      <c r="AD586" t="s">
        <v>1911</v>
      </c>
      <c r="AF586" t="s">
        <v>1753</v>
      </c>
    </row>
    <row r="587" spans="1:32" ht="15" customHeight="1" x14ac:dyDescent="0.2">
      <c r="A587" s="7">
        <f t="shared" ca="1" si="32"/>
        <v>80</v>
      </c>
      <c r="B587" s="23" t="s">
        <v>1907</v>
      </c>
      <c r="C587" s="23"/>
      <c r="D587" s="23" t="s">
        <v>40</v>
      </c>
      <c r="E587" s="22">
        <v>2</v>
      </c>
      <c r="F587" s="45" t="s">
        <v>1754</v>
      </c>
      <c r="G587" s="24"/>
      <c r="H587" s="24"/>
      <c r="I587" s="24"/>
      <c r="J587" s="24"/>
      <c r="K587" s="23"/>
      <c r="L587" s="14" t="s">
        <v>1747</v>
      </c>
      <c r="X587" t="s">
        <v>49</v>
      </c>
      <c r="Y587" t="s">
        <v>1908</v>
      </c>
      <c r="Z587" t="s">
        <v>1909</v>
      </c>
      <c r="AA587" t="s">
        <v>1908</v>
      </c>
      <c r="AB587" t="s">
        <v>1910</v>
      </c>
      <c r="AC587" t="s">
        <v>1754</v>
      </c>
      <c r="AD587" t="s">
        <v>1912</v>
      </c>
      <c r="AF587" t="s">
        <v>1753</v>
      </c>
    </row>
    <row r="588" spans="1:32" ht="15" customHeight="1" x14ac:dyDescent="0.2">
      <c r="A588" s="7">
        <f t="shared" ca="1" si="32"/>
        <v>81</v>
      </c>
      <c r="B588" t="s">
        <v>1913</v>
      </c>
      <c r="D588" s="6" t="s">
        <v>40</v>
      </c>
      <c r="E588" s="1">
        <v>1</v>
      </c>
      <c r="F588" s="47" t="s">
        <v>284</v>
      </c>
      <c r="X588" t="s">
        <v>49</v>
      </c>
      <c r="Y588" t="s">
        <v>1914</v>
      </c>
      <c r="Z588" t="s">
        <v>1915</v>
      </c>
      <c r="AA588" t="s">
        <v>1914</v>
      </c>
      <c r="AB588" t="s">
        <v>1916</v>
      </c>
      <c r="AC588" t="s">
        <v>284</v>
      </c>
      <c r="AD588" t="s">
        <v>1917</v>
      </c>
      <c r="AF588" t="s">
        <v>1918</v>
      </c>
    </row>
    <row r="589" spans="1:32" ht="15" customHeight="1" x14ac:dyDescent="0.2">
      <c r="A589" s="7">
        <f t="shared" ca="1" si="32"/>
        <v>81</v>
      </c>
      <c r="B589" t="s">
        <v>1913</v>
      </c>
      <c r="D589" s="6" t="s">
        <v>40</v>
      </c>
      <c r="E589" s="1">
        <v>2</v>
      </c>
      <c r="F589" s="47" t="s">
        <v>1754</v>
      </c>
      <c r="X589" t="s">
        <v>49</v>
      </c>
      <c r="Y589" t="s">
        <v>1914</v>
      </c>
      <c r="Z589" t="s">
        <v>1915</v>
      </c>
      <c r="AA589" t="s">
        <v>1914</v>
      </c>
      <c r="AB589" t="s">
        <v>1916</v>
      </c>
      <c r="AC589" t="s">
        <v>1754</v>
      </c>
      <c r="AD589" t="s">
        <v>1919</v>
      </c>
      <c r="AF589" t="s">
        <v>1918</v>
      </c>
    </row>
    <row r="590" spans="1:32" ht="15" customHeight="1" x14ac:dyDescent="0.2">
      <c r="A590" s="7">
        <f t="shared" ca="1" si="32"/>
        <v>81</v>
      </c>
      <c r="B590" t="s">
        <v>1913</v>
      </c>
      <c r="D590" s="6" t="s">
        <v>40</v>
      </c>
      <c r="E590" s="1">
        <v>3</v>
      </c>
      <c r="F590" s="47" t="s">
        <v>75</v>
      </c>
      <c r="X590" t="s">
        <v>49</v>
      </c>
      <c r="Y590" t="s">
        <v>1914</v>
      </c>
      <c r="Z590" t="s">
        <v>1915</v>
      </c>
      <c r="AA590" t="s">
        <v>1914</v>
      </c>
      <c r="AB590" t="s">
        <v>1916</v>
      </c>
      <c r="AC590" t="s">
        <v>75</v>
      </c>
      <c r="AD590" t="s">
        <v>1920</v>
      </c>
      <c r="AF590" t="s">
        <v>1918</v>
      </c>
    </row>
    <row r="591" spans="1:32" ht="15" customHeight="1" x14ac:dyDescent="0.2">
      <c r="A591" s="1">
        <v>82</v>
      </c>
      <c r="B591" t="s">
        <v>333</v>
      </c>
      <c r="D591" s="6" t="s">
        <v>40</v>
      </c>
      <c r="E591" s="1">
        <v>1</v>
      </c>
      <c r="F591" s="47" t="s">
        <v>284</v>
      </c>
    </row>
    <row r="592" spans="1:32" ht="15" customHeight="1" x14ac:dyDescent="0.2">
      <c r="A592" s="1">
        <v>82</v>
      </c>
      <c r="B592" t="s">
        <v>333</v>
      </c>
      <c r="D592" s="6" t="s">
        <v>40</v>
      </c>
      <c r="E592" s="1">
        <v>2</v>
      </c>
      <c r="F592" s="47" t="s">
        <v>1754</v>
      </c>
    </row>
    <row r="593" spans="1:6" ht="15" customHeight="1" x14ac:dyDescent="0.2">
      <c r="A593" s="1">
        <v>83</v>
      </c>
      <c r="B593" t="s">
        <v>196</v>
      </c>
      <c r="D593" s="6" t="s">
        <v>40</v>
      </c>
      <c r="E593" s="1">
        <v>1</v>
      </c>
      <c r="F593" s="43" t="s">
        <v>917</v>
      </c>
    </row>
    <row r="594" spans="1:6" ht="15" customHeight="1" x14ac:dyDescent="0.2">
      <c r="A594" s="1">
        <v>83</v>
      </c>
      <c r="B594" t="s">
        <v>196</v>
      </c>
      <c r="D594" s="6" t="s">
        <v>40</v>
      </c>
      <c r="E594" s="1">
        <v>2</v>
      </c>
      <c r="F594" s="43" t="s">
        <v>1052</v>
      </c>
    </row>
    <row r="595" spans="1:6" ht="15" customHeight="1" x14ac:dyDescent="0.2">
      <c r="A595" s="1">
        <v>83</v>
      </c>
      <c r="B595" t="s">
        <v>196</v>
      </c>
      <c r="D595" s="6" t="s">
        <v>40</v>
      </c>
      <c r="E595" s="1">
        <v>3</v>
      </c>
      <c r="F595" s="43" t="s">
        <v>1000</v>
      </c>
    </row>
    <row r="596" spans="1:6" ht="15" customHeight="1" x14ac:dyDescent="0.2">
      <c r="A596" s="1">
        <v>83</v>
      </c>
      <c r="B596" t="s">
        <v>196</v>
      </c>
      <c r="D596" s="6" t="s">
        <v>40</v>
      </c>
      <c r="E596" s="1">
        <v>4</v>
      </c>
      <c r="F596" s="43" t="s">
        <v>1922</v>
      </c>
    </row>
    <row r="597" spans="1:6" ht="15" customHeight="1" x14ac:dyDescent="0.2">
      <c r="A597" s="1">
        <v>83</v>
      </c>
      <c r="B597" t="s">
        <v>196</v>
      </c>
      <c r="D597" s="6" t="s">
        <v>40</v>
      </c>
      <c r="E597" s="1">
        <v>5</v>
      </c>
      <c r="F597" s="43" t="s">
        <v>1029</v>
      </c>
    </row>
    <row r="598" spans="1:6" ht="15" customHeight="1" x14ac:dyDescent="0.2">
      <c r="A598" s="1">
        <v>83</v>
      </c>
      <c r="B598" t="s">
        <v>196</v>
      </c>
      <c r="D598" s="6" t="s">
        <v>40</v>
      </c>
      <c r="E598" s="1">
        <v>6</v>
      </c>
      <c r="F598" s="43" t="s">
        <v>1923</v>
      </c>
    </row>
    <row r="599" spans="1:6" ht="15" customHeight="1" x14ac:dyDescent="0.2">
      <c r="A599" s="1">
        <v>83</v>
      </c>
      <c r="B599" t="s">
        <v>196</v>
      </c>
      <c r="D599" s="6" t="s">
        <v>40</v>
      </c>
      <c r="E599" s="1">
        <v>7</v>
      </c>
      <c r="F599" s="43" t="s">
        <v>1066</v>
      </c>
    </row>
    <row r="600" spans="1:6" ht="15" customHeight="1" x14ac:dyDescent="0.2">
      <c r="A600" s="1">
        <v>83</v>
      </c>
      <c r="B600" t="s">
        <v>196</v>
      </c>
      <c r="D600" s="6" t="s">
        <v>40</v>
      </c>
      <c r="E600" s="1">
        <v>8</v>
      </c>
      <c r="F600" s="43" t="s">
        <v>1924</v>
      </c>
    </row>
    <row r="601" spans="1:6" ht="15" customHeight="1" x14ac:dyDescent="0.2">
      <c r="A601" s="1">
        <v>83</v>
      </c>
      <c r="B601" t="s">
        <v>196</v>
      </c>
      <c r="D601" s="6" t="s">
        <v>40</v>
      </c>
      <c r="E601" s="1">
        <v>9</v>
      </c>
      <c r="F601" s="43" t="s">
        <v>1925</v>
      </c>
    </row>
    <row r="602" spans="1:6" ht="15" customHeight="1" x14ac:dyDescent="0.2">
      <c r="A602" s="1">
        <v>83</v>
      </c>
      <c r="B602" t="s">
        <v>196</v>
      </c>
      <c r="D602" s="6" t="s">
        <v>40</v>
      </c>
      <c r="E602" s="1">
        <v>10</v>
      </c>
      <c r="F602" s="43" t="s">
        <v>1090</v>
      </c>
    </row>
    <row r="603" spans="1:6" ht="15" customHeight="1" x14ac:dyDescent="0.2">
      <c r="A603" s="1">
        <v>83</v>
      </c>
      <c r="B603" t="s">
        <v>196</v>
      </c>
      <c r="D603" s="6" t="s">
        <v>40</v>
      </c>
      <c r="E603" s="1">
        <v>11</v>
      </c>
      <c r="F603" s="43" t="s">
        <v>1926</v>
      </c>
    </row>
    <row r="604" spans="1:6" ht="15" customHeight="1" x14ac:dyDescent="0.2">
      <c r="A604" s="1">
        <v>83</v>
      </c>
      <c r="B604" t="s">
        <v>196</v>
      </c>
      <c r="D604" s="6" t="s">
        <v>40</v>
      </c>
      <c r="E604" s="1">
        <v>12</v>
      </c>
      <c r="F604" s="43" t="s">
        <v>1927</v>
      </c>
    </row>
    <row r="605" spans="1:6" ht="15" customHeight="1" x14ac:dyDescent="0.2">
      <c r="A605" s="1">
        <v>83</v>
      </c>
      <c r="B605" t="s">
        <v>196</v>
      </c>
      <c r="D605" s="6" t="s">
        <v>40</v>
      </c>
      <c r="E605" s="1">
        <v>13</v>
      </c>
      <c r="F605" s="43" t="s">
        <v>1928</v>
      </c>
    </row>
    <row r="606" spans="1:6" ht="15" customHeight="1" x14ac:dyDescent="0.2">
      <c r="A606" s="1">
        <v>83</v>
      </c>
      <c r="B606" t="s">
        <v>196</v>
      </c>
      <c r="D606" s="6" t="s">
        <v>40</v>
      </c>
      <c r="E606" s="1">
        <v>14</v>
      </c>
      <c r="F606" s="43" t="s">
        <v>1929</v>
      </c>
    </row>
    <row r="607" spans="1:6" ht="15" customHeight="1" x14ac:dyDescent="0.2">
      <c r="A607" s="1">
        <v>83</v>
      </c>
      <c r="B607" t="s">
        <v>196</v>
      </c>
      <c r="D607" s="6" t="s">
        <v>40</v>
      </c>
      <c r="E607" s="1">
        <v>15</v>
      </c>
      <c r="F607" s="43" t="s">
        <v>1930</v>
      </c>
    </row>
    <row r="608" spans="1:6" ht="15" customHeight="1" x14ac:dyDescent="0.2">
      <c r="A608" s="1">
        <v>83</v>
      </c>
      <c r="B608" t="s">
        <v>196</v>
      </c>
      <c r="D608" s="6" t="s">
        <v>40</v>
      </c>
      <c r="E608" s="1">
        <v>16</v>
      </c>
      <c r="F608" s="43" t="s">
        <v>1931</v>
      </c>
    </row>
    <row r="609" spans="1:6" ht="15" customHeight="1" x14ac:dyDescent="0.2">
      <c r="A609" s="1">
        <v>83</v>
      </c>
      <c r="B609" t="s">
        <v>196</v>
      </c>
      <c r="D609" s="6" t="s">
        <v>40</v>
      </c>
      <c r="E609" s="1">
        <v>17</v>
      </c>
      <c r="F609" s="43" t="s">
        <v>1932</v>
      </c>
    </row>
    <row r="610" spans="1:6" ht="15" customHeight="1" x14ac:dyDescent="0.2">
      <c r="A610" s="1">
        <v>83</v>
      </c>
      <c r="B610" t="s">
        <v>196</v>
      </c>
      <c r="D610" s="6" t="s">
        <v>40</v>
      </c>
      <c r="E610" s="1">
        <v>18</v>
      </c>
      <c r="F610" s="43" t="s">
        <v>1933</v>
      </c>
    </row>
    <row r="611" spans="1:6" ht="15" customHeight="1" x14ac:dyDescent="0.2">
      <c r="A611" s="1">
        <v>83</v>
      </c>
      <c r="B611" t="s">
        <v>196</v>
      </c>
      <c r="D611" s="6" t="s">
        <v>40</v>
      </c>
      <c r="E611" s="1">
        <v>19</v>
      </c>
      <c r="F611" s="43" t="s">
        <v>1934</v>
      </c>
    </row>
    <row r="612" spans="1:6" ht="15" customHeight="1" x14ac:dyDescent="0.2">
      <c r="A612" s="1">
        <v>83</v>
      </c>
      <c r="B612" t="s">
        <v>196</v>
      </c>
      <c r="D612" s="6" t="s">
        <v>40</v>
      </c>
      <c r="E612" s="1">
        <v>20</v>
      </c>
      <c r="F612" s="43" t="s">
        <v>1935</v>
      </c>
    </row>
    <row r="613" spans="1:6" ht="15" customHeight="1" x14ac:dyDescent="0.2">
      <c r="A613" s="1">
        <v>83</v>
      </c>
      <c r="B613" t="s">
        <v>196</v>
      </c>
      <c r="D613" s="6" t="s">
        <v>40</v>
      </c>
      <c r="E613" s="1">
        <v>21</v>
      </c>
      <c r="F613" s="43" t="s">
        <v>1936</v>
      </c>
    </row>
    <row r="614" spans="1:6" ht="15" customHeight="1" x14ac:dyDescent="0.2">
      <c r="A614" s="1">
        <v>83</v>
      </c>
      <c r="B614" t="s">
        <v>196</v>
      </c>
      <c r="D614" s="6" t="s">
        <v>40</v>
      </c>
      <c r="E614" s="1">
        <v>22</v>
      </c>
      <c r="F614" s="43" t="s">
        <v>1937</v>
      </c>
    </row>
    <row r="615" spans="1:6" ht="15" customHeight="1" x14ac:dyDescent="0.2">
      <c r="A615" s="1">
        <v>83</v>
      </c>
      <c r="B615" t="s">
        <v>196</v>
      </c>
      <c r="D615" s="6" t="s">
        <v>40</v>
      </c>
      <c r="E615" s="1">
        <v>23</v>
      </c>
      <c r="F615" s="43" t="s">
        <v>1938</v>
      </c>
    </row>
    <row r="616" spans="1:6" ht="15" customHeight="1" x14ac:dyDescent="0.2">
      <c r="A616" s="1">
        <v>83</v>
      </c>
      <c r="B616" t="s">
        <v>196</v>
      </c>
      <c r="D616" s="6" t="s">
        <v>40</v>
      </c>
      <c r="E616" s="1">
        <v>24</v>
      </c>
      <c r="F616" s="43" t="s">
        <v>1939</v>
      </c>
    </row>
    <row r="617" spans="1:6" ht="15" customHeight="1" x14ac:dyDescent="0.2">
      <c r="A617" s="1">
        <v>83</v>
      </c>
      <c r="B617" t="s">
        <v>196</v>
      </c>
      <c r="D617" s="6" t="s">
        <v>40</v>
      </c>
      <c r="E617" s="1">
        <v>25</v>
      </c>
      <c r="F617" s="43" t="s">
        <v>1940</v>
      </c>
    </row>
    <row r="618" spans="1:6" ht="15" customHeight="1" x14ac:dyDescent="0.2">
      <c r="A618" s="1">
        <v>83</v>
      </c>
      <c r="B618" t="s">
        <v>196</v>
      </c>
      <c r="D618" s="6" t="s">
        <v>40</v>
      </c>
      <c r="E618" s="1">
        <v>26</v>
      </c>
      <c r="F618" s="43" t="s">
        <v>1941</v>
      </c>
    </row>
    <row r="619" spans="1:6" ht="15" customHeight="1" x14ac:dyDescent="0.2">
      <c r="A619" s="1">
        <v>83</v>
      </c>
      <c r="B619" t="s">
        <v>196</v>
      </c>
      <c r="D619" s="6" t="s">
        <v>40</v>
      </c>
      <c r="E619" s="1">
        <v>27</v>
      </c>
      <c r="F619" s="43" t="s">
        <v>1942</v>
      </c>
    </row>
    <row r="620" spans="1:6" ht="15" customHeight="1" x14ac:dyDescent="0.2">
      <c r="A620" s="1">
        <v>83</v>
      </c>
      <c r="B620" t="s">
        <v>196</v>
      </c>
      <c r="D620" s="6" t="s">
        <v>40</v>
      </c>
      <c r="E620" s="1">
        <v>28</v>
      </c>
      <c r="F620" s="43" t="s">
        <v>1943</v>
      </c>
    </row>
    <row r="621" spans="1:6" ht="15" customHeight="1" x14ac:dyDescent="0.2">
      <c r="A621" s="1">
        <v>83</v>
      </c>
      <c r="B621" t="s">
        <v>196</v>
      </c>
      <c r="D621" s="6" t="s">
        <v>40</v>
      </c>
      <c r="E621" s="1">
        <v>29</v>
      </c>
      <c r="F621" s="43" t="s">
        <v>1944</v>
      </c>
    </row>
    <row r="622" spans="1:6" ht="15" customHeight="1" x14ac:dyDescent="0.2">
      <c r="A622" s="1">
        <v>83</v>
      </c>
      <c r="B622" t="s">
        <v>196</v>
      </c>
      <c r="D622" s="6" t="s">
        <v>40</v>
      </c>
      <c r="E622" s="1">
        <v>30</v>
      </c>
      <c r="F622" s="43" t="s">
        <v>1945</v>
      </c>
    </row>
    <row r="623" spans="1:6" ht="15" customHeight="1" x14ac:dyDescent="0.2">
      <c r="A623" s="1">
        <v>83</v>
      </c>
      <c r="B623" t="s">
        <v>196</v>
      </c>
      <c r="D623" s="6" t="s">
        <v>40</v>
      </c>
      <c r="E623" s="1">
        <v>31</v>
      </c>
      <c r="F623" s="43" t="s">
        <v>1946</v>
      </c>
    </row>
    <row r="624" spans="1:6" ht="15" customHeight="1" x14ac:dyDescent="0.2">
      <c r="A624" s="1">
        <v>83</v>
      </c>
      <c r="B624" t="s">
        <v>196</v>
      </c>
      <c r="D624" s="6" t="s">
        <v>40</v>
      </c>
      <c r="E624" s="1">
        <v>32</v>
      </c>
      <c r="F624" s="43" t="s">
        <v>1536</v>
      </c>
    </row>
    <row r="625" spans="1:6" ht="15" customHeight="1" x14ac:dyDescent="0.2">
      <c r="A625" s="1">
        <v>83</v>
      </c>
      <c r="B625" t="s">
        <v>196</v>
      </c>
      <c r="D625" s="6" t="s">
        <v>40</v>
      </c>
      <c r="E625" s="1">
        <v>33</v>
      </c>
      <c r="F625" s="43" t="s">
        <v>1947</v>
      </c>
    </row>
    <row r="626" spans="1:6" ht="15" customHeight="1" x14ac:dyDescent="0.2">
      <c r="A626" s="1">
        <v>83</v>
      </c>
      <c r="B626" t="s">
        <v>196</v>
      </c>
      <c r="D626" s="6" t="s">
        <v>40</v>
      </c>
      <c r="E626" s="1">
        <v>34</v>
      </c>
      <c r="F626" s="43" t="s">
        <v>1948</v>
      </c>
    </row>
    <row r="627" spans="1:6" ht="15" customHeight="1" x14ac:dyDescent="0.2">
      <c r="A627" s="1">
        <v>83</v>
      </c>
      <c r="B627" t="s">
        <v>196</v>
      </c>
      <c r="D627" s="6" t="s">
        <v>40</v>
      </c>
      <c r="E627" s="1">
        <v>35</v>
      </c>
      <c r="F627" s="43" t="s">
        <v>649</v>
      </c>
    </row>
    <row r="628" spans="1:6" ht="15" customHeight="1" x14ac:dyDescent="0.2">
      <c r="A628" s="1">
        <v>83</v>
      </c>
      <c r="B628" t="s">
        <v>196</v>
      </c>
      <c r="D628" s="6" t="s">
        <v>40</v>
      </c>
      <c r="E628" s="1">
        <v>36</v>
      </c>
      <c r="F628" s="43" t="s">
        <v>849</v>
      </c>
    </row>
    <row r="629" spans="1:6" ht="15" customHeight="1" x14ac:dyDescent="0.2">
      <c r="A629" s="1">
        <v>83</v>
      </c>
      <c r="B629" t="s">
        <v>196</v>
      </c>
      <c r="D629" s="6" t="s">
        <v>40</v>
      </c>
      <c r="E629" s="1">
        <v>37</v>
      </c>
      <c r="F629" s="43" t="s">
        <v>1949</v>
      </c>
    </row>
    <row r="630" spans="1:6" ht="15" customHeight="1" x14ac:dyDescent="0.2">
      <c r="A630" s="1">
        <v>83</v>
      </c>
      <c r="B630" t="s">
        <v>196</v>
      </c>
      <c r="D630" s="6" t="s">
        <v>40</v>
      </c>
      <c r="E630" s="1">
        <v>38</v>
      </c>
      <c r="F630" s="43" t="s">
        <v>1950</v>
      </c>
    </row>
    <row r="631" spans="1:6" ht="15" customHeight="1" x14ac:dyDescent="0.2">
      <c r="A631" s="1">
        <v>83</v>
      </c>
      <c r="B631" t="s">
        <v>196</v>
      </c>
      <c r="D631" s="6" t="s">
        <v>40</v>
      </c>
      <c r="E631" s="1">
        <v>39</v>
      </c>
      <c r="F631" s="43" t="s">
        <v>1951</v>
      </c>
    </row>
    <row r="632" spans="1:6" ht="15" customHeight="1" x14ac:dyDescent="0.2">
      <c r="A632" s="1">
        <v>83</v>
      </c>
      <c r="B632" t="s">
        <v>196</v>
      </c>
      <c r="D632" s="6" t="s">
        <v>40</v>
      </c>
      <c r="E632" s="1">
        <v>40</v>
      </c>
      <c r="F632" s="43" t="s">
        <v>1015</v>
      </c>
    </row>
    <row r="633" spans="1:6" ht="15" customHeight="1" x14ac:dyDescent="0.2">
      <c r="A633" s="1">
        <v>83</v>
      </c>
      <c r="B633" t="s">
        <v>196</v>
      </c>
      <c r="D633" s="6" t="s">
        <v>40</v>
      </c>
      <c r="E633" s="1">
        <v>41</v>
      </c>
      <c r="F633" s="43" t="s">
        <v>1952</v>
      </c>
    </row>
    <row r="634" spans="1:6" ht="15" customHeight="1" x14ac:dyDescent="0.2">
      <c r="A634" s="1">
        <v>83</v>
      </c>
      <c r="B634" t="s">
        <v>196</v>
      </c>
      <c r="D634" s="6" t="s">
        <v>40</v>
      </c>
      <c r="E634" s="1">
        <v>42</v>
      </c>
      <c r="F634" s="43" t="s">
        <v>1953</v>
      </c>
    </row>
    <row r="635" spans="1:6" ht="15" customHeight="1" x14ac:dyDescent="0.2">
      <c r="A635" s="1">
        <v>83</v>
      </c>
      <c r="B635" t="s">
        <v>196</v>
      </c>
      <c r="D635" s="6" t="s">
        <v>40</v>
      </c>
      <c r="E635" s="1">
        <v>43</v>
      </c>
      <c r="F635" s="43" t="s">
        <v>1954</v>
      </c>
    </row>
    <row r="636" spans="1:6" ht="15" customHeight="1" x14ac:dyDescent="0.2">
      <c r="A636" s="1">
        <v>83</v>
      </c>
      <c r="B636" t="s">
        <v>196</v>
      </c>
      <c r="D636" s="6" t="s">
        <v>40</v>
      </c>
      <c r="E636" s="1">
        <v>44</v>
      </c>
      <c r="F636" s="43" t="s">
        <v>1955</v>
      </c>
    </row>
    <row r="637" spans="1:6" ht="15" customHeight="1" x14ac:dyDescent="0.2">
      <c r="A637" s="1">
        <v>83</v>
      </c>
      <c r="B637" t="s">
        <v>196</v>
      </c>
      <c r="D637" s="6" t="s">
        <v>40</v>
      </c>
      <c r="E637" s="1">
        <v>45</v>
      </c>
      <c r="F637" s="43" t="s">
        <v>1956</v>
      </c>
    </row>
    <row r="638" spans="1:6" ht="15" customHeight="1" x14ac:dyDescent="0.2">
      <c r="A638" s="1">
        <v>83</v>
      </c>
      <c r="B638" t="s">
        <v>196</v>
      </c>
      <c r="D638" s="6" t="s">
        <v>40</v>
      </c>
      <c r="E638" s="1">
        <v>46</v>
      </c>
      <c r="F638" s="43" t="s">
        <v>1957</v>
      </c>
    </row>
    <row r="639" spans="1:6" ht="15" customHeight="1" x14ac:dyDescent="0.2">
      <c r="A639" s="1">
        <v>83</v>
      </c>
      <c r="B639" t="s">
        <v>196</v>
      </c>
      <c r="D639" s="6" t="s">
        <v>40</v>
      </c>
      <c r="E639" s="1">
        <v>47</v>
      </c>
      <c r="F639" s="43" t="s">
        <v>1958</v>
      </c>
    </row>
    <row r="640" spans="1:6" ht="15" customHeight="1" x14ac:dyDescent="0.2">
      <c r="A640" s="1">
        <v>83</v>
      </c>
      <c r="B640" t="s">
        <v>196</v>
      </c>
      <c r="D640" s="6" t="s">
        <v>40</v>
      </c>
      <c r="E640" s="1">
        <v>48</v>
      </c>
      <c r="F640" s="43" t="s">
        <v>1959</v>
      </c>
    </row>
    <row r="641" spans="1:6" ht="15" customHeight="1" x14ac:dyDescent="0.2">
      <c r="A641" s="1">
        <v>83</v>
      </c>
      <c r="B641" t="s">
        <v>196</v>
      </c>
      <c r="D641" s="6" t="s">
        <v>40</v>
      </c>
      <c r="E641" s="1">
        <v>49</v>
      </c>
      <c r="F641" s="43" t="s">
        <v>1960</v>
      </c>
    </row>
    <row r="642" spans="1:6" ht="15" customHeight="1" x14ac:dyDescent="0.2">
      <c r="A642" s="1">
        <v>83</v>
      </c>
      <c r="B642" t="s">
        <v>196</v>
      </c>
      <c r="D642" s="6" t="s">
        <v>40</v>
      </c>
      <c r="E642" s="1">
        <v>50</v>
      </c>
      <c r="F642" s="43" t="s">
        <v>1961</v>
      </c>
    </row>
    <row r="643" spans="1:6" ht="15" customHeight="1" x14ac:dyDescent="0.2">
      <c r="A643" s="1">
        <v>83</v>
      </c>
      <c r="B643" t="s">
        <v>196</v>
      </c>
      <c r="D643" s="6" t="s">
        <v>40</v>
      </c>
      <c r="E643" s="1">
        <v>51</v>
      </c>
      <c r="F643" s="43" t="s">
        <v>1962</v>
      </c>
    </row>
    <row r="644" spans="1:6" ht="15" customHeight="1" x14ac:dyDescent="0.2">
      <c r="A644" s="1">
        <v>83</v>
      </c>
      <c r="B644" t="s">
        <v>196</v>
      </c>
      <c r="D644" s="6" t="s">
        <v>40</v>
      </c>
      <c r="E644" s="1">
        <v>52</v>
      </c>
      <c r="F644" s="43" t="s">
        <v>1963</v>
      </c>
    </row>
    <row r="645" spans="1:6" ht="15" customHeight="1" x14ac:dyDescent="0.2">
      <c r="A645" s="1">
        <v>83</v>
      </c>
      <c r="B645" t="s">
        <v>196</v>
      </c>
      <c r="D645" s="6" t="s">
        <v>40</v>
      </c>
      <c r="E645" s="1">
        <v>53</v>
      </c>
      <c r="F645" s="43" t="s">
        <v>1964</v>
      </c>
    </row>
    <row r="646" spans="1:6" ht="15" customHeight="1" x14ac:dyDescent="0.2">
      <c r="A646" s="1">
        <v>83</v>
      </c>
      <c r="B646" t="s">
        <v>196</v>
      </c>
      <c r="D646" s="6" t="s">
        <v>40</v>
      </c>
      <c r="E646" s="1">
        <v>54</v>
      </c>
      <c r="F646" s="43" t="s">
        <v>1965</v>
      </c>
    </row>
    <row r="647" spans="1:6" ht="15" customHeight="1" x14ac:dyDescent="0.2">
      <c r="A647" s="1">
        <v>83</v>
      </c>
      <c r="B647" t="s">
        <v>196</v>
      </c>
      <c r="D647" s="6" t="s">
        <v>40</v>
      </c>
      <c r="E647" s="1">
        <v>55</v>
      </c>
      <c r="F647" s="43" t="s">
        <v>1966</v>
      </c>
    </row>
  </sheetData>
  <autoFilter ref="A2:AG467" xr:uid="{51965C98-E5DD-40EE-863B-45F12AD9D174}"/>
  <mergeCells count="1">
    <mergeCell ref="X1:AD1"/>
  </mergeCells>
  <hyperlinks>
    <hyperlink ref="H3" r:id="rId1" location="/orgs/MSF/sources/MSF/concepts/2475/" display="https://app.openconceptlab.org/ - /orgs/MSF/sources/MSF/concepts/2475/" xr:uid="{FEE289BF-3B26-9B4B-AC3A-DCA2FD40DDB1}"/>
    <hyperlink ref="H4" r:id="rId2" location="/orgs/MSF/sources/MSF/concepts/2474/" display="https://app.openconceptlab.org/ - /orgs/MSF/sources/MSF/concepts/2474/" xr:uid="{017394B3-671D-4249-BC64-CFFCFC9218E6}"/>
    <hyperlink ref="H15" r:id="rId3" location="/orgs/MSF/sources/MSF/concepts/1537/" display="https://app.openconceptlab.org/ - /orgs/MSF/sources/MSF/concepts/1537/" xr:uid="{1B3B8555-5927-1B44-91D5-632671FC10B3}"/>
    <hyperlink ref="H18" r:id="rId4" location="/orgs/MSF/sources/MSF/concepts/1536/" xr:uid="{3C879144-0052-EB49-8D4A-CCD8BC00A9B4}"/>
    <hyperlink ref="H37" r:id="rId5" location="/orgs/MSF/sources/MSF/concepts/1382/" display="https://app.openconceptlab.org/ - /orgs/MSF/sources/MSF/concepts/1382/" xr:uid="{B88BEADC-C5FA-A045-9453-AEC3B88669F3}"/>
    <hyperlink ref="H36" r:id="rId6" location="/orgs/MSF/sources/MSF/concepts/1000/" display="https://app.openconceptlab.org/ - /orgs/MSF/sources/MSF/concepts/1000/" xr:uid="{7185E77F-8B13-2741-A422-851DF59D8156}"/>
    <hyperlink ref="H39" r:id="rId7" location="/orgs/MSF/sources/MSF/concepts/975/" display="https://app.openconceptlab.org/ - /orgs/MSF/sources/MSF/concepts/975/" xr:uid="{8F33F9F8-B652-E343-8C38-CC6DCCECA162}"/>
    <hyperlink ref="H40" r:id="rId8" location="/orgs/MSF/sources/MSF/concepts/7/" display="https://app.openconceptlab.org/ - /orgs/MSF/sources/MSF/concepts/7/" xr:uid="{96EFC4CB-2A9B-D444-AA85-38D3A180DEA3}"/>
    <hyperlink ref="I42" r:id="rId9" location="/orgs/CIEL/sources/CIEL/concepts/163312/" display="https://app.openconceptlab.org/ - /orgs/CIEL/sources/CIEL/concepts/163312/" xr:uid="{7B1DA40A-4068-5B4C-9F7C-591B647872E0}"/>
    <hyperlink ref="H55" r:id="rId10" location="/orgs/MSF/sources/MSF/concepts/1417/" display="https://app.openconceptlab.org/ - /orgs/MSF/sources/MSF/concepts/1417/" xr:uid="{3A169E5D-F4B9-FA45-94DA-ACD1AE184EFD}"/>
    <hyperlink ref="I55" r:id="rId11" location="/orgs/CIEL/sources/CIEL/concepts/160551/" display="https://app.openconceptlab.org/ - /orgs/CIEL/sources/CIEL/concepts/160551/" xr:uid="{FAE1BE49-0984-5448-8904-2B6D52AD5D0B}"/>
    <hyperlink ref="H50" r:id="rId12" location="/orgs/MSF/sources/MSF/concepts/1422/" display="https://app.openconceptlab.org/ - /orgs/MSF/sources/MSF/concepts/1422/" xr:uid="{EAE7DAF6-4689-4546-972F-001736EBAEF6}"/>
    <hyperlink ref="I52" r:id="rId13" location="/orgs/CIEL/sources/CIEL/concepts/164407/" display="https://app.openconceptlab.org/ - /orgs/CIEL/sources/CIEL/concepts/164407/" xr:uid="{2E05256D-DFA9-2F42-B985-4FD52653DA24}"/>
    <hyperlink ref="H72" r:id="rId14" location="/orgs/MSFOCP/sources/MSFOCP/concepts/1387/" display="https://app.openconceptlab.org/ - /orgs/MSFOCP/sources/MSFOCP/concepts/1387/" xr:uid="{A7067E63-68A2-CA4C-B29B-3EA941CF4BB7}"/>
    <hyperlink ref="H66" r:id="rId15" location="/orgs/MSF/sources/MSF/concepts/1400/" xr:uid="{F9756E48-10C8-D749-AB33-C06965445E81}"/>
    <hyperlink ref="H56" r:id="rId16" location="/orgs/MSF/sources/MSF/concepts/1290/" xr:uid="{284F28CD-6B3C-4340-990E-11F96FD17E2D}"/>
    <hyperlink ref="H59" r:id="rId17" location="/orgs/MSF/sources/MSF/concepts/1005/" xr:uid="{C931A060-1AAD-C944-BDFB-04259CE8A477}"/>
    <hyperlink ref="H67" r:id="rId18" location="/orgs/MSF/sources/MSF/concepts/526/" xr:uid="{76B972FB-7DA5-9F43-A602-91B6C973A703}"/>
    <hyperlink ref="I68" r:id="rId19" location="/orgs/CIEL/sources/CIEL/concepts/117211/" xr:uid="{2A845A8D-3D71-3843-86E5-24DC8FFE8CA5}"/>
    <hyperlink ref="H69" r:id="rId20" location="/orgs/MSF/sources/MSF/concepts/1401/" xr:uid="{F4C0B879-BE40-1E45-AE1B-1453F1A10464}"/>
    <hyperlink ref="H71" r:id="rId21" location="/orgs/MSF/sources/MSF/concepts/1386/" xr:uid="{373E6546-4CF6-E94B-BD5B-FF963C23A0A5}"/>
    <hyperlink ref="H73" r:id="rId22" location="/orgs/MSF/sources/MSF/concepts/1389/" xr:uid="{7DF85A6A-C6F1-A544-92BA-1099B684001C}"/>
    <hyperlink ref="H68" r:id="rId23" location="/orgs/MSF/sources/MSF/concepts/1396/" xr:uid="{4E820975-5EB3-7442-B664-CEC49463D42A}"/>
    <hyperlink ref="I75" r:id="rId24" location="/orgs/CIEL/sources/CIEL/concepts/153507/" xr:uid="{9FBD8603-1AD6-5C40-B9BC-3D3D70950E51}"/>
    <hyperlink ref="H76" r:id="rId25" location="/orgs/MSF/sources/MSF/concepts/1390/" xr:uid="{FA93841A-6C67-FF4D-A45F-CA8A932B918C}"/>
    <hyperlink ref="H74" r:id="rId26" location="/orgs/MSF/sources/MSF/concepts/892/" xr:uid="{5922FC97-DC21-8043-95A1-CF8F2259C393}"/>
    <hyperlink ref="H81" r:id="rId27" location="/orgs/MSF/sources/MSF/concepts/893/" xr:uid="{3DF07B67-17B3-894B-8943-DAAE883C4156}"/>
    <hyperlink ref="H82" r:id="rId28" location="/orgs/MSF/sources/MSF/concepts/894/" xr:uid="{DBB7B25E-40A7-DE4D-AE00-E261720BB78F}"/>
    <hyperlink ref="H83" r:id="rId29" location="/orgs/MSF/sources/MSF/concepts/1634/" xr:uid="{FF487EA9-BDC8-884E-8127-B36CE881B0DC}"/>
    <hyperlink ref="H84" r:id="rId30" location="/orgs/MSF/sources/MSF/concepts/1392/" xr:uid="{7D8EC6E9-4E1E-B54E-B6A8-2945333B6BDC}"/>
    <hyperlink ref="H85" r:id="rId31" location="/orgs/MSF/sources/MSF/concepts/897/" xr:uid="{BB0728CF-8B47-D741-AC35-ECD012DDF616}"/>
    <hyperlink ref="H86" r:id="rId32" location="/orgs/MSF/sources/MSF/concepts/1394/" xr:uid="{097454E3-7D58-2347-BE2A-2EDB09DD5E00}"/>
    <hyperlink ref="H87" r:id="rId33" location="/orgs/MSF/sources/MSF/concepts/898/" xr:uid="{6E98F537-DCDA-474C-B45D-F134AED9F1C2}"/>
    <hyperlink ref="H88" r:id="rId34" location="/orgs/MSF/sources/MSF/concepts/907/" xr:uid="{19319A4F-D55A-A342-A20B-CE76152237DC}"/>
    <hyperlink ref="H89" r:id="rId35" location="/orgs/MSF/sources/MSF/concepts/1398/" xr:uid="{393A634D-0284-2F42-A2C4-F23EBED78741}"/>
    <hyperlink ref="H91" r:id="rId36" location="/orgs/MSF/sources/MSF/concepts/497/" xr:uid="{9F905A8B-692F-4442-ADDB-1712ACD95483}"/>
    <hyperlink ref="H92" r:id="rId37" location="/orgs/MSF/sources/MSF/concepts/1398/" xr:uid="{8401F1BC-AE64-594C-B110-3DBD8B14E98B}"/>
    <hyperlink ref="H93" r:id="rId38" location="/orgs/MSF/sources/MSF/concepts/1398/" xr:uid="{7E004E88-266B-4B44-A9D9-49AEBE043B92}"/>
    <hyperlink ref="H94" r:id="rId39" location="/orgs/MSF/sources/MSF/concepts/903/" xr:uid="{41FDC065-F4F6-EB48-98AB-4E2E87CF1230}"/>
    <hyperlink ref="H95" r:id="rId40" location="/orgs/MSF/sources/MSF/concepts/464/" xr:uid="{EABB9859-5F4C-C34F-AFFB-C717D286A3C8}"/>
    <hyperlink ref="I98" r:id="rId41" location="/orgs/CIEL/sources/CIEL/concepts/6022/" xr:uid="{A6D22C05-FEA0-DB45-96D3-DD6F96251C08}"/>
    <hyperlink ref="H17" r:id="rId42" location="/orgs/MSF/sources/MSF/concepts/1535/" xr:uid="{1EBC9432-508C-894E-8F8D-0261B08D511D}"/>
    <hyperlink ref="I100" r:id="rId43" location="/orgs/CIEL/sources/CIEL/concepts/5550/" xr:uid="{A5DB7D9B-0CE8-8849-A0B0-2286B6FCB8E7}"/>
    <hyperlink ref="H101" r:id="rId44" location="/orgs/MSF/sources/MSF/concepts/420/" xr:uid="{ED82FCA4-FE66-FC4F-A9D2-94EDE4C96C99}"/>
    <hyperlink ref="H104" r:id="rId45" location="/orgs/MSF/sources/MSF/concepts/890/" xr:uid="{D8A627BB-46F5-6542-9D89-FBB7ACC2C02B}"/>
    <hyperlink ref="I106" r:id="rId46" location="/orgs/CIEL/sources/CIEL/concepts/156762/" xr:uid="{D53DE3E7-5680-D643-84BC-20A7E1D67739}"/>
    <hyperlink ref="H107" r:id="rId47" location="/orgs/MSF/sources/MSF/concepts/901/" xr:uid="{A0A59616-F2B7-204F-AD6F-E8917FD3C160}"/>
    <hyperlink ref="I108" r:id="rId48" location="/orgs/CIEL/sources/CIEL/concepts/126307/" xr:uid="{5736E8CA-7C09-E24C-A9CE-1513230BA3C5}"/>
    <hyperlink ref="H155" r:id="rId49" location="/orgs/MSF/sources/MSF/concepts/506/" xr:uid="{073F0DB6-00BD-E14F-BD0B-AE99343221D9}"/>
    <hyperlink ref="H169" r:id="rId50" location="/orgs/MSF/sources/MSF/concepts/505/" xr:uid="{A8A3CA54-F705-024C-BA37-3BB32D82C2D3}"/>
    <hyperlink ref="H170" r:id="rId51" location="/orgs/MSF/sources/MSF/concepts/2457/" xr:uid="{7B551F45-A71B-194E-89F4-D6996DD5BEB7}"/>
    <hyperlink ref="H171" r:id="rId52" location="/orgs/MSF/sources/MSF/concepts/420/" xr:uid="{B1ECB84A-F84E-4C49-8AFF-2491278ADEEC}"/>
    <hyperlink ref="I156" r:id="rId53" location="/orgs/CIEL/sources/CIEL/concepts/139251/" display="https://app.openconceptlab.org/ - /orgs/CIEL/sources/CIEL/concepts/139251/" xr:uid="{AD99CFAA-D316-7948-80A0-B514E76615D1}"/>
    <hyperlink ref="H173" r:id="rId54" location="/orgs/MSF/sources/MSF/concepts/1630/" xr:uid="{901E28DD-F118-E94E-9D9F-B5DD3CDE436C}"/>
    <hyperlink ref="H402" r:id="rId55" location="/orgs/MSF/sources/MSF/concepts/1630/" xr:uid="{E82760E7-9628-9140-B16A-FD3601C3DAAD}"/>
    <hyperlink ref="H211" r:id="rId56" location="/orgs/MSF/sources/MSF/concepts/313/" xr:uid="{D39F3CB9-F112-0D44-9F65-25DF9862D6AD}"/>
    <hyperlink ref="I212" r:id="rId57" location="/orgs/CIEL/sources/CIEL/concepts/158358/" display="158358Physical violence" xr:uid="{DBB3F431-2E8E-6848-A3DD-432479DE89F7}"/>
    <hyperlink ref="H231" r:id="rId58" location="/orgs/MSF/sources/MSF/concepts/929/" xr:uid="{76642D94-166A-B14C-B57E-A16590E0CB70}"/>
    <hyperlink ref="I234" r:id="rId59" location="/orgs/CIEL/sources/CIEL/concepts/123572/" display="https://app.openconceptlab.org/ - /orgs/CIEL/sources/CIEL/concepts/123572/" xr:uid="{96E1E22E-769B-2C47-84A2-78384CF76FC4}"/>
    <hyperlink ref="I235" r:id="rId60" location="/orgs/CIEL/sources/CIEL/concepts/159350/" xr:uid="{A0D267D2-D451-F942-9923-9939D1BE29E0}"/>
    <hyperlink ref="I236" r:id="rId61" location="/orgs/CIEL/sources/CIEL/concepts/145439/" xr:uid="{CD25DC9D-4374-F547-BAD3-807F83532EEB}"/>
    <hyperlink ref="H237" r:id="rId62" location="/orgs/MSF/sources/MSF/concepts/918/" xr:uid="{E2791732-C2BF-0142-93E3-E7B8BFD469EC}"/>
    <hyperlink ref="I241" r:id="rId63" location="/orgs/CIEL/sources/CIEL/concepts/156761/" xr:uid="{8C1E60C1-58C3-4945-8F06-1D13DA585C6B}"/>
    <hyperlink ref="I244" r:id="rId64" location="/orgs/CIEL/sources/CIEL/concepts/160658/" xr:uid="{70F7DDBF-0A4B-D149-9309-AD0301C3F1D3}"/>
    <hyperlink ref="I252" r:id="rId65" location="/orgs/CIEL/sources/CIEL/concepts/129176/" xr:uid="{62D6C9A6-3956-A544-B6AE-9F9FD6DE8FA5}"/>
    <hyperlink ref="H247" r:id="rId66" location="/orgs/MSF/sources/MSF/concepts/922/" xr:uid="{5ACBEED7-BA2E-FE47-91BF-81BCFA6136D7}"/>
    <hyperlink ref="H248" r:id="rId67" location="/orgs/MSF/sources/MSF/concepts/1530/" xr:uid="{D7A4DC5F-4E34-BD41-8683-3764EBA8397E}"/>
    <hyperlink ref="H253" r:id="rId68" location="/orgs/MSF/sources/MSF/concepts/1391/" xr:uid="{D65AEEA7-654C-334D-89A9-3040B70C2131}"/>
    <hyperlink ref="H257" r:id="rId69" location="/orgs/MSF/sources/MSF/concepts/917/" xr:uid="{B98E7427-6CA0-AA43-A806-A6B5E33B22B6}"/>
    <hyperlink ref="H259" r:id="rId70" location="/orgs/MSF/sources/MSF/concepts/1424/" xr:uid="{1BFDD0E6-5936-734F-8C28-E018C5F5B56C}"/>
    <hyperlink ref="H260" r:id="rId71" location="/orgs/MSF/sources/MSF/concepts/1544/" xr:uid="{1E886913-76CA-9444-8CF7-090089BF6294}"/>
    <hyperlink ref="I263" r:id="rId72" location="/orgs/CIEL/sources/CIEL/concepts/113353/" xr:uid="{8DC4A52B-4F1A-024E-891A-3746AD2C32D0}"/>
    <hyperlink ref="I264" r:id="rId73" location="/orgs/CIEL/sources/CIEL/concepts/163007/" xr:uid="{95700607-8657-6840-8B7C-B6D09D569E68}"/>
    <hyperlink ref="H267" r:id="rId74" location="/orgs/MSF/sources/MSF/concepts/2985/" xr:uid="{1E81A704-3FBE-F942-BAE5-CADA40FF5D67}"/>
    <hyperlink ref="H268" r:id="rId75" location="/orgs/MSF/sources/MSF/concepts/1543/" xr:uid="{34418236-013A-8C41-9B83-1254BC93AE5F}"/>
    <hyperlink ref="H393" r:id="rId76" location="/orgs/MSF/sources/MSF/concepts/1003/" xr:uid="{3CC00B7D-FEB4-1A47-B56F-144739B2884D}"/>
    <hyperlink ref="I396" r:id="rId77" location="/orgs/CIEL/sources/CIEL/concepts/5486/" xr:uid="{995E82C4-565B-FC4D-A40F-05222B143A6D}"/>
    <hyperlink ref="H397" r:id="rId78" location="/orgs/MSF/sources/MSF/concepts/1006/" xr:uid="{A3A7CA4C-6C98-9C43-8B9B-3F73D35AAC6B}"/>
    <hyperlink ref="H398" r:id="rId79" location="/orgs/MSF/sources/MSF/concepts/1007/" xr:uid="{778C6C8D-7144-E24C-A6F3-CC10AB46E177}"/>
    <hyperlink ref="H399" r:id="rId80" location="/orgs/MSF/sources/MSF/concepts/46/" xr:uid="{1910FFC3-F866-0D4F-AFAC-7EB5EC527BD3}"/>
    <hyperlink ref="I462" r:id="rId81" location="/orgs/CIEL/sources/CIEL/concepts/162192/" xr:uid="{C23C2F06-6402-DB4D-84A9-C1603F0FB0DC}"/>
    <hyperlink ref="I45" r:id="rId82" location="/orgs/CIEL/sources/CIEL/concepts/163312/" display="https://app.openconceptlab.org/ - /orgs/CIEL/sources/CIEL/concepts/163312/" xr:uid="{E3A8BE05-2C9E-3D45-B3B8-F9F4C4D7C1EB}"/>
    <hyperlink ref="H168" r:id="rId83" location="/orgs/MSF/sources/MSF/concepts/890/" display="https://app.openconceptlab.org/ - /orgs/MSF/sources/MSF/concepts/890/" xr:uid="{01FFA2DA-4DF4-0B46-82C8-047E987725A2}"/>
    <hyperlink ref="H167" r:id="rId84" location="/orgs/MSF/sources/MSF/concepts/500/" display="https://app.openconceptlab.org/ - /orgs/MSF/sources/MSF/concepts/500/" xr:uid="{4658AAAD-A8F8-CE41-A968-425D7B91F9F6}"/>
    <hyperlink ref="H165" r:id="rId85" location="/orgs/MSF/sources/MSF/concepts/448/" display="https://app.openconceptlab.org/ - /orgs/MSF/sources/MSF/concepts/448/" xr:uid="{A7272108-A717-374A-A8B8-8973BD31553C}"/>
    <hyperlink ref="H164" r:id="rId86" location="/orgs/MSF/sources/MSF/concepts/444/" display="https://app.openconceptlab.org/ - /orgs/MSF/sources/MSF/concepts/444/" xr:uid="{828B4955-C966-A949-B33A-B647F16C9352}"/>
    <hyperlink ref="H163" r:id="rId87" location="/orgs/MSF/sources/MSF/concepts/446/" display="https://app.openconceptlab.org/ - /orgs/MSF/sources/MSF/concepts/446/" xr:uid="{C6691C44-AF63-1247-9C2C-B5B440D8F27C}"/>
    <hyperlink ref="H161" r:id="rId88" location="/orgs/MSF/sources/MSF/concepts/160/" display="https://app.openconceptlab.org/ - /orgs/MSF/sources/MSF/concepts/160/" xr:uid="{9B68C81D-065F-EE43-95E8-5F64DD203442}"/>
    <hyperlink ref="H159" r:id="rId89" location="/orgs/MSF/sources/MSF/concepts/102/" display="https://app.openconceptlab.org/ - /orgs/MSF/sources/MSF/concepts/102/" xr:uid="{0B896A8C-0372-F541-A3BA-8ED3FCDB0481}"/>
    <hyperlink ref="H158" r:id="rId90" location="/orgs/MSF/sources/MSF/concepts/457/" display="https://app.openconceptlab.org/ - /orgs/MSF/sources/MSF/concepts/457/" xr:uid="{77E74638-B37C-B347-8599-0DD6CA5EF292}"/>
    <hyperlink ref="H157" r:id="rId91" location="/orgs/MSF/sources/MSF/concepts/291/" display="https://app.openconceptlab.org/ - /orgs/MSF/sources/MSF/concepts/291/" xr:uid="{75F2D39B-290F-8744-A040-ABC576D1DA93}"/>
    <hyperlink ref="I403" r:id="rId92" location="/orgs/CIEL/sources/CIEL/concepts/931/" display="CIEL-913" xr:uid="{EED4C0BD-3AFF-EC44-8A4D-FF5E85484F70}"/>
    <hyperlink ref="I404" r:id="rId93" location="/orgs/CIEL/sources/CIEL/concepts/72217/" xr:uid="{9B91494A-84AB-8E45-A609-285AF77C3568}"/>
    <hyperlink ref="I405" r:id="rId94" location="/orgs/CIEL/sources/CIEL/concepts/72822/" xr:uid="{3805A670-7846-0043-A349-078E2B77E04B}"/>
    <hyperlink ref="I406" r:id="rId95" location="/orgs/CIEL/sources/CIEL/concepts/73330/" xr:uid="{AC95E9D5-38D1-694F-B6B3-DE1A45D2015A}"/>
    <hyperlink ref="I407" r:id="rId96" location="/orgs/CIEL/sources/CIEL/concepts/74745/" xr:uid="{15A8A5E1-C5FE-884D-B8D0-6E1C33E6F0AA}"/>
    <hyperlink ref="I408" r:id="rId97" location="/orgs/CIEL/sources/CIEL/concepts/75015/" xr:uid="{A567F0C6-9999-F341-9723-BF4566A14CD8}"/>
    <hyperlink ref="I409" r:id="rId98" location="/orgs/CIEL/sources/CIEL/concepts/76553/" xr:uid="{76003B98-CF7A-EF4A-9953-98DD9E9C03AC}"/>
    <hyperlink ref="I410" r:id="rId99" location="/orgs/CIEL/sources/CIEL/concepts/76556/" xr:uid="{656C629D-223F-2746-8CA4-5266F2478D1D}"/>
    <hyperlink ref="I411" r:id="rId100" location="/orgs/CIEL/sources/CIEL/concepts/77335/" xr:uid="{A42040A6-917E-0743-8095-5A3A80DD8342}"/>
    <hyperlink ref="I412" r:id="rId101" location="/orgs/CIEL/sources/CIEL/concepts/77336/" xr:uid="{42F9B4B3-FC71-3E4B-8B8F-7C2E82F76232}"/>
    <hyperlink ref="I414" r:id="rId102" location="/orgs/CIEL/sources/CIEL/concepts/81025/" xr:uid="{E28241D4-0168-A744-A917-B1ACFCD9B71F}"/>
    <hyperlink ref="I415" r:id="rId103" location="/orgs/CIEL/sources/CIEL/concepts/81604/" display="CIEL-81694" xr:uid="{FEE8BB6B-7491-564C-B1C4-A9D07E60BF1E}"/>
    <hyperlink ref="I416" r:id="rId104" location="/orgs/CIEL/sources/CIEL/concepts/82670/" xr:uid="{0DC95ED4-C895-6B49-9DA2-A81F67D71C70}"/>
    <hyperlink ref="I417" r:id="rId105" location="/orgs/CIEL/sources/CIEL/concepts/83405/" xr:uid="{913B817B-B9BE-0847-AF20-405D247E7F23}"/>
    <hyperlink ref="I418" r:id="rId106" location="/orgs/CIEL/sources/CIEL/concepts/83865/" xr:uid="{90E3A1C9-1177-1D4D-BF04-B3F6773EDF37}"/>
    <hyperlink ref="I419" r:id="rId107" location="/orgs/CIEL/sources/CIEL/concepts/85464/" xr:uid="{38DC7B8F-C2CF-294D-A14F-19D09BDB297F}"/>
    <hyperlink ref="I420" r:id="rId108" location="/orgs/CIEL/sources/CIEL/concepts/84114/" xr:uid="{EF9B6D5D-7B00-6B4B-92DA-D4AD0E4F4E32}"/>
    <hyperlink ref="I43" r:id="rId109" location="/orgs/CIEL/sources/CIEL/concepts/165052/" xr:uid="{81367F23-AB72-444A-B2B3-A0F93E68BFAE}"/>
    <hyperlink ref="I5" r:id="rId110" location="/orgs/CIEL/sources/CIEL/concepts/160033/" xr:uid="{B0BF104D-40AA-F548-93D6-6781E827628B}"/>
  </hyperlinks>
  <pageMargins left="0.7" right="0.7" top="0.75" bottom="0.75" header="0.3" footer="0.3"/>
  <pageSetup paperSize="9" orientation="portrait" verticalDpi="0" r:id="rId111"/>
  <legacyDrawing r:id="rId1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F01-MHPSS_Baseline</vt:lpstr>
      <vt:lpstr>OptionSets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Michaël Bontyes</dc:creator>
  <cp:lastModifiedBy>Michaël Bontyes</cp:lastModifiedBy>
  <dcterms:created xsi:type="dcterms:W3CDTF">2024-05-30T17:33:07Z</dcterms:created>
  <dcterms:modified xsi:type="dcterms:W3CDTF">2024-05-30T21:03:35Z</dcterms:modified>
</cp:coreProperties>
</file>