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1\Documents\GitHub\FinanceLearning\"/>
    </mc:Choice>
  </mc:AlternateContent>
  <xr:revisionPtr revIDLastSave="0" documentId="8_{9583D8B0-3304-4AB8-8453-153A6F4CD052}" xr6:coauthVersionLast="45" xr6:coauthVersionMax="45" xr10:uidLastSave="{00000000-0000-0000-0000-000000000000}"/>
  <bookViews>
    <workbookView xWindow="-108" yWindow="-108" windowWidth="23256" windowHeight="12576" xr2:uid="{423874CE-F249-41B9-BAEA-89D08FEB69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1" i="1" l="1"/>
  <c r="H32" i="1"/>
  <c r="H38" i="1" s="1"/>
  <c r="B38" i="1"/>
  <c r="E38" i="1"/>
  <c r="H35" i="1"/>
  <c r="H25" i="1"/>
  <c r="H22" i="1"/>
  <c r="H14" i="1"/>
  <c r="I5" i="1"/>
  <c r="H5" i="1"/>
  <c r="E35" i="1"/>
  <c r="E25" i="1"/>
  <c r="E22" i="1"/>
  <c r="E14" i="1"/>
  <c r="E8" i="1"/>
  <c r="F5" i="1"/>
  <c r="E5" i="1"/>
  <c r="B35" i="1"/>
  <c r="B32" i="1"/>
  <c r="B25" i="1"/>
  <c r="B28" i="1"/>
  <c r="B31" i="1" s="1"/>
  <c r="B22" i="1"/>
  <c r="B14" i="1"/>
  <c r="B8" i="1"/>
  <c r="C5" i="1"/>
  <c r="B5" i="1"/>
  <c r="H28" i="1" l="1"/>
  <c r="H8" i="1"/>
  <c r="E28" i="1"/>
  <c r="E31" i="1" s="1"/>
  <c r="E32" i="1" l="1"/>
</calcChain>
</file>

<file path=xl/sharedStrings.xml><?xml version="1.0" encoding="utf-8"?>
<sst xmlns="http://schemas.openxmlformats.org/spreadsheetml/2006/main" count="21" uniqueCount="21">
  <si>
    <t>Interest expense</t>
  </si>
  <si>
    <t>Income before tax</t>
  </si>
  <si>
    <t>Income tax expense</t>
  </si>
  <si>
    <t>Long term debt</t>
  </si>
  <si>
    <t>Current debt</t>
  </si>
  <si>
    <t>Total debt</t>
  </si>
  <si>
    <t>Average interest rate</t>
  </si>
  <si>
    <t>Average tax rate</t>
  </si>
  <si>
    <t>Cost of equity</t>
  </si>
  <si>
    <t>Shares outstanding</t>
  </si>
  <si>
    <t>Current share price</t>
  </si>
  <si>
    <t>Market cap of equity</t>
  </si>
  <si>
    <t>Value of debt</t>
  </si>
  <si>
    <t>Total fund supplied</t>
  </si>
  <si>
    <t>% of equity</t>
  </si>
  <si>
    <t>% of debt</t>
  </si>
  <si>
    <t>Tax rate</t>
  </si>
  <si>
    <t>WACC</t>
  </si>
  <si>
    <t>EDF</t>
  </si>
  <si>
    <t>Engie</t>
  </si>
  <si>
    <t>Fortum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</si>
</sst>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3" fontId="2" fillId="0" borderId="0" xfId="0" applyNumberFormat="1" applyFont="1"/>
    <xf numFmtId="169" fontId="0" fillId="0" borderId="0" xfId="1" applyNumberFormat="1" applyFont="1"/>
    <xf numFmtId="169" fontId="0" fillId="0" borderId="0" xfId="0" applyNumberFormat="1"/>
    <xf numFmtId="10" fontId="0" fillId="0" borderId="0" xfId="2" applyNumberFormat="1" applyFont="1"/>
    <xf numFmtId="10" fontId="0" fillId="2" borderId="0" xfId="2" applyNumberFormat="1" applyFont="1" applyFill="1"/>
    <xf numFmtId="9" fontId="0" fillId="0" borderId="0" xfId="0" applyNumberFormat="1"/>
    <xf numFmtId="10" fontId="0" fillId="0" borderId="0" xfId="0" applyNumberFormat="1"/>
    <xf numFmtId="10" fontId="0" fillId="0" borderId="0" xfId="2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9C4D8-9B8C-4FDB-8E94-EA413812E55E}">
  <dimension ref="A1:I38"/>
  <sheetViews>
    <sheetView tabSelected="1" topLeftCell="C13" workbookViewId="0">
      <selection activeCell="H38" sqref="H38"/>
    </sheetView>
  </sheetViews>
  <sheetFormatPr defaultRowHeight="14.4" x14ac:dyDescent="0.3"/>
  <cols>
    <col min="1" max="1" width="18.21875" bestFit="1" customWidth="1"/>
    <col min="2" max="2" width="20.21875" bestFit="1" customWidth="1"/>
    <col min="3" max="3" width="13.88671875" bestFit="1" customWidth="1"/>
    <col min="5" max="5" width="14.77734375" bestFit="1" customWidth="1"/>
    <col min="6" max="6" width="11.21875" bestFit="1" customWidth="1"/>
    <col min="8" max="8" width="14.77734375" bestFit="1" customWidth="1"/>
    <col min="9" max="9" width="10.21875" bestFit="1" customWidth="1"/>
  </cols>
  <sheetData>
    <row r="1" spans="1:9" x14ac:dyDescent="0.3">
      <c r="B1" t="s">
        <v>18</v>
      </c>
      <c r="E1" t="s">
        <v>19</v>
      </c>
      <c r="H1" t="s">
        <v>20</v>
      </c>
    </row>
    <row r="2" spans="1:9" x14ac:dyDescent="0.3">
      <c r="B2">
        <v>2019</v>
      </c>
      <c r="C2">
        <v>2018</v>
      </c>
      <c r="E2">
        <v>2019</v>
      </c>
      <c r="F2">
        <v>2018</v>
      </c>
      <c r="H2">
        <v>2019</v>
      </c>
      <c r="I2">
        <v>2018</v>
      </c>
    </row>
    <row r="3" spans="1:9" x14ac:dyDescent="0.3">
      <c r="A3" t="s">
        <v>3</v>
      </c>
      <c r="B3" s="3">
        <v>51880000</v>
      </c>
      <c r="C3" s="3">
        <v>49978000</v>
      </c>
      <c r="D3" s="2"/>
      <c r="E3" s="3">
        <v>28067000</v>
      </c>
      <c r="F3" s="3">
        <v>25823000</v>
      </c>
      <c r="H3" s="3">
        <v>6029000</v>
      </c>
      <c r="I3" s="3">
        <v>5006000</v>
      </c>
    </row>
    <row r="4" spans="1:9" x14ac:dyDescent="0.3">
      <c r="A4" t="s">
        <v>4</v>
      </c>
      <c r="B4" s="3">
        <v>5038000</v>
      </c>
      <c r="C4" s="3">
        <v>4860000</v>
      </c>
      <c r="D4" s="2"/>
      <c r="E4" s="3">
        <v>7964000</v>
      </c>
      <c r="F4" s="3">
        <v>4993000</v>
      </c>
      <c r="H4" s="3">
        <v>551000</v>
      </c>
      <c r="I4" s="3">
        <v>1086000</v>
      </c>
    </row>
    <row r="5" spans="1:9" x14ac:dyDescent="0.3">
      <c r="A5" t="s">
        <v>5</v>
      </c>
      <c r="B5" s="3">
        <f>B3+B4</f>
        <v>56918000</v>
      </c>
      <c r="C5" s="3">
        <f>C3+C4</f>
        <v>54838000</v>
      </c>
      <c r="D5" s="3"/>
      <c r="E5" s="3">
        <f>E3+E4</f>
        <v>36031000</v>
      </c>
      <c r="F5" s="3">
        <f>F3+F4</f>
        <v>30816000</v>
      </c>
      <c r="H5" s="3">
        <f t="shared" ref="H5:I5" si="0">H3+H4</f>
        <v>6580000</v>
      </c>
      <c r="I5" s="3">
        <f t="shared" si="0"/>
        <v>6092000</v>
      </c>
    </row>
    <row r="6" spans="1:9" x14ac:dyDescent="0.3">
      <c r="A6" t="s">
        <v>0</v>
      </c>
      <c r="B6" s="3">
        <v>1061000</v>
      </c>
      <c r="C6" s="3">
        <v>1267000</v>
      </c>
      <c r="E6" s="3">
        <v>957000</v>
      </c>
      <c r="F6" s="3">
        <v>861000</v>
      </c>
      <c r="H6" s="3">
        <v>166000</v>
      </c>
      <c r="I6" s="3">
        <v>148000</v>
      </c>
    </row>
    <row r="8" spans="1:9" x14ac:dyDescent="0.3">
      <c r="A8" t="s">
        <v>6</v>
      </c>
      <c r="B8" s="6">
        <f>B6/AVERAGE(B5:C5)</f>
        <v>1.8987794838755862E-2</v>
      </c>
      <c r="C8" s="9"/>
      <c r="E8" s="6">
        <f>E6/AVERAGE(E5:F5)</f>
        <v>2.8632548955076519E-2</v>
      </c>
      <c r="H8" s="6">
        <f>H6/AVERAGE(H5:I5)</f>
        <v>2.6199494949494948E-2</v>
      </c>
    </row>
    <row r="11" spans="1:9" x14ac:dyDescent="0.3">
      <c r="A11" t="s">
        <v>1</v>
      </c>
      <c r="B11" s="1">
        <v>6399000</v>
      </c>
      <c r="C11" s="1"/>
      <c r="E11" s="3">
        <v>2286000</v>
      </c>
      <c r="H11" s="3">
        <v>1728000</v>
      </c>
    </row>
    <row r="12" spans="1:9" x14ac:dyDescent="0.3">
      <c r="A12" t="s">
        <v>2</v>
      </c>
      <c r="B12" s="1">
        <v>1581000</v>
      </c>
      <c r="C12" s="1"/>
      <c r="E12" s="3">
        <v>640000</v>
      </c>
      <c r="H12" s="3">
        <v>221000</v>
      </c>
    </row>
    <row r="14" spans="1:9" x14ac:dyDescent="0.3">
      <c r="A14" t="s">
        <v>7</v>
      </c>
      <c r="B14" s="5">
        <f>B12/B11</f>
        <v>0.24706985466479137</v>
      </c>
      <c r="C14" s="5"/>
      <c r="E14" s="5">
        <f>E12/E11</f>
        <v>0.27996500437445321</v>
      </c>
      <c r="H14" s="5">
        <f>H12/H11</f>
        <v>0.12789351851851852</v>
      </c>
    </row>
    <row r="15" spans="1:9" x14ac:dyDescent="0.3">
      <c r="B15" s="5"/>
    </row>
    <row r="17" spans="1:8" x14ac:dyDescent="0.3">
      <c r="A17" t="s">
        <v>8</v>
      </c>
      <c r="B17" s="7">
        <v>0.15</v>
      </c>
      <c r="C17" s="7"/>
      <c r="E17" s="7">
        <v>0.15</v>
      </c>
      <c r="H17" s="7">
        <v>0.15</v>
      </c>
    </row>
    <row r="20" spans="1:8" x14ac:dyDescent="0.3">
      <c r="A20" t="s">
        <v>9</v>
      </c>
      <c r="B20" s="3">
        <v>3100000000</v>
      </c>
      <c r="E20" s="3">
        <v>2420000000</v>
      </c>
      <c r="H20" s="3">
        <v>888290000</v>
      </c>
    </row>
    <row r="21" spans="1:8" x14ac:dyDescent="0.3">
      <c r="A21" t="s">
        <v>10</v>
      </c>
      <c r="B21">
        <v>9.6</v>
      </c>
      <c r="E21">
        <v>11.31</v>
      </c>
      <c r="H21">
        <v>18.100000000000001</v>
      </c>
    </row>
    <row r="22" spans="1:8" x14ac:dyDescent="0.3">
      <c r="A22" t="s">
        <v>11</v>
      </c>
      <c r="B22" s="4">
        <f>B20*B21</f>
        <v>29760000000</v>
      </c>
      <c r="E22" s="4">
        <f>E20*E21</f>
        <v>27370200000</v>
      </c>
      <c r="H22" s="4">
        <f>H20*H21</f>
        <v>16078049000.000002</v>
      </c>
    </row>
    <row r="25" spans="1:8" x14ac:dyDescent="0.3">
      <c r="A25" t="s">
        <v>12</v>
      </c>
      <c r="B25" s="4">
        <f>B5*1000</f>
        <v>56918000000</v>
      </c>
      <c r="E25" s="4">
        <f>E5*1000</f>
        <v>36031000000</v>
      </c>
      <c r="H25" s="4">
        <f>H5*1000</f>
        <v>6580000000</v>
      </c>
    </row>
    <row r="28" spans="1:8" x14ac:dyDescent="0.3">
      <c r="A28" t="s">
        <v>13</v>
      </c>
      <c r="B28" s="4">
        <f>B22+B25</f>
        <v>86678000000</v>
      </c>
      <c r="E28" s="4">
        <f>E22+E25</f>
        <v>63401200000</v>
      </c>
      <c r="H28" s="4">
        <f>H22+H25</f>
        <v>22658049000</v>
      </c>
    </row>
    <row r="31" spans="1:8" x14ac:dyDescent="0.3">
      <c r="A31" t="s">
        <v>14</v>
      </c>
      <c r="B31" s="5">
        <f>B22/B28</f>
        <v>0.34333971711391587</v>
      </c>
      <c r="E31" s="5">
        <f>E22/E28</f>
        <v>0.43169845365702858</v>
      </c>
      <c r="H31" s="5">
        <f>H22/H28</f>
        <v>0.70959547311421212</v>
      </c>
    </row>
    <row r="32" spans="1:8" x14ac:dyDescent="0.3">
      <c r="A32" t="s">
        <v>15</v>
      </c>
      <c r="B32" s="5">
        <f>B25/B28</f>
        <v>0.65666028288608413</v>
      </c>
      <c r="E32" s="5">
        <f>E25/E28</f>
        <v>0.56830154634297148</v>
      </c>
      <c r="H32" s="5">
        <f>H25/H28</f>
        <v>0.29040452688578794</v>
      </c>
    </row>
    <row r="35" spans="1:8" x14ac:dyDescent="0.3">
      <c r="A35" t="s">
        <v>16</v>
      </c>
      <c r="B35" s="8">
        <f>B14</f>
        <v>0.24706985466479137</v>
      </c>
      <c r="E35" s="8">
        <f>E14</f>
        <v>0.27996500437445321</v>
      </c>
      <c r="H35" s="8">
        <f>H14</f>
        <v>0.12789351851851852</v>
      </c>
    </row>
    <row r="38" spans="1:8" x14ac:dyDescent="0.3">
      <c r="A38" t="s">
        <v>17</v>
      </c>
      <c r="B38" s="8">
        <f>B8*B32*(1-B35) + B31*B17</f>
        <v>6.0888890221893643E-2</v>
      </c>
      <c r="E38" s="8">
        <f>E8*E32*(1-E35) + E31*E17</f>
        <v>7.6471121224413963E-2</v>
      </c>
      <c r="H38" s="8">
        <f>H8*H32*(1-H35) + H31*H17</f>
        <v>0.11307470121408215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2020-07-21T21:32:11Z</dcterms:created>
  <dcterms:modified xsi:type="dcterms:W3CDTF">2020-07-21T23:01:28Z</dcterms:modified>
</cp:coreProperties>
</file>