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/Data/TimeEncodedData/metamorphics/"/>
    </mc:Choice>
  </mc:AlternateContent>
  <bookViews>
    <workbookView xWindow="280" yWindow="460" windowWidth="28520" windowHeight="16380" tabRatio="500"/>
  </bookViews>
  <sheets>
    <sheet name="TABLE_1" sheetId="1" r:id="rId1"/>
    <sheet name="TABLE_2" sheetId="2" r:id="rId2"/>
    <sheet name="TABLE_3" sheetId="3" r:id="rId3"/>
  </sheets>
  <definedNames>
    <definedName name="_xlnm.Print_Area" localSheetId="1">TABLE_2!$A$1:$G$135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4" i="1" l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B4" i="1"/>
  <c r="B5" i="1"/>
  <c r="B6" i="1"/>
  <c r="B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D136" i="3"/>
  <c r="E136" i="3"/>
  <c r="F133" i="3"/>
  <c r="F136" i="3"/>
  <c r="D135" i="3"/>
  <c r="E135" i="3"/>
  <c r="F135" i="3"/>
  <c r="E132" i="2"/>
  <c r="E133" i="2"/>
  <c r="D133" i="2"/>
  <c r="D132" i="2"/>
  <c r="G85" i="1"/>
  <c r="G42" i="1"/>
  <c r="F130" i="2"/>
  <c r="F133" i="2"/>
  <c r="F13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</calcChain>
</file>

<file path=xl/sharedStrings.xml><?xml version="1.0" encoding="utf-8"?>
<sst xmlns="http://schemas.openxmlformats.org/spreadsheetml/2006/main" count="1849" uniqueCount="898">
  <si>
    <t>Age (Ga)</t>
  </si>
  <si>
    <t>Location</t>
  </si>
  <si>
    <t>Original References</t>
  </si>
  <si>
    <t>Minto block, Superior Province, Canada (average 7 samples)</t>
  </si>
  <si>
    <t>English River Domain, Superior Province, Canada (average 7 samples)</t>
  </si>
  <si>
    <t>Quetico Metasedimentary Belt, Superior Province, Canada (average 6 samples)</t>
  </si>
  <si>
    <t>Ashuanipi Complex, Superior Province, Canada (average 10 samples)</t>
  </si>
  <si>
    <t>Karnataka, Dharwar Craton, India (average 7 samples)</t>
  </si>
  <si>
    <t>Nilgiri Hills, India (average 51 samples)</t>
  </si>
  <si>
    <t>Kasai Craton, Zaire (average 6 samples)</t>
  </si>
  <si>
    <t>Taltson Magmatic Zone, Canada (average 15 samples)</t>
  </si>
  <si>
    <t>Ketilidian Belt, Greenland (average 9 samples)</t>
  </si>
  <si>
    <t>Adirondack Highlands, Grenville Province, North America (average 11 samples)</t>
  </si>
  <si>
    <t>Madras Granulites, India (average 8 samples)</t>
  </si>
  <si>
    <t>Tasiusarsuaq terrane, southern West Greenland</t>
  </si>
  <si>
    <t>Scourie–Drumbeg, NW Scotland</t>
  </si>
  <si>
    <t>Southern Marginal Zone, Limpopo Belt, southern Africa</t>
  </si>
  <si>
    <t>Tonagh Island, Napier Complex, E Antarctica</t>
  </si>
  <si>
    <t>Forefinger Point/Fyfe Hills/Zircon Point, Napier Complex, E Antarctica</t>
  </si>
  <si>
    <t>Vestfold Hills, E Antarctica</t>
  </si>
  <si>
    <t>Mt Riiser–Larsen, Napier Complex, E Antarctica</t>
  </si>
  <si>
    <t>Clark et al. (2012); Zulbati &amp; Harley (2007)</t>
  </si>
  <si>
    <t>Andriamena Mafic Unit, north-central Madagascar</t>
  </si>
  <si>
    <t>Goncalves et al. (2004); Paquette et al. (2004)</t>
  </si>
  <si>
    <t>Badcall Bay, Assynt terrane, Lewisian Complex, Scotland</t>
  </si>
  <si>
    <t>Terre Adélie, E Antarctica</t>
  </si>
  <si>
    <t>Love et al. (2004); Cartwright and Barnicoat (1989)</t>
  </si>
  <si>
    <t>Duclaux et al. (2008); Ménot et al. (2005)</t>
  </si>
  <si>
    <t>South Harris, Lewisian Complex, Scotland</t>
  </si>
  <si>
    <t>Strangways metamorphic complex, central Australia</t>
  </si>
  <si>
    <t>Wilson lake terrane, Labrador, Canada</t>
  </si>
  <si>
    <t>Rubatto et al. (2006); White et al. (2003)</t>
  </si>
  <si>
    <t>Scrimgeour et al. (2005)</t>
  </si>
  <si>
    <t>Anderson et al. (2013)</t>
  </si>
  <si>
    <t>Cutts et al. (2013)</t>
  </si>
  <si>
    <t>Cutts et al. (2011)</t>
  </si>
  <si>
    <t>Korhonen et al. (2012)</t>
  </si>
  <si>
    <t>Rogaland, Norway</t>
  </si>
  <si>
    <t xml:space="preserve">Brandt et al. (2007); Seth et al. (2003) </t>
  </si>
  <si>
    <t>Drüppel et al. (2013)</t>
  </si>
  <si>
    <t>Mollendo-Camana Block, Arequipa-Antofalla Basement, central Andean Margin</t>
  </si>
  <si>
    <t>Anantagiri, Eastern Ghats Province</t>
  </si>
  <si>
    <t>Sunkarametta, Eastern Ghats Province, India</t>
  </si>
  <si>
    <t>Paderu, Eastern Ghats Province, India</t>
  </si>
  <si>
    <t>NE margin Tarim craton, Tibet</t>
  </si>
  <si>
    <t>Korhonen et al. (2013a, b)</t>
  </si>
  <si>
    <t>He et al. (2012)</t>
  </si>
  <si>
    <t>Baba et al. (2010, 2008)</t>
  </si>
  <si>
    <t>Anápolis-Itauçu complex, Southern Brasília Belt, Brazil</t>
  </si>
  <si>
    <t>Baba et al. (2013); Adachi et al. (2013)</t>
  </si>
  <si>
    <t>Central Highland Complex, Sri Lanka</t>
  </si>
  <si>
    <t>Anosyen domain, southeastern Madagascar</t>
  </si>
  <si>
    <t>Southern Granulite Terrain, India</t>
  </si>
  <si>
    <t>Clark et al. (2009)</t>
  </si>
  <si>
    <t>Rundvågshetta, Lutzow-Holm Bay, East Antarctica</t>
  </si>
  <si>
    <t>Wilmington complex, Delaware, USA</t>
  </si>
  <si>
    <t>Northeastern Connecticut, USA</t>
  </si>
  <si>
    <t>Ivrea zone, Italy</t>
  </si>
  <si>
    <t>Gruf complex, central Alps</t>
  </si>
  <si>
    <t>Aleinikoff et al. (2006); Srogi et al. (1993)</t>
  </si>
  <si>
    <t>Seram, eastern Indonesia</t>
  </si>
  <si>
    <t>Panagad, Palghat Cauvery shear system, Southern Indian</t>
  </si>
  <si>
    <t>Cnoc an t’Sidhean, NW Scotland</t>
  </si>
  <si>
    <t>Majorqaq belt, southern West Greenland</t>
  </si>
  <si>
    <t>Kanjamalai, Salem Block, PCSZ, southern India</t>
  </si>
  <si>
    <t>Anorthosite, Sittampundi, Tamil Nadu, India</t>
  </si>
  <si>
    <t>Man Rise, Ivory Coast</t>
  </si>
  <si>
    <t>Pitra et al. (2010)</t>
  </si>
  <si>
    <t>Yin et al. (2013)</t>
  </si>
  <si>
    <t>Möller et al. (1995); Collins et al. (2004)</t>
  </si>
  <si>
    <t>Rudall complex, central W Australia</t>
  </si>
  <si>
    <t>Bagas (2004); Smithies and Bagas (1997)</t>
  </si>
  <si>
    <t>Zhang et al. (2012)</t>
  </si>
  <si>
    <t>Reno et al. (2012)</t>
  </si>
  <si>
    <t>NE Ox Inlier, NW Ireland</t>
  </si>
  <si>
    <t>South Altyn Tagh, NW China</t>
  </si>
  <si>
    <t>Sanders et al. (1987)</t>
  </si>
  <si>
    <t>Liu et al. (2009)</t>
  </si>
  <si>
    <t>Payer Land, NE Greenland</t>
  </si>
  <si>
    <t>Les Essarts complex, Armorican Massif, France</t>
  </si>
  <si>
    <t>Granulitgebirge, Saxony, Germany</t>
  </si>
  <si>
    <t>Central Schwarzwald granulite complex, Germany</t>
  </si>
  <si>
    <t>Kober et al. (2004); Marschall et al. (2003)</t>
  </si>
  <si>
    <t>Breaksea orthogneiss, Fjordland, New Zealand</t>
  </si>
  <si>
    <t>Jijal Complex, Pakistan</t>
  </si>
  <si>
    <t>North Qilian, China</t>
  </si>
  <si>
    <t>Carpholite blueschists, Motalafjella, Spitsbergen</t>
  </si>
  <si>
    <t>Port Macquarie, New South Wales, Australia</t>
  </si>
  <si>
    <t>Ile de Groix, Armorican Massif, France</t>
  </si>
  <si>
    <t>Bosse et al. (2005); Ballèvre et al. (2003)</t>
  </si>
  <si>
    <t>Pinchi Lake, British Columbia, Canada</t>
  </si>
  <si>
    <t>Wei and Clarke (2011); Ghent et al. (2009)</t>
  </si>
  <si>
    <t>Cazadero, Northern California, USA</t>
  </si>
  <si>
    <t>Jenner, Northern California, USA</t>
  </si>
  <si>
    <t>Anczkiewicz et al. (2004); Ravna and Terry (2004)</t>
  </si>
  <si>
    <t>Garnet Ridge, Colorado Plateau, USA</t>
  </si>
  <si>
    <t>Sifnos, Greece</t>
  </si>
  <si>
    <t>Eclogite zone, Tauern Window, Eastern Alps, Austria</t>
  </si>
  <si>
    <t>Central Zambia</t>
  </si>
  <si>
    <t>South-west Altyn Tagh, China</t>
  </si>
  <si>
    <t>Lanterman Range, Northern Victoria Land, Antarctica</t>
  </si>
  <si>
    <t>Tromsø Nappe, Norway</t>
  </si>
  <si>
    <t>Ky-Grt gneiss, Areskutan, Seve nappe complex, Sweden</t>
  </si>
  <si>
    <t>Tjeliken eclogite, Seve nappe complex, Sweden</t>
  </si>
  <si>
    <t>Xitieshan, North Qaidam, NW China</t>
  </si>
  <si>
    <t>Dulan, North Qaidam, NW China</t>
  </si>
  <si>
    <t>Limousin, Massif Central, France</t>
  </si>
  <si>
    <t>Berger et al. (2010)</t>
  </si>
  <si>
    <t>Monts du Lyonnais, Massif Central, France</t>
  </si>
  <si>
    <t>Lardeaux et al. (2001); Paquette et al. (1995)</t>
  </si>
  <si>
    <t>Liverpool Land, East Greenland</t>
  </si>
  <si>
    <t>Maksyutov Complex, southern Urals</t>
  </si>
  <si>
    <t>North-east Greenland, Greenland Caledonides</t>
  </si>
  <si>
    <t>Eclogite, Munchberg Massif, Germany</t>
  </si>
  <si>
    <t>Low-T eclogite, La Varenne, Champtoceaux complex, Armorican massif, France</t>
  </si>
  <si>
    <t>Bosse et al. (2000); Ballevre and Marchand (1991)</t>
  </si>
  <si>
    <t>Yang et al. (2013)</t>
  </si>
  <si>
    <t>Atbashy, Tienshan, Kyrghyzstan</t>
  </si>
  <si>
    <t>Hegner et al. (2010); Tagiri et al. (1995)</t>
  </si>
  <si>
    <t>Song Ma suture zone, northern Vietnam</t>
  </si>
  <si>
    <t>Zhang et al. (2013)</t>
  </si>
  <si>
    <t>Pohorje Mountains, Eastern Alps, Slovenia</t>
  </si>
  <si>
    <t>Chuacús complex, central Guatemala</t>
  </si>
  <si>
    <t>Monviso, Western Alps</t>
  </si>
  <si>
    <t>Trescolmen, Adula nappe, Western Alps</t>
  </si>
  <si>
    <t>Angiboust et al. (2012); Rubatto &amp; Hermann (2003)</t>
  </si>
  <si>
    <t>Herwartz et al. (2011); Dale &amp; Holland (2003)</t>
  </si>
  <si>
    <t>Gran Paradiso Massif, Western Alps</t>
  </si>
  <si>
    <t>Fergusson Island, eastern Papua New Guinea</t>
  </si>
  <si>
    <t>T / P (°C/GPa)</t>
  </si>
  <si>
    <t>Schirmacher Hills, East Antarctica</t>
  </si>
  <si>
    <t>Metasedimentary enclave, Mount Edgar dome, East Pilbara</t>
  </si>
  <si>
    <t>La France Formation, Murchison Greenstone Belt, South Africa</t>
  </si>
  <si>
    <t>Kubuta granulites, Ancient Gneiss Complex, Swaziland</t>
  </si>
  <si>
    <t>Mkhondo Valley metamorphic suite, Ancient Gneiss Complex, Swaziland</t>
  </si>
  <si>
    <t>BIF, Voronezh Crystalline Massif, Volgo-Uralia</t>
  </si>
  <si>
    <t>Peak P/P-T/peak T</t>
  </si>
  <si>
    <t>Peak P</t>
  </si>
  <si>
    <t>Tjakastad schist belt, Barberton Greenstone Belt</t>
  </si>
  <si>
    <t>Inyoni shear zone, Barberton Greenstone Belt</t>
  </si>
  <si>
    <t>References</t>
  </si>
  <si>
    <t>Table 2. Intermediate dT/dP metamorphism</t>
  </si>
  <si>
    <t>Table 3. Low dT/dP metamorphism</t>
  </si>
  <si>
    <t>Peak T</t>
  </si>
  <si>
    <t>Pattison et al., 2003</t>
  </si>
  <si>
    <t>Granulite xenolith, Grace kimberlite pipe, South Africa</t>
  </si>
  <si>
    <t>P-T</t>
  </si>
  <si>
    <t>Kooijman et al. (2012); Heaman et al. (2011); Mezger et al. (1990)</t>
  </si>
  <si>
    <t>Finlayson Lake greenstone belt, Superior Province, Canada</t>
  </si>
  <si>
    <t>Natawahunan Lake, Pikwitonei granulite domain, NW Superior Province, Canada</t>
  </si>
  <si>
    <t>Bowman et al., 2011; Pattison et al., 2003</t>
  </si>
  <si>
    <t>Kapuskasing structural zone, Superior Province, Canada (average 4 samples)</t>
  </si>
  <si>
    <t>Tobacco Root Mountains, Montana, USA</t>
  </si>
  <si>
    <t>Cheney et al., 2004a, b</t>
  </si>
  <si>
    <t>Paradise Basin, Wind River Range, Wyoming, USA</t>
  </si>
  <si>
    <t>Dziggel et al (2012)</t>
  </si>
  <si>
    <t>Skjoldungen, SE Greenland</t>
  </si>
  <si>
    <t>Shoal Point, S Gawler craton, South Australia</t>
  </si>
  <si>
    <t>Dutch et al., 2010</t>
  </si>
  <si>
    <t>Bulai pluton, Central Zone, Limpopo Belt, southern Africa</t>
  </si>
  <si>
    <t>Millonig et al., 2008</t>
  </si>
  <si>
    <t>Zeh et al., 2010; Van Reenen et al., 2008; Zeh et al., 2004</t>
  </si>
  <si>
    <t>Mahalapye Complex, Central Zone, Limpopo Belt, southern Africa</t>
  </si>
  <si>
    <t>Beit Bridge Complex, Musina, Central Zone, Limpopo Belt, southern Africa</t>
  </si>
  <si>
    <t>Millonig et al., 2010</t>
  </si>
  <si>
    <t>Mean</t>
  </si>
  <si>
    <t>Northwest Connecticut, USA</t>
  </si>
  <si>
    <t>Chu et al. (2016)</t>
  </si>
  <si>
    <t>Færingehavn terrane, southern West Greenland</t>
  </si>
  <si>
    <t>Dziggel et al. (2014)</t>
  </si>
  <si>
    <t>Tre Brødre terrane, southern West Greenland</t>
  </si>
  <si>
    <t>Dzieggel et al. (2014)</t>
  </si>
  <si>
    <t>Dyck et al. (2015)</t>
  </si>
  <si>
    <t>Zirkler et al. (2012); Crowley et al. (2015)</t>
  </si>
  <si>
    <t>Johnson &amp; White (2011); Johnson et al. (2013); Crowley et al. (2015)</t>
  </si>
  <si>
    <t>Varpaisjärvi, central Finland</t>
  </si>
  <si>
    <t>François et al. (2014)</t>
  </si>
  <si>
    <t>Taylor et al. (2012); Suhr et al. (2015)</t>
  </si>
  <si>
    <t>Block et al. (2013)</t>
  </si>
  <si>
    <t>Taylor et al. (2010)</t>
  </si>
  <si>
    <t>Dawson et al. (1997); Schmitz and Bowring (2003); Baldwin et al. (2007)</t>
  </si>
  <si>
    <t>Savko et al. (2010); Fonarev et al. (2006)</t>
  </si>
  <si>
    <t>Tusch et al. (2015); Berger et al. (2014)</t>
  </si>
  <si>
    <t>Nicoli et al. (2015)</t>
  </si>
  <si>
    <t>Keane et al. (2006); Donohue and Essene (2005)</t>
  </si>
  <si>
    <t>Pattison et al. (2003)</t>
  </si>
  <si>
    <t>Lapland granulite belt, Finland</t>
  </si>
  <si>
    <t>Tuisku et al. (2006); Tuisku and Huhma (2007)</t>
  </si>
  <si>
    <t>Umba granulite belt, Russian Federation</t>
  </si>
  <si>
    <t>Daly et al. (2001); Aranovich et al. (2010)</t>
  </si>
  <si>
    <t>Plutonic gold mine, Marymia Inlier, Western Australia</t>
  </si>
  <si>
    <t>Vielreicher and McNaughton (2002); Gazley et al. (2011, 2014)</t>
  </si>
  <si>
    <t>Anderson et al. (2012)</t>
  </si>
  <si>
    <t>Backeberg et al. (2014)</t>
  </si>
  <si>
    <t>Cutts et al. (2014); Diener et al. (2005, 2006); Dziggel et al. (2005)</t>
  </si>
  <si>
    <t>Jian et al. (2012); Chen et al. (2006)</t>
  </si>
  <si>
    <t>Huangtuling granulite, North Dabie complex, China</t>
  </si>
  <si>
    <t>Kongling complex, Yangtze Block, China</t>
  </si>
  <si>
    <t>Northern Teton Range, Wyoming, USA</t>
  </si>
  <si>
    <t>Frost et al. (2007, 2009)</t>
  </si>
  <si>
    <t>Dumond et al. (2015)</t>
  </si>
  <si>
    <t>Mahan et al. (2008); Flowers et al. (2008)</t>
  </si>
  <si>
    <t>Chipman domain, Snowbird tectonic zone, Canada</t>
  </si>
  <si>
    <t>Mahan et al. (2008); Flowers et al. (2006)</t>
  </si>
  <si>
    <t>Felsic granulite, Upper deck domain, Athabasca granulite terrane, Snowbird tectonic zone, Canada</t>
  </si>
  <si>
    <t>Eclogite, Athabasca granulite terrane,Snowbird tectonic zone, Canada</t>
  </si>
  <si>
    <t>Eclogite, Ubendian Belt, Tanzania</t>
  </si>
  <si>
    <t>Boniface et al. (2012b)</t>
  </si>
  <si>
    <t>Boniface et al. (2012a)</t>
  </si>
  <si>
    <t>Eclogite, Usagaran Belt, Tanzania</t>
  </si>
  <si>
    <t>Katuma Block, Ubendian Belt, Tanzania</t>
  </si>
  <si>
    <t>Kazimoto et al. (2015, 2014)</t>
  </si>
  <si>
    <t>Wakole Terrane, Ubendian Belt, Tanzania</t>
  </si>
  <si>
    <t>Boniface et al. (2014)</t>
  </si>
  <si>
    <t>Höltä and Paavola (2000); Mäntäri and Höltä (2002); Nehring et al. (2009)</t>
  </si>
  <si>
    <t>Central African fold belt, north-central Cameroon</t>
  </si>
  <si>
    <t>Fada N'Gourma region, Burkina Faso</t>
  </si>
  <si>
    <t>Bole-Bulenga domain, NW Ghana</t>
  </si>
  <si>
    <t>Block et al. (2015)</t>
  </si>
  <si>
    <t>Caby and Kienast (2009)</t>
  </si>
  <si>
    <t>Tidjenouine area, Central Hoggar, Algeria</t>
  </si>
  <si>
    <t>Bendaoud et al. (2008)</t>
  </si>
  <si>
    <t>In Roccan, In Ouzzal Terrain, NW Hoggar, Algeria</t>
  </si>
  <si>
    <t>Peucat et al. (1996); Ouzegane and Boumaza (1996); Ouzegane et al. (2003)</t>
  </si>
  <si>
    <t>Ihouhaouene, In Ouzzal Terrain, NW Hoggar, Algeria</t>
  </si>
  <si>
    <t>Peucat et al. (1996); Aït-Djafer et al. (2009)</t>
  </si>
  <si>
    <t>Khanfous, In Ouzzal Terrain, NW Hoggar, Algeria</t>
  </si>
  <si>
    <t>Peucat et al. (1996); Adjerid et al. (2013)</t>
  </si>
  <si>
    <t>Amessmessa, In Ouzzal Terrain, NW Hoggar, Algeria</t>
  </si>
  <si>
    <t>Ouzegane et al. (1996)</t>
  </si>
  <si>
    <t>Tighsi, Egere terrane, Central Hoggar, Algeria</t>
  </si>
  <si>
    <t>Adrar Izzilatène, Egere terrane, Central Hoggar, Algeria</t>
  </si>
  <si>
    <t>Liégeois et al. (2003); Arab et al. (2015)</t>
  </si>
  <si>
    <t>Azrou N'Fad, Central Hoggar, Algeria</t>
  </si>
  <si>
    <t>Liégeois et al. (2003); Zetoutou et al. (2004)</t>
  </si>
  <si>
    <t>Tin Begane, Central Hoggar, Algeria</t>
  </si>
  <si>
    <t>Liégeois et al. (2003)</t>
  </si>
  <si>
    <t>Tidéridjaouine, Tassendjanet terrane, Western Hoggar, Algeria</t>
  </si>
  <si>
    <t>Berger et al. (2014)</t>
  </si>
  <si>
    <t>Eclogite, Lato Hills, south Togo</t>
  </si>
  <si>
    <t>John et al. (2003, 2004)</t>
  </si>
  <si>
    <t>Eclogite, Gourma Nappe complex, northern Mali</t>
  </si>
  <si>
    <t>Attoh (1998); Hirdes and Davis (2002)</t>
  </si>
  <si>
    <t>Eclogite, southern Dahomeyide Belt, Ghana</t>
  </si>
  <si>
    <t>Forquilha eclogite zone, NW Borborema Province, NE Brazil</t>
  </si>
  <si>
    <t>Agbossoumonde et al. (2001); Ganade de Araujo et al. (2014)</t>
  </si>
  <si>
    <t>Caby (1994); Ganade de Araujo et al. (2014)</t>
  </si>
  <si>
    <t>Cariré granulite region, NW Borborema Province, NE Brazil</t>
  </si>
  <si>
    <t>Amaral et al. (2012)</t>
  </si>
  <si>
    <t>Santos et al. (2009); Ganade de Araujo et al. (2014); Santos et al. (2015)</t>
  </si>
  <si>
    <t>Wei et al. (2001); Kröner et al. (1998)</t>
  </si>
  <si>
    <t>Liu et al. (2015)</t>
  </si>
  <si>
    <t>Jianping Complex, Eastern Block, North China Craton</t>
  </si>
  <si>
    <t>Jiaodong terrain, Eastern Block, North China craton</t>
  </si>
  <si>
    <t>Liu et al. (2013); Tam et al. (2012a)</t>
  </si>
  <si>
    <t>Liu et al. (2014); Tam et al. (2012b)</t>
  </si>
  <si>
    <t>Mafic granulite, Laiyang, Jiaobei massif, Jiao-Liao-Ji belt, North China Craton</t>
  </si>
  <si>
    <t>HP metapelite, Taipingzhuang, Jiaobei massif, Jiao-Liao-Ji belt, North China Craton</t>
  </si>
  <si>
    <t>MP metapelite, Nanshu, Jiaobei massif, Jiao-Liao-Ji belt, North China Craton</t>
  </si>
  <si>
    <t>Zhao et al. (2015); Tam et al. (2012c)</t>
  </si>
  <si>
    <t>Eastern Hebei, North China craton</t>
  </si>
  <si>
    <t>Duan et al. (2015)</t>
  </si>
  <si>
    <t>Skrzypek et al. (2012)</t>
  </si>
  <si>
    <t>Central Vosges, NE France</t>
  </si>
  <si>
    <t>Taipingzhai, Qianxi complex, Eastern Hebei, North China craton</t>
  </si>
  <si>
    <t>Yang et al. (2016)</t>
  </si>
  <si>
    <t>Fosdick migmatite-granite complex, Marie Byrd Land, Antarctica</t>
  </si>
  <si>
    <t>Yakymchuk et al. (2015); Korhonen et al. (2012)</t>
  </si>
  <si>
    <t>Yakymchuk et al. (2015); Korhonen et al. (2010)</t>
  </si>
  <si>
    <t>Golfe du Morbihan, Brittany, France</t>
  </si>
  <si>
    <t>Campos Neto et al. (2010)</t>
  </si>
  <si>
    <t>Motta Garcia and Campos Neto (2003); Salazar Mora et al. (2014)</t>
  </si>
  <si>
    <t>Guaxupé Nappe, southern Brasília Belt, Brazil</t>
  </si>
  <si>
    <t>Três Pontas-Varginha Nappe, southern Brasília Belt, Brazil</t>
  </si>
  <si>
    <t>Shear zones, Bates region, Musgrave Block, Australia</t>
  </si>
  <si>
    <t>Raimondo et al. (2010)</t>
  </si>
  <si>
    <t>Western Mann Ranges, Musgrave Block, Australia</t>
  </si>
  <si>
    <t>Scrimgeour and Close (1999); Gregory et al. (2009)</t>
  </si>
  <si>
    <t>Davenport shear zone, Musgrave Ranges, Musgrave Block, Australia</t>
  </si>
  <si>
    <t>Carvalhos Klippe, southern Brasília Belt, Brazil</t>
  </si>
  <si>
    <t>Búzios succession, Cabo Frio tectonic domain, Brazil</t>
  </si>
  <si>
    <t>Schmitt et al. (2004)</t>
  </si>
  <si>
    <t>Augier et al. (2015); Johnson and Brown (2004); Brown and Dallmeyer (1996)</t>
  </si>
  <si>
    <t>Kuiseb River, Damara Belt, Namibia</t>
  </si>
  <si>
    <t>Grove Mountains, East Antarctica</t>
  </si>
  <si>
    <t>Ultramafic rocks, Shackleton Range, East Antarctica</t>
  </si>
  <si>
    <t>Romer et al. (2009)</t>
  </si>
  <si>
    <t>Sumdo eclogite, Lhasa block, Tibet</t>
  </si>
  <si>
    <t>Bailang eclogite, Lhasa block, Tibet</t>
  </si>
  <si>
    <t>Cheng et al. (2015)</t>
  </si>
  <si>
    <t xml:space="preserve"> Xiongqian, North Lhasa, Tibet</t>
  </si>
  <si>
    <t>Xiangtaohu, central Qiantang, Tibet</t>
  </si>
  <si>
    <t>Zhang et al. (2014)</t>
  </si>
  <si>
    <t>Amdo metamorphic complex, Tibet</t>
  </si>
  <si>
    <t>Guynn et al. (2013, 2006)</t>
  </si>
  <si>
    <t>Mafic granulite lens in gneiss of Amdo metamorphic complex, Tibet</t>
  </si>
  <si>
    <t>Zhang et al. (2014, 2010)</t>
  </si>
  <si>
    <t>Ky paragneiss, Kali Gandaki valley, central Nepal</t>
  </si>
  <si>
    <t>Iaccarino et al. (2015)</t>
  </si>
  <si>
    <t>Higher Himalayan crystalline squence, Yadong, Tibet</t>
  </si>
  <si>
    <t>Zhang et al. (2015)</t>
  </si>
  <si>
    <t>Eclogite, Basu, Qiangtang, central Tibet</t>
  </si>
  <si>
    <t>Zhang et al. (2008)</t>
  </si>
  <si>
    <t>Zhang and Tang (2009); Yang et al. (2007)</t>
  </si>
  <si>
    <t>Lawsonite blueschist, northwestern Qiangtang, Tibet</t>
  </si>
  <si>
    <t>Tang and Zhang (2014)</t>
  </si>
  <si>
    <t>Gangma Co, central Qiangtang, Tibet</t>
  </si>
  <si>
    <t>Pullen et al. (2008); Kapp et al. (2003)</t>
  </si>
  <si>
    <t>Rongma, central Qiangtang, Tibet</t>
  </si>
  <si>
    <t>Hutti-Maski greenstone belt, eastern Dharwar craton, India</t>
  </si>
  <si>
    <t>Hazarika et al. (2015)</t>
  </si>
  <si>
    <t>South Kolar greenstone belt, eastern Dharwar craton, India</t>
  </si>
  <si>
    <t>Alxa area, northern North China craton</t>
  </si>
  <si>
    <t>Wan et al. (2015)</t>
  </si>
  <si>
    <t>North side of Nordre Stromfjord, Nagssugtoqidian orogen, West Greenland</t>
  </si>
  <si>
    <t>Glassley et al. (2014); Willigers et al. (2001)</t>
  </si>
  <si>
    <t>Doukkari et al. (2015); Liégeois et al. (2003)</t>
  </si>
  <si>
    <t>Doukkari et al. (2014); Liégeois et al. (2003)</t>
  </si>
  <si>
    <t>St-Onge et al. (2013)</t>
  </si>
  <si>
    <t>Eclogite, Kaghan Valley, NW Himalaya, Pakistan</t>
  </si>
  <si>
    <t>Tso-Morari eclogite, western Himalaya, India</t>
  </si>
  <si>
    <t>Wilke et al. (2010a, b)</t>
  </si>
  <si>
    <t>Smit et al. (2015); Schmidt et al. (2011)</t>
  </si>
  <si>
    <t>Shakhdara dome, southern Pamir Mountains</t>
  </si>
  <si>
    <t>Eclogite and granulite xenoliths, Dunkeldik magmatic field, central Pamir Mountains</t>
  </si>
  <si>
    <t>Gordon et al. (2012); Hacker et al. (2005)</t>
  </si>
  <si>
    <t>Stak eclogite, Haramosh, NE Himalaya, Pakistan</t>
  </si>
  <si>
    <t>Lanari et al. (2013); Riel et al. (2008)</t>
  </si>
  <si>
    <t>Eclogite, Arun Valley, eastern Nepal</t>
  </si>
  <si>
    <t>Eclogite, Dinggye, central Himalaya, China</t>
  </si>
  <si>
    <t>Wang et al. (2016)</t>
  </si>
  <si>
    <t>Mabja dome, southern Tibet</t>
  </si>
  <si>
    <t>Smit et al. (2014); Lee et al. (2004)</t>
  </si>
  <si>
    <t>Kangmar dome, southern Tibet</t>
  </si>
  <si>
    <t>Smit et al. (2014); Lee et al. (2000)</t>
  </si>
  <si>
    <t>Corrie et al. (2010)</t>
  </si>
  <si>
    <t>Wang et al. (2013, 2015)</t>
  </si>
  <si>
    <t>Ky metatexite, Lower GHC, Nylam, central Himalaya, China</t>
  </si>
  <si>
    <t>Jomolhari massif, western Bhutan</t>
  </si>
  <si>
    <t>Regis et al (2014)</t>
  </si>
  <si>
    <t>Sill-Kfs metatexite, Upper GHC, Nylam, central Himalaya, China</t>
  </si>
  <si>
    <t>Higher Himalayan Crystallines, Sikkim, India</t>
  </si>
  <si>
    <t>Anczkiewicz et al. (2014); Sorcar et al. (2014)</t>
  </si>
  <si>
    <t>Basong Tso complex, North Lhasa terrane, China</t>
  </si>
  <si>
    <t>Palin et al. (2013)</t>
  </si>
  <si>
    <t>Hunza Valley, Karakoram metamorphic complex, Pakistan</t>
  </si>
  <si>
    <t>Palin et al. (2012)</t>
  </si>
  <si>
    <t>Paixang, Namche Barwa, eastern Himalaya, China</t>
  </si>
  <si>
    <t>Guilmette et al. (2011); Xu et al. (2010)</t>
  </si>
  <si>
    <t>Morrissey et al. (2016); Lane et al. (2015)</t>
  </si>
  <si>
    <t>Drill core from borehole at Tirschheim, Granulitgebirge, Saxony, Germany</t>
  </si>
  <si>
    <t>Erzgebirge, Saxony, Germany</t>
  </si>
  <si>
    <t>Konopásek et al. (2014)</t>
  </si>
  <si>
    <t>Kröner and Willner (1998); Willner et al. (1997)</t>
  </si>
  <si>
    <t>Faryad (2012); Timmermann et al. (2004)</t>
  </si>
  <si>
    <t>Góry Sowie Mountains, southwest Poland</t>
  </si>
  <si>
    <t>O'Brien et al. (1997); Kryza et al. (1996)</t>
  </si>
  <si>
    <t>Stary Gieraltów, Śnieżnik Mountains, southwest Poland</t>
  </si>
  <si>
    <t>Ferrero et al. (2015); Anczkiewicz et al. (2007); Bröcker and Klemd (1996)</t>
  </si>
  <si>
    <t>Międzygórze, Śnieżnik Mountains, southwest Poland</t>
  </si>
  <si>
    <t>Štípská et al. (2012); Bröcker et al. (2010)</t>
  </si>
  <si>
    <t>Yardoi dome, southeastern Tibet</t>
  </si>
  <si>
    <t>Ding et al. (2016)</t>
  </si>
  <si>
    <t>Mariánské-Lázne complex, Bohemian Massif, Czech Republic</t>
  </si>
  <si>
    <t>Běstvina granulite, Kutná Hora complex, Bohemian Massif, Czech Republic</t>
  </si>
  <si>
    <t>Jedlicka et al. (2015); Perraki and Faryad, 2014); Nahodilová et al. (2014)</t>
  </si>
  <si>
    <t>Liebscher et al. (2007); Stosch and Lugmair (1990)</t>
  </si>
  <si>
    <t>Kyanite eclogite, T-7 borehole, Ceske stredohori Mtns, Bohemian Massif, Czech Republic</t>
  </si>
  <si>
    <t>Eclogite, Blumenau, Erzgebirge, Saxony, Germany</t>
  </si>
  <si>
    <t>Schmädicke and Müller (2000); von Quadt and Gebauer (1998); Schmädicke et al. (1995)</t>
  </si>
  <si>
    <t>Eclogite, western unit, Glenelg-Attadale inlier, northwest Scotland</t>
  </si>
  <si>
    <t>Storey et al. (2010); Storey (2008)</t>
  </si>
  <si>
    <t>Eclogite/websterite, eastern unit, Glenelg-Attadale inlier, northwest Scotland</t>
  </si>
  <si>
    <t>Storey et al. (2005); Rawson et al. (2001); Sanders et al. (1984)</t>
  </si>
  <si>
    <t>Jordan Ranch, Llano uplift, Texas</t>
  </si>
  <si>
    <t>Carlson et al. (2007)</t>
  </si>
  <si>
    <t>Western Central Gneiss Belt, Grenville Province, Ontario, Canada</t>
  </si>
  <si>
    <t>Marsh and Culshaw (2014)</t>
  </si>
  <si>
    <t>Location 244, Canyon Domain, Manicouagan Imbricate zone, Grenville Province, Quebec, Canada</t>
  </si>
  <si>
    <t>Eastern Lelukuau terrane, Manicouagan Imbricate zone, Grenville Province, Quebec, Canada</t>
  </si>
  <si>
    <t>Yang and Indares (2005); Indares et al. (1998)</t>
  </si>
  <si>
    <t>Southern Baie du Nord segment, Manicouagan Imbricate zone, Grenville Province, Quebec, Canada</t>
  </si>
  <si>
    <t>Indares et al. (2008); Cox et al. (1998)</t>
  </si>
  <si>
    <t>Lac Espadon suite, Manicouagan Imbricate zone, Grenville Province, Quebec, Canada</t>
  </si>
  <si>
    <t>Lasalle and Indares (2014); Lasalle et al. (2014)</t>
  </si>
  <si>
    <t>Lunden dike, Idefjorden terrane, Sveconorwegian orogen, southwest Sweden</t>
  </si>
  <si>
    <t>Sönderlund et al. (2008)</t>
  </si>
  <si>
    <t>Romeleåsen horst, southwest Sweden</t>
  </si>
  <si>
    <t>Ulmius et al. (2015)</t>
  </si>
  <si>
    <t>Coramup Gneiss, central Biranup zone, Albany-Fraser orogen, Australia</t>
  </si>
  <si>
    <t>Bodorkod and Clark (2004); Nelson et al. (1995)</t>
  </si>
  <si>
    <t>Fraser Range Metamorphics, Frazer zone, Albany-Fraser orogen, Australia</t>
  </si>
  <si>
    <t>Clark et al. (2014)</t>
  </si>
  <si>
    <t>Helanshan, Khondalite Belt, North China Craton</t>
  </si>
  <si>
    <t>Yin et al. (2011); Zhou et al. (2010)</t>
  </si>
  <si>
    <t>Qianlishan, Khondalite Belt, North China Craton</t>
  </si>
  <si>
    <t>Yin et al. (2014, 2009)</t>
  </si>
  <si>
    <t>Daqingshan-Wulashan, Khondalite Belt, North China Craton</t>
  </si>
  <si>
    <t>Qian et al. (2015)</t>
  </si>
  <si>
    <t>Hengshan, TNCO, North China Craton</t>
  </si>
  <si>
    <t>Kröner et al. (2006); O’Brien et al. (2005)</t>
  </si>
  <si>
    <t>Zanhuang, TNCO, North China Craton</t>
  </si>
  <si>
    <t>Xiao et al. (2014)</t>
  </si>
  <si>
    <t>Qitan1 borehole, Ordos Basin, North China Craton</t>
  </si>
  <si>
    <t>Gou et al. (2016)</t>
  </si>
  <si>
    <t>Qu et al. (2011); Liu et al. (2011)</t>
  </si>
  <si>
    <t>Dunhuang, Tarin Craton</t>
  </si>
  <si>
    <t>He et al. (2014)</t>
  </si>
  <si>
    <t>Eclogite, Chinese Beishan, southern Altaids</t>
  </si>
  <si>
    <t>Liu et al. (2011)</t>
  </si>
  <si>
    <t>Lower unit, Kuanping Group, Tongbai Orogen</t>
  </si>
  <si>
    <t>Dulan, North Qaidam, western China</t>
  </si>
  <si>
    <t>Yu et al. (2014; 2011)</t>
  </si>
  <si>
    <t>East Kunlun, western China</t>
  </si>
  <si>
    <t>Meng et al. (2013)</t>
  </si>
  <si>
    <t>Friend et al. (2000); Kinny et al. (1999)</t>
  </si>
  <si>
    <t>Polnish, Morar Group, Moine Supergroup, NW Scotland</t>
  </si>
  <si>
    <t>Naver Nappe, Moine Supergroup, north Sutherland, Scotland</t>
  </si>
  <si>
    <t>Cutts et al. (2009); Vance et al. (1998)</t>
  </si>
  <si>
    <t>Cutts et al. (2010)</t>
  </si>
  <si>
    <t>Metabasic rock, Roan, Vestranden, northern Western Gneiss region, Norway</t>
  </si>
  <si>
    <t>Dallmeyer et al. (1992); Johansson and Möller (1986)</t>
  </si>
  <si>
    <t>Holsnøy, Bergen Arca, Norway</t>
  </si>
  <si>
    <t>Glodny et al. (2008)</t>
  </si>
  <si>
    <t>Eidet, Kalak Nappe Complex, northern Norway</t>
  </si>
  <si>
    <t>Gasser et al. (2015)</t>
  </si>
  <si>
    <t>Le Conquet Schist, Leon Domain, French Massif Armoricain</t>
  </si>
  <si>
    <t>Faure et al. (2010); Jones (1994)</t>
  </si>
  <si>
    <t>Rötzler et al. (2004)</t>
  </si>
  <si>
    <t>Argentera Massif, Italy</t>
  </si>
  <si>
    <t>Rubatto et al. (2010); Ferrando et al. (2008)</t>
  </si>
  <si>
    <t>Eclogite, Punta de li Tulchi, Sardinia</t>
  </si>
  <si>
    <t>Cruciani et al. (2012); Cortesogno et al. (2004)</t>
  </si>
  <si>
    <t>Granulite, Hongseong, South Korea</t>
  </si>
  <si>
    <t>Oh et al. (2014)</t>
  </si>
  <si>
    <t>Granulite, Imjingang Belt, South Korea</t>
  </si>
  <si>
    <t>Sajeev et al. (2010)</t>
  </si>
  <si>
    <t>Eclogite, Gyeonggi Massif, South Korea</t>
  </si>
  <si>
    <t>Day Nui Con Voi metamorphic core complex, northern Vietnam</t>
  </si>
  <si>
    <t>Chowdhury et al. (2013); Mohan et al. (2013)</t>
  </si>
  <si>
    <t>Yu et al. (2014, 2011)</t>
  </si>
  <si>
    <t xml:space="preserve">Elvevold et al. (2003); Gilotti and Elvevold (2002) </t>
  </si>
  <si>
    <t>Padrón-Navarta et al. (2008); Anczkiewicz and Vance (2000)</t>
  </si>
  <si>
    <t>Stowell et al. (2010); De Paoli et al. (2009)</t>
  </si>
  <si>
    <t>Doubtful Sound, Fjordland, New Zealand</t>
  </si>
  <si>
    <t>Stowell et al. (2014)</t>
  </si>
  <si>
    <t>Sherdarwaza Formation, Kabul Block, Afghanistan</t>
  </si>
  <si>
    <t>Welayati Formation, Kabul Block, Afghanistan</t>
  </si>
  <si>
    <t>Faryad et al. (2015); Collett et al. (2015)</t>
  </si>
  <si>
    <t>Godard (2009); Bosse et al. (2000)</t>
  </si>
  <si>
    <t>Eclogite, Montagne Noire, French Massif Central</t>
  </si>
  <si>
    <t>Whitney et al. (2015)</t>
  </si>
  <si>
    <t>Ulten zone, Eastern Alps</t>
  </si>
  <si>
    <t>Tumiati et al. (2003); Hauzenberger et al. (1996); Godard et al. (1996)</t>
  </si>
  <si>
    <t>Hegardt et al. (2005)</t>
  </si>
  <si>
    <t>Tual et al. (2016); Möller  et al. (2015)</t>
  </si>
  <si>
    <t>Basal shear zone, eclogite-bearing nappe, Eastern segment, Sveconorwegian orogen, southwest Sweden</t>
  </si>
  <si>
    <t>Eclogite-bearing nappe, eastern segment, Sveconorwegian orogen, southwest Sweden</t>
  </si>
  <si>
    <t>Eclogite, Bakersville, Eastern Blue Ridge, Southern Appalachians</t>
  </si>
  <si>
    <t>Miller et al. (2010); Page et al. (2003)</t>
  </si>
  <si>
    <t>Islands south of Nuuk, southwest Greenland</t>
  </si>
  <si>
    <t>Authors P-T estimate (unpubl.); Horie et al. (2010)</t>
  </si>
  <si>
    <t>Locality G11/24, northern terrane, Isua, southwest Greenland</t>
  </si>
  <si>
    <t>Quairading, Grace terrane, Yilgarn craton</t>
  </si>
  <si>
    <t>Wilde (1994); Nemchin et al. (1994); Lindsley (1983)</t>
  </si>
  <si>
    <t>Nevoria, Southern Cross greenstone belt, Yilgarn craton</t>
  </si>
  <si>
    <t>Mueller et al. (2004)</t>
  </si>
  <si>
    <t>Griffins Find, southwestern Southern Cross Province, Yilgarn craton</t>
  </si>
  <si>
    <t>Barnicoat et al. (1991)</t>
  </si>
  <si>
    <t>Sample 251, Jean Lake, central Quetico metasedimentary belt, Superior Province, Canada</t>
  </si>
  <si>
    <t>Valli et al. (2004)</t>
  </si>
  <si>
    <t>Beartooth Mountains, Montana-Wyoming, USA</t>
  </si>
  <si>
    <t>Guevara et al. (2015); Dragovic et al. (2015)</t>
  </si>
  <si>
    <t>Southern Boothia Peninsula, northern Rae craton, Canada</t>
  </si>
  <si>
    <t>McCann Lake, southern Rae craton, Canada</t>
  </si>
  <si>
    <t>Uweinat-Kamil basement inlier, east Sahara ghost craton, SW Egypt</t>
  </si>
  <si>
    <t>Karmaker and Schenk (2015b)</t>
  </si>
  <si>
    <t>Sabaloka, eastern margin of the east Sahara ghost craton, north Sudan</t>
  </si>
  <si>
    <t>Karmaker and Schenk (2015a)</t>
  </si>
  <si>
    <t>Shimizu et al. (2013); Carson et al. (2002)</t>
  </si>
  <si>
    <t>Hokada et al. (2008; 2004; 2003)</t>
  </si>
  <si>
    <t>Kelly &amp; Harley (2005); Harley et al. (1990); Sandiford and Powell (1988)</t>
  </si>
  <si>
    <t xml:space="preserve">Pattison et al. (2003); Mojzsis et al. (2003); Friend and Nutman (1992) </t>
  </si>
  <si>
    <t>Charnockite, Madras block, southern India</t>
  </si>
  <si>
    <t>Peucat et al. (2013); Pattison et al. (2003)</t>
  </si>
  <si>
    <t>Pattison et al. (2003); Santosh et al. (2003)</t>
  </si>
  <si>
    <t>Barbosa et al. (2006, 2004)</t>
  </si>
  <si>
    <t>Itabuna-Salvador-Curaçá Block, São Francisco craton, Brazil</t>
  </si>
  <si>
    <t>Jequié Block, São Francisco craton, Brazil</t>
  </si>
  <si>
    <t>Peucat et al. (2011); Leite et al. (2009)</t>
  </si>
  <si>
    <t>Northern Liaoning complex, eastern block, north China craton</t>
  </si>
  <si>
    <t>Wu et al. (2013); Wan et al. (2005)</t>
  </si>
  <si>
    <t>Bell Peninsula, Southampton Island, Nunavut</t>
  </si>
  <si>
    <t>Duke of York Bay, Southampton Island, Nunavut</t>
  </si>
  <si>
    <t>Berman et al. (2013b)</t>
  </si>
  <si>
    <t>Berman et al. (2013a)</t>
  </si>
  <si>
    <t>Whiteschsits, Solwezi dome, internal zone Lufilian Arc, Zambia</t>
  </si>
  <si>
    <t>Eglinger et al. (2014, 2015); John et al. (2004)</t>
  </si>
  <si>
    <t>Ganne et al. (2012)</t>
  </si>
  <si>
    <t>Bakhuis granulite belt, western Suriname</t>
  </si>
  <si>
    <t>Klaver et al. (2015); de Roever et al. (2003)</t>
  </si>
  <si>
    <t>Couëslan et al. (2013); Couëslan  &amp; Pattison (2012)</t>
  </si>
  <si>
    <t>Eastern granulite facies zone, Thompson Nickel Belt, Manitoba, Canada</t>
  </si>
  <si>
    <t>Fraser Lakes, Wollaston domain, northern Saskatchewan, Canada</t>
  </si>
  <si>
    <t>McKechnie et al. (2012); Annesley et al. (2005)</t>
  </si>
  <si>
    <t>Amphibolite unit, Isua supracrustal belt, southwest Greenland</t>
  </si>
  <si>
    <t>Arai et al. (2015); Blichert-Toft and Frei (2001)</t>
  </si>
  <si>
    <t>Peak-P</t>
  </si>
  <si>
    <t>Baba et al. (2012); Hollis et al. (2006)</t>
  </si>
  <si>
    <t>Turku, southern Finland</t>
  </si>
  <si>
    <t>Johannes et al. (2003); Väisänen et al. (2002)</t>
  </si>
  <si>
    <t>Garo-Goalpara Hills, Shillong-Meghalaya Plateau, NE India</t>
  </si>
  <si>
    <t>Chatterjee et al. (2007)</t>
  </si>
  <si>
    <t>Dajing, Khondalite Belt, North China craton</t>
  </si>
  <si>
    <t>Gou et al. (2015); Jiao and Guo (2011); Santosh et al. (2009)</t>
  </si>
  <si>
    <t>Zhaojiayao, Khondalite Belt, North China craton</t>
  </si>
  <si>
    <t xml:space="preserve">Li and Wei (2016) </t>
  </si>
  <si>
    <t>Hongsigou, Khondalite Belt, North China craton</t>
  </si>
  <si>
    <t>Cai et al. (2015a, 2015b, 2014)</t>
  </si>
  <si>
    <t>Weihai, northern Sulu belt, China</t>
  </si>
  <si>
    <t>Xiang et al. (2014)</t>
  </si>
  <si>
    <t>Magnetite gneisses, Warramboo, southeastern Gawler craton, Australia</t>
  </si>
  <si>
    <t>Ooldea, western Gawler craton, Australia</t>
  </si>
  <si>
    <t>Dutch et al. (2010)</t>
  </si>
  <si>
    <t>Mabel Creek ridge, northern Gawler craton, Australia</t>
  </si>
  <si>
    <t>Coober Pedy ridge, northern Gawler craton, Australia</t>
  </si>
  <si>
    <t>Zone 4, Mount Stafford, central Australia</t>
  </si>
  <si>
    <t>Diener et al. (2008); Möller et al. (2003)</t>
  </si>
  <si>
    <t>Mount Liebig area, Warumpi province, central Australia</t>
  </si>
  <si>
    <t>Southeast Anmatjira Range, central Australia</t>
  </si>
  <si>
    <t>Eastern Raynolds Range, central Australia</t>
  </si>
  <si>
    <t>Morrissey et al. (2014)</t>
  </si>
  <si>
    <t>Wong et al. (2015)</t>
  </si>
  <si>
    <t>Haasts Bluff domain, Warumpi Province, central Australia</t>
  </si>
  <si>
    <t>Chewings Range, Warumpi Province, central Australia</t>
  </si>
  <si>
    <t>Morrissey et al. (2011)</t>
  </si>
  <si>
    <t>Harts Range meta-igneous omplex, central Australia</t>
  </si>
  <si>
    <t>Mutherbukin zone, Capricorn orogen, Western Australia</t>
  </si>
  <si>
    <t>Korhonen et al. (2015)</t>
  </si>
  <si>
    <t>Ongole domain, Eastern Ghats belt, India</t>
  </si>
  <si>
    <t>Sarkar and Schenk (2014); Sarkar et al. (2014)</t>
  </si>
  <si>
    <t>Tasiuyak gneiss, Makhavinekh Lake, northern Labradorr, Canada</t>
  </si>
  <si>
    <t>Mitchell et al. (2014); McFarlane et al. (2005)</t>
  </si>
  <si>
    <t>Contact aureole, Makhavinekh Lake pluton, northern Labrador, Canada</t>
  </si>
  <si>
    <t>Mitchell et al. (2014); McFarlane et al. (2005, 2003)</t>
  </si>
  <si>
    <t>Natki, north Singhbhum mobile belt, India</t>
  </si>
  <si>
    <t>Rekha et al. (2011); Mahato et al. (2008)</t>
  </si>
  <si>
    <t>Bhowmik et al. (2014); Bhandari et al. (2011)</t>
  </si>
  <si>
    <t>Northern domain, Sausar mobile belt, central Indian tectonic zone</t>
  </si>
  <si>
    <t>Bhandara-Balaghat domain, central Indian tectonic zone</t>
  </si>
  <si>
    <t>Bhowmik et al. (2012); Bhowmik and Spiering (2004); Brown and Phadke (1988)</t>
  </si>
  <si>
    <t>Chotanagpur gneiss comples, eastern Indian tectonic zone</t>
  </si>
  <si>
    <t>Chatterjee et al. (2010, 2008)</t>
  </si>
  <si>
    <t>Epembe unit, Epupa complex, NW Namibia</t>
  </si>
  <si>
    <t>Walsh et al (2015); Smithies et al. (2011)</t>
  </si>
  <si>
    <t>Western Musgrave Province, Western Australia</t>
  </si>
  <si>
    <t>Eastern Musgrave Province, South Australia</t>
  </si>
  <si>
    <t>Tucker et al. (2015b)</t>
  </si>
  <si>
    <t>Tucker et al. (2015a); Maidment et al. (2013)</t>
  </si>
  <si>
    <t>Glen Urquhart, Glenfinnan Group, Moine Supergroup, Scotland</t>
  </si>
  <si>
    <t>Kakamas terrane, central Namaqua metamorphic complex, South Africa</t>
  </si>
  <si>
    <t>Bial et al. (2015)</t>
  </si>
  <si>
    <t>Aggeneys terrane, western Namaqua metamorphic complex, South Africa</t>
  </si>
  <si>
    <t>Diener (2014); Bailie et al. (2007)</t>
  </si>
  <si>
    <t>Aus terrane, southwestern Namaqua metamorphic complex, southern Namibia</t>
  </si>
  <si>
    <t>Diener et al. (2013)</t>
  </si>
  <si>
    <t>Namaqualand terrane,  southwestern Namaqua metamorphic complex, Namibia</t>
  </si>
  <si>
    <t>Robb et al. (1999); Holland et al. (1996)</t>
  </si>
  <si>
    <t>Bamble terrane, Sveconorwegian belt, south Norway</t>
  </si>
  <si>
    <t>Kihle et al. (2010); Bingen et al. (2008)</t>
  </si>
  <si>
    <t>Peck et al. (2010); Pattison et al. (2003)</t>
  </si>
  <si>
    <t>Garzon Massif, Colombia</t>
  </si>
  <si>
    <t>Altenberger et al. (2012); Cordani et al. (2005)</t>
  </si>
  <si>
    <t>Casquet et al. (2010); Martingole and Martelat (2003)</t>
  </si>
  <si>
    <t>Stráž nad Ohří, Eger complex, Czech Republic</t>
  </si>
  <si>
    <t>Haifler and Kotkova (2016); Kotková et al. (1995)</t>
  </si>
  <si>
    <t>Kotková and Janak (2015); Gebauer (1991)</t>
  </si>
  <si>
    <t>Liu et al. (2014)</t>
  </si>
  <si>
    <t>Mather Peninsula, Rauer Islands, Prydz Bay, E Antarctica</t>
  </si>
  <si>
    <t>Harley et al. (2013); Harley (2008)</t>
  </si>
  <si>
    <t>Wang et al. (2008); Hensen et al. (1995); Hensen and Zhou (1995)</t>
  </si>
  <si>
    <t>Sostrene Island, Larsemann Hills, Prydz Bay, E Antarctica</t>
  </si>
  <si>
    <t>Halpin and Reid (2016); McFarlane, 2006; Tomkins and Mavrogenes, 2002</t>
  </si>
  <si>
    <t>Mulgathing complex, Christie domain, N Gawler craton, South Australia</t>
  </si>
  <si>
    <t>Jættedal complex, Liverpool Land, East Greenland</t>
  </si>
  <si>
    <t>Johnston et al. (2015)</t>
  </si>
  <si>
    <t>Manjinggou, Huai'an, Khondalite Belt, North China Craton</t>
  </si>
  <si>
    <t>Wu et al. (2016); Zhao et al. (2010)</t>
  </si>
  <si>
    <t>Lunna Ness, Mainland, Shetland</t>
  </si>
  <si>
    <t>Brattnipene, southwestern terrane, Sør Rondane Mountains, East Antarctica</t>
  </si>
  <si>
    <t>Pauly et al. (2016)</t>
  </si>
  <si>
    <t>Brattskarvet, Eastern H.U. Sverdrupfjella, East Antarctica</t>
  </si>
  <si>
    <t xml:space="preserve">Eastern Eger complex, Czech Republic  </t>
  </si>
  <si>
    <t>Liujiagou, southern Hengshan,TNCO, North China Craton</t>
  </si>
  <si>
    <t xml:space="preserve">Guifengsi, Wutai complex, TNCO, North China Craton </t>
  </si>
  <si>
    <t>Qian and Wei (2016)</t>
  </si>
  <si>
    <t>Fengshuiling, southern Hengshan,TNCO, North China Craton</t>
  </si>
  <si>
    <t>Lujiaying, TNCO, North China Craton</t>
  </si>
  <si>
    <t xml:space="preserve">Yang et al. (2014a) </t>
  </si>
  <si>
    <t>Yang et al. (2014b)</t>
  </si>
  <si>
    <t>Picuris orogen, New Mexico, USA</t>
  </si>
  <si>
    <t>Aronoff et al. (2016); Barnhart et al. (2012)</t>
  </si>
  <si>
    <t>Chipata Terrane, southern Irumide Belt, Zambia</t>
  </si>
  <si>
    <t>Karmaker and Schenk (2016)</t>
  </si>
  <si>
    <t>Barro Alto complex, Northern Brasília Belt, Brazil</t>
  </si>
  <si>
    <t>Giustina et al. (2011); Moraes et al. (2006); Moraes and Fuck (2000)</t>
  </si>
  <si>
    <t>Southern Victoria Land, Ross orogen, Antarctica</t>
  </si>
  <si>
    <t>Hagen-Peter et al. (2016)</t>
  </si>
  <si>
    <t>Kaoko Belt, Namibia</t>
  </si>
  <si>
    <t>Jung et al. (2014)</t>
  </si>
  <si>
    <t>Cross et al. (2015); Meneghini et al. (2014</t>
  </si>
  <si>
    <t>Central Damara Belt, Namibia</t>
  </si>
  <si>
    <t>Longridge et al. (2014); Ward et al. (2008); Jung and Mezger (2003)</t>
  </si>
  <si>
    <t>Korhonen et al. (2013b, 2011)</t>
  </si>
  <si>
    <t>Korhonen et al. (2014, 2013a)</t>
  </si>
  <si>
    <t>Oygarden group, Kemp Land, East Antarctica</t>
  </si>
  <si>
    <t>Halpin et al. (2013, 2007a); Kelley et al. (2004)</t>
  </si>
  <si>
    <t>Stillwell Hills, East Antarctica</t>
  </si>
  <si>
    <t>Halpin et al. (2013, 2007a)</t>
  </si>
  <si>
    <t>Cape Bruce, MacRobertson Land, East Antarctica</t>
  </si>
  <si>
    <t>Halpin (2013, 2007b)</t>
  </si>
  <si>
    <t>Forbes Glacier, MacRobertson Land, East Antarctica</t>
  </si>
  <si>
    <t>Vestfold Hills, Prydz Bay, East Antarctica</t>
  </si>
  <si>
    <t>Mawson Escarpement, Southern Prince Charles Mountains, East Antarctica</t>
  </si>
  <si>
    <t>Phillips et al. (2009); Corvino et al. (2008)</t>
  </si>
  <si>
    <t>Northern Prince Charles Mountains, East Antarctica</t>
  </si>
  <si>
    <t>Morrissey et al. (2015)</t>
  </si>
  <si>
    <t>Baldwin &amp; Brown (2008); Baldwin et al. (2005)</t>
  </si>
  <si>
    <t>Kühn et al. (2004); Heilbron and machado (2003)</t>
  </si>
  <si>
    <t>Rio de Janeiro city outcrops, Costeiro domain, Oriental terrane, Ribeira Belt, Brazil</t>
  </si>
  <si>
    <t>Turvo-Cajati Formation, Curitiba terrane, Ribeira Belt, Brazil</t>
  </si>
  <si>
    <t>Faleiros et al. (2011)</t>
  </si>
  <si>
    <t>McKaskle Hills, East Amery Ice Shelf, East Antarctica</t>
  </si>
  <si>
    <t>Morrissey et al. (2016)</t>
  </si>
  <si>
    <t>Taylor/Brocklehurst/Meredith, Northern Prince Charles Mountains, East Antarctica</t>
  </si>
  <si>
    <t>Tsunogae et al. (2016); Yoshimura et al. (2008)</t>
  </si>
  <si>
    <t>Gjelsvikfjella, Central Maud belt, East Antarctica</t>
  </si>
  <si>
    <t>Bisnath et al. (2006, 2005)</t>
  </si>
  <si>
    <t>Horton et al. (2016); Boger et al. (2012)</t>
  </si>
  <si>
    <t>Bemarivo Belt, northern Madagascar</t>
  </si>
  <si>
    <t>Jöhns et al. (2009, 2006)</t>
  </si>
  <si>
    <t>Vohibory block, southern Madagascar</t>
  </si>
  <si>
    <t>Jöns and Schenk (2008)</t>
  </si>
  <si>
    <t>West of Namche Barwa, eastern Himalayan syntaxis</t>
  </si>
  <si>
    <t>Tian et al. (2016); Booth et al. (2009)</t>
  </si>
  <si>
    <t>Clark et al. (2015); Brandt et al. (2011)</t>
  </si>
  <si>
    <t>Achankovil zone, southern India</t>
  </si>
  <si>
    <t>Taylor et al. (2015)</t>
  </si>
  <si>
    <t>Harley and Nandakumar (2016)</t>
  </si>
  <si>
    <t>Kakkod, central Trivandrum block (Kerala Khondalite Belt), India</t>
  </si>
  <si>
    <t>Kanjampara, central Trivandrum block (Kerala Khondalite Belt), India</t>
  </si>
  <si>
    <t>Blereau et al. (2016)</t>
  </si>
  <si>
    <t>Nagercoil block, southern India</t>
  </si>
  <si>
    <t>Johnson et al. (2015)</t>
  </si>
  <si>
    <t>Dharmapriya et al. (2015a,b, 2014); Sajeev et al. (2010)</t>
  </si>
  <si>
    <t>Migmatite, Sierra de Valle Fértil, Famatinian magmatic arc, Argentina</t>
  </si>
  <si>
    <t>Tibaldi et al. (2011); Ducea et al. (2010)</t>
  </si>
  <si>
    <t>Tong et al. (2014)</t>
  </si>
  <si>
    <t>Li et al. (2014)</t>
  </si>
  <si>
    <t>Fuyun, Chinese Altai, Central Asian orogenic belt, China</t>
  </si>
  <si>
    <t>Kalasu, Chinese Altai, Central Asian orogenic belt, China</t>
  </si>
  <si>
    <t>Altai, Chinese Altai, Central Asian orogenic belt, China</t>
  </si>
  <si>
    <t>Wang et al. (2014)</t>
  </si>
  <si>
    <t>Broussolle et al. (2015)</t>
  </si>
  <si>
    <t>Granulite, Yushugou, southeastern Tienshan, China</t>
  </si>
  <si>
    <t>Zhang et al. (2016); Zhou et al. (2004)</t>
  </si>
  <si>
    <t>Qinling Group, Tongbai Orogen, China</t>
  </si>
  <si>
    <t>Bader et al. (2014); Wu et al. (2014); Wang et al. (2011)</t>
  </si>
  <si>
    <t>Korla, northern Tarim Craton, China</t>
  </si>
  <si>
    <t>Ge et al. (2016)</t>
  </si>
  <si>
    <t>Glenburgh gold deposit, Glenburgh Terrane, southern Gascoyne Province, Western Australia</t>
  </si>
  <si>
    <t>Roche et al. (2016)</t>
  </si>
  <si>
    <t>Eastern Montagne Noire, Massif Central, France</t>
  </si>
  <si>
    <t>Fréville et al. (2016); Roger et al. (2015)</t>
  </si>
  <si>
    <t>Chandman, south-west Mongolian Altai, Mongolia</t>
  </si>
  <si>
    <t>Pichilemu, central Chile</t>
  </si>
  <si>
    <t>Hyppolito et al. (2015)</t>
  </si>
  <si>
    <t>Raft River Mountains, Seview hinterland, USA</t>
  </si>
  <si>
    <t>Cruz-Uribe et al. (2015)</t>
  </si>
  <si>
    <t>Kirşehir-Hirkadağ massifs, Central Anatolia, Turkey</t>
  </si>
  <si>
    <t>peak P</t>
  </si>
  <si>
    <t>Lefebvre et al. (2015); Whitney and Hamilton (2004)</t>
  </si>
  <si>
    <t>Oaro Chu Valley, western Bhutan</t>
  </si>
  <si>
    <t>peak T</t>
  </si>
  <si>
    <t>Regis et al. (2016)</t>
  </si>
  <si>
    <t>Axler and Ague (2015a, b); Ague et al. (2013)</t>
  </si>
  <si>
    <t>Winding Stair Gap, Southern Appalachians, USA</t>
  </si>
  <si>
    <t>Moecher et al. (2004)</t>
  </si>
  <si>
    <t>Ewing et al., 2013; Redler et al., 2012</t>
  </si>
  <si>
    <t>Val Malenco, north Italy</t>
  </si>
  <si>
    <t>Hermann and Rubatto (2003)</t>
  </si>
  <si>
    <t>Guevara and Caddick (2016); Galli et al. (2011, 2012); Liati and Gebauer (2003)</t>
  </si>
  <si>
    <t>Yanai, Ryole Belt, Japan</t>
  </si>
  <si>
    <t>Skrzypek et al. (2016); Ikeda (2014); Brown (1998)</t>
  </si>
  <si>
    <t>Albion Mountains, Sevier hinterland, USA</t>
  </si>
  <si>
    <t>Kelly et al. (2015)</t>
  </si>
  <si>
    <t>Hidaka metamorphic belt, Japan</t>
  </si>
  <si>
    <t>Kemp et al. (2007)</t>
  </si>
  <si>
    <t>Priest River core complex, northern Idaho, USA</t>
  </si>
  <si>
    <t>Stevens et al. (2015)</t>
  </si>
  <si>
    <t>Lower crustal xenoliths, central Mexico</t>
  </si>
  <si>
    <t>Hayob et al. (1993, 1989); Rudnick and Cameron (1991)</t>
  </si>
  <si>
    <t>Pownall (2015); Pownall et al. (2014)</t>
  </si>
  <si>
    <t>Granulite xenoliths,Kilbourne Hole/Potrillo volcanic field, New Mexico, USA</t>
  </si>
  <si>
    <t>Scherer et al. (1997); Hamblock et al. (2007); Bohlen et al. (1983)</t>
  </si>
  <si>
    <t>Yong et al. (2013); Zhang et al. (1999)</t>
  </si>
  <si>
    <t>Palmeri et al. (2007); Di Vincenzo et al. (1997)</t>
  </si>
  <si>
    <t>Collingwood River, Franklin Metamorphic Complex, Tasmania</t>
  </si>
  <si>
    <t>Palmeri et al. (2009); Black et al. (1997)</t>
  </si>
  <si>
    <t>Eclogite, Attunga, southern New England Orogen, Australia</t>
  </si>
  <si>
    <t>Kumdy-Kol, Kokchetav Massif, northern Kazakhstan</t>
  </si>
  <si>
    <t>Katayama and Maruyama (2009); Katayama et al. (2001)</t>
  </si>
  <si>
    <t>Barchi-Kol, Kokchetav Massif, northern Kazakhstan</t>
  </si>
  <si>
    <t>Stepanov et al. (2016); Hermann et al. (2001)</t>
  </si>
  <si>
    <t>Makbal, Northern Tianshan, Kyrgyzstan</t>
  </si>
  <si>
    <t>Orozbaev et al. (2015); Rojas-Agramonte et al. (2013)</t>
  </si>
  <si>
    <t>Aktyuz, Northern Tianshan, Kyrgyzstan</t>
  </si>
  <si>
    <t>Cheng et al. (2016); Wei et al. (2009); Wei and Song (2008)</t>
  </si>
  <si>
    <t>Eclogite, Richarddalen Complex, Biscayarhalvøya, Spitsbergen</t>
  </si>
  <si>
    <t>Blueschist, Nordenskiöld Land, Spitsbergen</t>
  </si>
  <si>
    <t>Agard et al. (2005); Dallmeyer et al. (1990a)</t>
  </si>
  <si>
    <t>Kosminska et al. (2014); Dallmeyer et al. (1990a)</t>
  </si>
  <si>
    <t>Elvevold et al. (2013); Dallmeyer et al. (1990b); Peucat et al. (1989)</t>
  </si>
  <si>
    <t>Zhang et al. (2014, 2005)</t>
  </si>
  <si>
    <t>Liu et al. (2012)</t>
  </si>
  <si>
    <t>Coe metapelite, southwestern Tienshan, China</t>
  </si>
  <si>
    <t>Lws eclogite, southwestern Tienshan, China</t>
  </si>
  <si>
    <t>UHP eclogite, southwestern Tienshan, China</t>
  </si>
  <si>
    <t>HP eclogite, southwestern Tienshan, China</t>
  </si>
  <si>
    <t>Meyer et al. (2016); Li et al. (2011)</t>
  </si>
  <si>
    <t>Du et al. (2014b); Su et al. (2010)</t>
  </si>
  <si>
    <t>Han et al. (2015); Song et al. (2014)</t>
  </si>
  <si>
    <t>Song et al. (2014); Zhang et al. (2011)</t>
  </si>
  <si>
    <t>Yuka, North Qaidam, NW China</t>
  </si>
  <si>
    <t>Song et al. (2014); Zhang et al. (2009)</t>
  </si>
  <si>
    <t>Stor Jougdan, Seve Nappe Complex, Sweden</t>
  </si>
  <si>
    <t>Klonowska et al. (2016)</t>
  </si>
  <si>
    <t>Jaeren nappe, SW Norway</t>
  </si>
  <si>
    <t>Smit et al. (2010, 2008)</t>
  </si>
  <si>
    <t>Janák et al. (2013); Corfu et al. (2003)</t>
  </si>
  <si>
    <t>Majka et al. (2014); Root &amp; Corfu et al. (2012)</t>
  </si>
  <si>
    <t>Klonowska et al. (2014); Ladenberger et al. (2014)</t>
  </si>
  <si>
    <t>Cheng et al. (2012)</t>
  </si>
  <si>
    <t>Bostick et al. (2003); Leech and Willingshofer (2004)</t>
  </si>
  <si>
    <t>Blueschist, Anglesey, UK</t>
  </si>
  <si>
    <t>Corfu and Hartz (2011); Hartz et al. (2005)</t>
  </si>
  <si>
    <t>McClelland et al. (2010); Gilotti and Ravna (2002)</t>
  </si>
  <si>
    <t>DesOrmeau et al. (2015); Hacker (2006)</t>
  </si>
  <si>
    <t>Southern and Central UHP domains, Western Gneiss Region, Norway</t>
  </si>
  <si>
    <t>Northern UHP domain, Western Gneiss Region, Norway</t>
  </si>
  <si>
    <t>Butler et al. (2013); Krogh et al. (2011)</t>
  </si>
  <si>
    <t>Lofoten, Norway</t>
  </si>
  <si>
    <t>Froitzheim et al. (2016)</t>
  </si>
  <si>
    <t>Lws blueschist, Malpica-Tui Complex, NW Spain</t>
  </si>
  <si>
    <t>Lopez-Carmona et al. (2014)</t>
  </si>
  <si>
    <t>Blueschist, Lancang tectonic belt, Southwest China</t>
  </si>
  <si>
    <t>Fan et al. (2015)</t>
  </si>
  <si>
    <t>Dia eclogite, North Qinling, China</t>
  </si>
  <si>
    <t>Eclogite, North Qinling, China</t>
  </si>
  <si>
    <t>Cheng and Cao (2015)</t>
  </si>
  <si>
    <t>Cheng et al. (2016)</t>
  </si>
  <si>
    <t>Xiongdian eclogite, Huwan Shear Zone, Hong'An, China</t>
  </si>
  <si>
    <t>Qianjin eclogite, Huwan Shear Zone, Hong'An, China</t>
  </si>
  <si>
    <t>Wei and Clarke (2011); Wei et al. (2010); Wu et al. (2008)</t>
  </si>
  <si>
    <t>Huangzhen-Zhujiachong, South Dabie zone, China</t>
  </si>
  <si>
    <t>Li et al. (2004)</t>
  </si>
  <si>
    <t>Luotian, North Dabie zone, China</t>
  </si>
  <si>
    <t>Liu et al. (2015, 2011a, 2011b, 2007)</t>
  </si>
  <si>
    <t>Xinxian, low-T UHP eclogite unit, western Dabieshan, China</t>
  </si>
  <si>
    <t>Shuanghe (eclogite/marble), medium-T UHP eclogite zone, Dabie Shan, China</t>
  </si>
  <si>
    <t>Wei et al. (2013); Liu et al. (2006)</t>
  </si>
  <si>
    <t>Li et al. (2014); Nakamura and Hirajima (2010)</t>
  </si>
  <si>
    <t>Zhu et al. (2009); Liu et al. (2007)</t>
  </si>
  <si>
    <t>Mattinson et al. (2004); Liu et al. (2004)</t>
  </si>
  <si>
    <t>Taohang, Sulu belt, China</t>
  </si>
  <si>
    <t>Marble, Sanqingge, Sulu belt, China</t>
  </si>
  <si>
    <t>Eclogite, Donghai, Sulu belt, China</t>
  </si>
  <si>
    <t>Yangkou, Sulu belt, China</t>
  </si>
  <si>
    <t>Wang et al. (2014); Zeng et al. (2011)</t>
  </si>
  <si>
    <t>Weihai, Sulu belt, China</t>
  </si>
  <si>
    <t>Zong et al. (2010); Banno et al. (2000)</t>
  </si>
  <si>
    <t>Eclogite, Shanderman, northern Iran</t>
  </si>
  <si>
    <t>Omrani et al. (2013); Zanchetta et al. (2009)</t>
  </si>
  <si>
    <t>1 sd</t>
  </si>
  <si>
    <t>Eclogite, Sistan Suture Zone, Iran</t>
  </si>
  <si>
    <t xml:space="preserve">Lws blueschist, Seghin, Hajiabad area, Zagros, </t>
  </si>
  <si>
    <t>Angiboust et al. (2016); Agard et al. (2005)</t>
  </si>
  <si>
    <t>Bröcker et al. (2013); Fotoohi Rad et al. (2005)</t>
  </si>
  <si>
    <t>Taipingzhai, Eastern Hebei, north China craton</t>
  </si>
  <si>
    <t>Kwan et al. (2016); Yang et al. (2008)</t>
  </si>
  <si>
    <t>Kwon et al. (2009); Kim et al. (2006)</t>
  </si>
  <si>
    <t>Wei and Clarke (2011); Anczkiewicz et al. (2004)</t>
  </si>
  <si>
    <t>Eclogite, Ring Mountain, Tiburon Peninsular, California, USA</t>
  </si>
  <si>
    <t>Tsujimori et al. (2006a); Anczkiewicz et al. (2004)</t>
  </si>
  <si>
    <t>Wei and Clarke (2011); Usui et al. (2003)</t>
  </si>
  <si>
    <t>Northeastern Nicaragua</t>
  </si>
  <si>
    <t>Flores et al. (2015)</t>
  </si>
  <si>
    <t>Martens et al. (2012)</t>
  </si>
  <si>
    <t>Jagua Clara melange, Rio San Juan complex, Dominican Republic</t>
  </si>
  <si>
    <t>Escuder-Viruete et al. (2013); Krebs et al. (2008)</t>
  </si>
  <si>
    <t>Carrizal Grande, south Motagua Fault Zone, Guatemala</t>
  </si>
  <si>
    <t>Endo et al. (2012); Brueckner et al. (2009)</t>
  </si>
  <si>
    <t>Luk Ulo complex, central Java, Indonesia</t>
  </si>
  <si>
    <t>Lws eclogite, Bantimala complex, south Sulawesi, Indonesia</t>
  </si>
  <si>
    <t>Çetinkaplan et al. (2008); Mulcahy et al. (2014)</t>
  </si>
  <si>
    <t>Alanya massif, southeastern Turkey</t>
  </si>
  <si>
    <t>Bitlis massif, southeastern Turkey</t>
  </si>
  <si>
    <t>Oberhänsli et al. (2013)</t>
  </si>
  <si>
    <t>Çetinkaplan et al. (2016)</t>
  </si>
  <si>
    <t>Sivrihisar massif, central Turkey</t>
  </si>
  <si>
    <t>Tavsanli zone, western Turkey</t>
  </si>
  <si>
    <t>Plunder et al. (2015); Sherlock et al. (1999)</t>
  </si>
  <si>
    <t>Southern Menderes massif, southwestern Turkey</t>
  </si>
  <si>
    <t>Pourteau et al. (2013); Rimmele et al. (2005)</t>
  </si>
  <si>
    <t xml:space="preserve"> Janák et al. (2015, 2009)</t>
  </si>
  <si>
    <t>Kimi complex, Rhodope zone, Greece</t>
  </si>
  <si>
    <t>Eclogite unit, Sanbagawa belt, Japan</t>
  </si>
  <si>
    <t>Weller et al. (2015b); Wallis et al. (2009)</t>
  </si>
  <si>
    <t>Weller et al. (2015a)</t>
  </si>
  <si>
    <t>Eastern dome, Escambray massif, central Cuba</t>
  </si>
  <si>
    <t>Schneider et al. (2004)</t>
  </si>
  <si>
    <t>Western dome, Escambray massif, central Cuba</t>
  </si>
  <si>
    <t>Grevel et al. (2006)</t>
  </si>
  <si>
    <t>Eclogite, Songdo, Lhasa block, Tibet</t>
  </si>
  <si>
    <t>Eclogite, Jilang, Lhasa block, Tibet</t>
  </si>
  <si>
    <t>Zhai et al. (2011); Pullen et al. (2008)</t>
  </si>
  <si>
    <t>Koralpe (Hohl), Eastern Alps</t>
  </si>
  <si>
    <t>Bruand et al. (2010); Thöni (2006)</t>
  </si>
  <si>
    <t xml:space="preserve">Nagel et al. (2013); Hoschek (2013); Smye et al. (2011, 2010) </t>
  </si>
  <si>
    <t>Lago Di Cignana, Zermatt-Saas zone, Western Alps</t>
  </si>
  <si>
    <t>Gressoney valley, Monte Rosa nappe, Western Alps</t>
  </si>
  <si>
    <t>Gasco et al. (2011); Lapen et al. (2007)</t>
  </si>
  <si>
    <t>Balma unit, Pennine Alps</t>
  </si>
  <si>
    <t>Herwartz et al. (2008)</t>
  </si>
  <si>
    <t>Voltri Massif, Ligurian Alps</t>
  </si>
  <si>
    <t>Malatesta et al. (2012); Federico et al. (2005)</t>
  </si>
  <si>
    <t>Frezzotti et al. (2014); Groppo et al. (2009); Rubatto et al. (1998)</t>
  </si>
  <si>
    <t>Manzotti et al. (2015); Gabudianu Radulescu et al. (2009);</t>
  </si>
  <si>
    <t>Druer unit, Sesia Zone, Western Alps</t>
  </si>
  <si>
    <t>Regis et al. (2014)</t>
  </si>
  <si>
    <t>Fondo unit, Sesia Zone, Western Alps</t>
  </si>
  <si>
    <t>Massonne et al. (2013); Warren et al. (2005)</t>
  </si>
  <si>
    <t>As Sifah, Oman</t>
  </si>
  <si>
    <t>Schistes Lustrés, Corsica, France</t>
  </si>
  <si>
    <t>Brovarone and Herwartz (2013); Brovarone et al. (2011); Martin et al. (2011)</t>
  </si>
  <si>
    <t>Gimigliano, lower ophiolitic unit, Catena Costiera, Calabria, Italy</t>
  </si>
  <si>
    <t>Rossetti et al. (2004)</t>
  </si>
  <si>
    <t>Lister and Forster (2016); Philippon et al. (2013); Lagos et al. (2007); Tomaschek et al. (2003)</t>
  </si>
  <si>
    <t>Syros, Greece</t>
  </si>
  <si>
    <t>Dragovic et al. (2015); Ashley et al. (2014)</t>
  </si>
  <si>
    <t>Fernandez et al. (2016); Caby et al. (2014)</t>
  </si>
  <si>
    <t>Zone 4, Pam Peninsula, New Caledonia</t>
  </si>
  <si>
    <t>Brovarone and Agard (2013); Spandler et al. (2005)</t>
  </si>
  <si>
    <t>Yuli belt, eastern Taiwan</t>
  </si>
  <si>
    <t>Keyser et al. (2016); Sandmann et al. (2015)</t>
  </si>
  <si>
    <t>Zirakparvar et al. (2011); Baldwin et al. (2008)</t>
  </si>
  <si>
    <t>HPG block, Black Hills, South Dakota, USA</t>
  </si>
  <si>
    <t>Nabelek and Chen (2014); Dahl et al. (2005)</t>
  </si>
  <si>
    <t>Furua complex, Mahenge Mountains, southern Tanzania (average 16 samples)</t>
  </si>
  <si>
    <t>Meta-anorthosite, Uluguru Mountains, Tanzania</t>
  </si>
  <si>
    <t>Tenczer et al. (2011, 2006)</t>
  </si>
  <si>
    <t>Aksu blueschist terrane, western China</t>
  </si>
  <si>
    <t>Weller et al. (2016)</t>
  </si>
  <si>
    <t>Du et al. (2014a); Su et al. (2010)</t>
  </si>
  <si>
    <t>Rojas-Agramonte et al. (2013); Orozbaev et al. (2010)</t>
  </si>
  <si>
    <t>Liati et al. (2016); Krenn et al. (2010); Schmidt et al. (2010); Perraki et al. (2006)</t>
  </si>
  <si>
    <t xml:space="preserve">Castelli et al. (2007); Groppo et al. (2007); Hermann (2003); Rubatto and Hermann (2001); Gebauer et al. (1997) </t>
  </si>
  <si>
    <t>Brossasco-Isasca unit (Dora-Maira Massif), Western Alps</t>
  </si>
  <si>
    <t>Bouyo et al. (2009, 2013)</t>
  </si>
  <si>
    <t>Gadel Group, Tarkhait, central Mauritanides, West Africa</t>
  </si>
  <si>
    <t>Faryad et al. (2015); Collett and Faryad (2015)</t>
  </si>
  <si>
    <t>Cox and Indares (1999); Cox et al. (1998)</t>
  </si>
  <si>
    <t>Pattison et al. (2003; Coolen et al., 1982)</t>
  </si>
  <si>
    <t>Camacho et al. (1997); Ellis and Maboko (1992)</t>
  </si>
  <si>
    <t>Hagen et al. (2008); Rötzler et al. (2008); Romer and Rötzler (2001); Rötzler and Romer (2001)</t>
  </si>
  <si>
    <t>Footwall of the Kef Lakhal thrust, Edough Massif, Algeria</t>
  </si>
  <si>
    <t>Reno et al. (2012); Parkinson et al. (2001)</t>
  </si>
  <si>
    <t>Tamblyn et al. (in revision)</t>
  </si>
  <si>
    <t>Baldwin et al. (2007, 2004)</t>
  </si>
  <si>
    <t>Bröcker et al. (2017); Kadarusman et al. (2007)</t>
  </si>
  <si>
    <t>Bröcker et al. (2017); Wei and Clarke (2011); Parkinson and Katayama (1999)</t>
  </si>
  <si>
    <t>Manton et al. (2017); Phillips et al. (2015)</t>
  </si>
  <si>
    <t>Uzkaya-Salma, Belomorian province, Russian Federation</t>
  </si>
  <si>
    <t>Li et al. (2017a, 2017b)</t>
  </si>
  <si>
    <t>Kuru-Vara quarry, Belomorian province, Russian Federation</t>
  </si>
  <si>
    <t>Liu et al. (2017)</t>
  </si>
  <si>
    <t>Stolbikha Island, Gridino complex, Belomorian province, Russian Federation</t>
  </si>
  <si>
    <t>Yu et al. (2017)</t>
  </si>
  <si>
    <t>Authors P-T estimate (unpubl.); Nutman et al. (2015, 2013)</t>
  </si>
  <si>
    <t>Van Kranendonk et al. (2014); Diener et al. (2006); Moyen et al. (2006)</t>
  </si>
  <si>
    <t>Zone C/D, northeastern Isua Supracrustal Belt, southwest Greenland</t>
  </si>
  <si>
    <t>Arai et al. (2015); Nutman et al. (2002)</t>
  </si>
  <si>
    <t>Eclogite, Kovik tectonic window, Trans-Hudson orogen, Canada</t>
  </si>
  <si>
    <t>Weller and St-Onge (2017)</t>
  </si>
  <si>
    <t>Horsfall (2009)</t>
  </si>
  <si>
    <t>T (°C)</t>
  </si>
  <si>
    <t>P (GPa)</t>
  </si>
  <si>
    <t>Age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</si>
</sst>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  <font>
      <sz val="8"/>
      <name val="Calibri"/>
      <family val="2"/>
      <scheme val="minor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5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Font="1" applyAlignment="1"/>
    <xf numFmtId="164" fontId="1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" fontId="1" fillId="0" borderId="0" xfId="0" applyNumberFormat="1" applyFont="1" applyFill="1" applyAlignment="1">
      <alignment vertical="center" wrapText="1"/>
    </xf>
    <xf numFmtId="1" fontId="5" fillId="0" borderId="0" xfId="0" applyNumberFormat="1" applyFont="1" applyFill="1" applyAlignment="1">
      <alignment vertical="center" wrapText="1"/>
    </xf>
    <xf numFmtId="2" fontId="1" fillId="0" borderId="0" xfId="0" applyNumberFormat="1" applyFont="1" applyFill="1" applyAlignment="1">
      <alignment vertical="center" wrapText="1"/>
    </xf>
    <xf numFmtId="2" fontId="5" fillId="0" borderId="0" xfId="0" applyNumberFormat="1" applyFont="1" applyFill="1" applyAlignment="1">
      <alignment vertical="center" wrapText="1"/>
    </xf>
    <xf numFmtId="3" fontId="1" fillId="0" borderId="0" xfId="0" applyNumberFormat="1" applyFont="1" applyFill="1" applyAlignment="1">
      <alignment vertical="center"/>
    </xf>
    <xf numFmtId="1" fontId="5" fillId="0" borderId="0" xfId="0" applyNumberFormat="1" applyFont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0" fontId="5" fillId="0" borderId="0" xfId="0" applyFont="1"/>
    <xf numFmtId="164" fontId="5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2" fontId="0" fillId="0" borderId="0" xfId="0" applyNumberFormat="1" applyFill="1"/>
    <xf numFmtId="0" fontId="0" fillId="0" borderId="0" xfId="0" applyFont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/>
    <xf numFmtId="2" fontId="0" fillId="0" borderId="0" xfId="0" applyNumberFormat="1" applyFont="1" applyFill="1"/>
    <xf numFmtId="2" fontId="1" fillId="0" borderId="0" xfId="0" applyNumberFormat="1" applyFont="1" applyAlignment="1">
      <alignment vertical="center"/>
    </xf>
    <xf numFmtId="2" fontId="5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2" fontId="5" fillId="0" borderId="0" xfId="0" applyNumberFormat="1" applyFont="1" applyAlignment="1">
      <alignment vertical="center"/>
    </xf>
    <xf numFmtId="1" fontId="0" fillId="0" borderId="0" xfId="0" applyNumberFormat="1" applyFont="1" applyFill="1"/>
    <xf numFmtId="1" fontId="0" fillId="0" borderId="0" xfId="0" applyNumberFormat="1" applyFill="1"/>
    <xf numFmtId="2" fontId="0" fillId="0" borderId="0" xfId="0" applyNumberFormat="1" applyFont="1"/>
    <xf numFmtId="2" fontId="0" fillId="0" borderId="0" xfId="0" applyNumberFormat="1" applyFont="1" applyFill="1" applyAlignment="1"/>
    <xf numFmtId="1" fontId="0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 wrapText="1"/>
    </xf>
    <xf numFmtId="165" fontId="5" fillId="0" borderId="0" xfId="0" applyNumberFormat="1" applyFont="1" applyAlignment="1">
      <alignment horizontal="left" vertical="center" wrapText="1"/>
    </xf>
    <xf numFmtId="165" fontId="5" fillId="0" borderId="0" xfId="0" applyNumberFormat="1" applyFont="1" applyFill="1" applyAlignment="1">
      <alignment horizontal="left" vertical="center" wrapText="1"/>
    </xf>
    <xf numFmtId="165" fontId="1" fillId="0" borderId="0" xfId="0" applyNumberFormat="1" applyFont="1" applyFill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/>
    </xf>
    <xf numFmtId="165" fontId="5" fillId="0" borderId="0" xfId="0" applyNumberFormat="1" applyFont="1" applyFill="1" applyAlignment="1">
      <alignment vertical="center" wrapText="1"/>
    </xf>
  </cellXfs>
  <cellStyles count="9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Normal" xfId="0" builtinId="0"/>
  </cellStyles>
  <dxfs count="0"/>
  <tableStyles count="0" defaultTableStyle="TableStyleMedium9" defaultPivotStyle="PivotStyleMedium4"/>
  <colors>
    <mruColors>
      <color rgb="FF66FFFF"/>
      <color rgb="FFFF6633"/>
      <color rgb="FFFF9900"/>
      <color rgb="FFFF3300"/>
      <color rgb="FFCC0099"/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51"/>
  <sheetViews>
    <sheetView tabSelected="1" workbookViewId="0">
      <pane xSplit="8" ySplit="1" topLeftCell="I2" activePane="bottomRight" state="frozen"/>
      <selection pane="topRight" activeCell="F1" sqref="F1"/>
      <selection pane="bottomLeft" activeCell="A6" sqref="A6"/>
      <selection pane="bottomRight" activeCell="D354" sqref="D354"/>
    </sheetView>
  </sheetViews>
  <sheetFormatPr baseColWidth="10" defaultRowHeight="16" x14ac:dyDescent="0.2"/>
  <cols>
    <col min="1" max="2" width="10.83203125" style="39"/>
    <col min="3" max="3" width="75.33203125" customWidth="1"/>
    <col min="4" max="4" width="17.6640625" customWidth="1"/>
    <col min="5" max="6" width="9.1640625" style="10" customWidth="1"/>
    <col min="7" max="7" width="15" style="10" customWidth="1"/>
    <col min="8" max="8" width="70" customWidth="1"/>
  </cols>
  <sheetData>
    <row r="1" spans="1:8" x14ac:dyDescent="0.2">
      <c r="A1" s="40" t="s">
        <v>0</v>
      </c>
      <c r="B1" s="40" t="s">
        <v>897</v>
      </c>
      <c r="C1" s="1" t="s">
        <v>143</v>
      </c>
      <c r="D1" s="1" t="s">
        <v>136</v>
      </c>
      <c r="E1" s="11" t="s">
        <v>895</v>
      </c>
      <c r="F1" s="11" t="s">
        <v>896</v>
      </c>
      <c r="G1" s="11" t="s">
        <v>129</v>
      </c>
      <c r="H1" s="1" t="s">
        <v>140</v>
      </c>
    </row>
    <row r="2" spans="1:8" x14ac:dyDescent="0.2">
      <c r="A2" s="41">
        <v>3.714</v>
      </c>
      <c r="B2" s="41">
        <f>A2*1000</f>
        <v>3714</v>
      </c>
      <c r="C2" s="12" t="s">
        <v>505</v>
      </c>
      <c r="D2" s="1" t="s">
        <v>146</v>
      </c>
      <c r="E2" s="11">
        <v>600</v>
      </c>
      <c r="F2" s="11">
        <v>0.7</v>
      </c>
      <c r="G2" s="32">
        <f>E2/F2</f>
        <v>857.14285714285722</v>
      </c>
      <c r="H2" s="1" t="s">
        <v>506</v>
      </c>
    </row>
    <row r="3" spans="1:8" x14ac:dyDescent="0.2">
      <c r="A3" s="41">
        <v>3.669</v>
      </c>
      <c r="B3" s="41">
        <f t="shared" ref="B3:B66" si="0">A3*1000</f>
        <v>3669</v>
      </c>
      <c r="C3" s="1" t="s">
        <v>460</v>
      </c>
      <c r="D3" s="1" t="s">
        <v>146</v>
      </c>
      <c r="E3" s="11">
        <v>860</v>
      </c>
      <c r="F3" s="11">
        <v>0.8</v>
      </c>
      <c r="G3" s="32">
        <f t="shared" ref="G3:G67" si="1">E3/F3</f>
        <v>1075</v>
      </c>
      <c r="H3" s="1" t="s">
        <v>461</v>
      </c>
    </row>
    <row r="4" spans="1:8" x14ac:dyDescent="0.2">
      <c r="A4" s="41">
        <v>3.3119999999999998</v>
      </c>
      <c r="B4" s="41">
        <f t="shared" si="0"/>
        <v>3312</v>
      </c>
      <c r="C4" s="1" t="s">
        <v>131</v>
      </c>
      <c r="D4" s="1" t="s">
        <v>143</v>
      </c>
      <c r="E4" s="26">
        <v>700</v>
      </c>
      <c r="F4" s="26">
        <v>0.7</v>
      </c>
      <c r="G4" s="32">
        <f t="shared" si="1"/>
        <v>1000.0000000000001</v>
      </c>
      <c r="H4" s="1" t="s">
        <v>176</v>
      </c>
    </row>
    <row r="5" spans="1:8" x14ac:dyDescent="0.2">
      <c r="A5" s="41">
        <v>3.07</v>
      </c>
      <c r="B5" s="41">
        <f t="shared" si="0"/>
        <v>3070</v>
      </c>
      <c r="C5" s="1" t="s">
        <v>133</v>
      </c>
      <c r="D5" s="1" t="s">
        <v>143</v>
      </c>
      <c r="E5" s="11">
        <v>853</v>
      </c>
      <c r="F5" s="11">
        <v>0.71</v>
      </c>
      <c r="G5" s="32">
        <f t="shared" si="1"/>
        <v>1201.4084507042255</v>
      </c>
      <c r="H5" s="1" t="s">
        <v>177</v>
      </c>
    </row>
    <row r="6" spans="1:8" x14ac:dyDescent="0.2">
      <c r="A6" s="41">
        <v>2.923</v>
      </c>
      <c r="B6" s="41">
        <f t="shared" si="0"/>
        <v>2923</v>
      </c>
      <c r="C6" s="1" t="s">
        <v>132</v>
      </c>
      <c r="D6" s="1" t="s">
        <v>137</v>
      </c>
      <c r="E6" s="11">
        <v>655</v>
      </c>
      <c r="F6" s="11">
        <v>0.81</v>
      </c>
      <c r="G6" s="32">
        <f t="shared" si="1"/>
        <v>808.64197530864192</v>
      </c>
      <c r="H6" s="1" t="s">
        <v>178</v>
      </c>
    </row>
    <row r="7" spans="1:8" x14ac:dyDescent="0.2">
      <c r="A7" s="41">
        <v>2.819</v>
      </c>
      <c r="B7" s="41">
        <f t="shared" si="0"/>
        <v>2819</v>
      </c>
      <c r="C7" s="1" t="s">
        <v>135</v>
      </c>
      <c r="D7" s="1" t="s">
        <v>143</v>
      </c>
      <c r="E7" s="26">
        <v>900</v>
      </c>
      <c r="F7" s="26">
        <v>1</v>
      </c>
      <c r="G7" s="32">
        <f t="shared" si="1"/>
        <v>900</v>
      </c>
      <c r="H7" s="1" t="s">
        <v>181</v>
      </c>
    </row>
    <row r="8" spans="1:8" x14ac:dyDescent="0.2">
      <c r="A8" s="42">
        <v>2.8</v>
      </c>
      <c r="B8" s="41">
        <f t="shared" si="0"/>
        <v>2800</v>
      </c>
      <c r="C8" s="2" t="s">
        <v>14</v>
      </c>
      <c r="D8" s="2" t="s">
        <v>146</v>
      </c>
      <c r="E8" s="13">
        <v>865</v>
      </c>
      <c r="F8" s="15">
        <v>0.81</v>
      </c>
      <c r="G8" s="32">
        <f t="shared" si="1"/>
        <v>1067.9012345679012</v>
      </c>
      <c r="H8" s="2" t="s">
        <v>155</v>
      </c>
    </row>
    <row r="9" spans="1:8" x14ac:dyDescent="0.2">
      <c r="A9" s="41">
        <v>2.7509999999999999</v>
      </c>
      <c r="B9" s="41">
        <f t="shared" si="0"/>
        <v>2751</v>
      </c>
      <c r="C9" s="1" t="s">
        <v>170</v>
      </c>
      <c r="D9" s="1" t="s">
        <v>146</v>
      </c>
      <c r="E9" s="11">
        <v>640</v>
      </c>
      <c r="F9" s="11">
        <v>0.6</v>
      </c>
      <c r="G9" s="32">
        <f t="shared" si="1"/>
        <v>1066.6666666666667</v>
      </c>
      <c r="H9" s="1" t="s">
        <v>171</v>
      </c>
    </row>
    <row r="10" spans="1:8" x14ac:dyDescent="0.2">
      <c r="A10" s="41">
        <v>2.73</v>
      </c>
      <c r="B10" s="41">
        <f t="shared" si="0"/>
        <v>2730</v>
      </c>
      <c r="C10" s="1" t="s">
        <v>134</v>
      </c>
      <c r="D10" s="1" t="s">
        <v>143</v>
      </c>
      <c r="E10" s="11">
        <v>838</v>
      </c>
      <c r="F10" s="11">
        <v>0.5</v>
      </c>
      <c r="G10" s="32">
        <f t="shared" si="1"/>
        <v>1676</v>
      </c>
      <c r="H10" s="1" t="s">
        <v>179</v>
      </c>
    </row>
    <row r="11" spans="1:8" x14ac:dyDescent="0.2">
      <c r="A11" s="41">
        <v>2.7149999999999999</v>
      </c>
      <c r="B11" s="41">
        <f t="shared" si="0"/>
        <v>2715</v>
      </c>
      <c r="C11" s="1" t="s">
        <v>145</v>
      </c>
      <c r="D11" s="1" t="s">
        <v>143</v>
      </c>
      <c r="E11" s="17">
        <v>1000</v>
      </c>
      <c r="F11" s="11">
        <v>1.05</v>
      </c>
      <c r="G11" s="32">
        <f t="shared" si="1"/>
        <v>952.38095238095229</v>
      </c>
      <c r="H11" s="1" t="s">
        <v>180</v>
      </c>
    </row>
    <row r="12" spans="1:8" ht="15" customHeight="1" x14ac:dyDescent="0.2">
      <c r="A12" s="42">
        <v>2.742</v>
      </c>
      <c r="B12" s="41">
        <f t="shared" si="0"/>
        <v>2742</v>
      </c>
      <c r="C12" s="2" t="s">
        <v>156</v>
      </c>
      <c r="D12" s="2" t="s">
        <v>146</v>
      </c>
      <c r="E12" s="13">
        <v>760</v>
      </c>
      <c r="F12" s="15">
        <v>0.8</v>
      </c>
      <c r="G12" s="32">
        <f t="shared" si="1"/>
        <v>950</v>
      </c>
      <c r="H12" s="2" t="s">
        <v>182</v>
      </c>
    </row>
    <row r="13" spans="1:8" ht="15" customHeight="1" x14ac:dyDescent="0.2">
      <c r="A13" s="43">
        <v>2.72</v>
      </c>
      <c r="B13" s="41">
        <f t="shared" si="0"/>
        <v>2720</v>
      </c>
      <c r="C13" s="4" t="s">
        <v>16</v>
      </c>
      <c r="D13" s="4" t="s">
        <v>146</v>
      </c>
      <c r="E13" s="14">
        <v>853</v>
      </c>
      <c r="F13" s="16">
        <v>1.1000000000000001</v>
      </c>
      <c r="G13" s="32">
        <f t="shared" si="1"/>
        <v>775.45454545454538</v>
      </c>
      <c r="H13" s="4" t="s">
        <v>183</v>
      </c>
    </row>
    <row r="14" spans="1:8" ht="15" customHeight="1" x14ac:dyDescent="0.2">
      <c r="A14" s="42">
        <v>2.718</v>
      </c>
      <c r="B14" s="41">
        <f t="shared" si="0"/>
        <v>2718</v>
      </c>
      <c r="C14" s="2" t="s">
        <v>154</v>
      </c>
      <c r="D14" s="2" t="s">
        <v>143</v>
      </c>
      <c r="E14" s="13">
        <v>780</v>
      </c>
      <c r="F14" s="15">
        <v>0.95</v>
      </c>
      <c r="G14" s="32">
        <f t="shared" si="1"/>
        <v>821.0526315789474</v>
      </c>
      <c r="H14" s="2" t="s">
        <v>184</v>
      </c>
    </row>
    <row r="15" spans="1:8" ht="15" customHeight="1" x14ac:dyDescent="0.2">
      <c r="A15" s="42">
        <v>2.7</v>
      </c>
      <c r="B15" s="41">
        <f t="shared" si="0"/>
        <v>2700</v>
      </c>
      <c r="C15" s="2" t="s">
        <v>15</v>
      </c>
      <c r="D15" s="2" t="s">
        <v>146</v>
      </c>
      <c r="E15" s="13">
        <v>950</v>
      </c>
      <c r="F15" s="15">
        <v>1.05</v>
      </c>
      <c r="G15" s="32">
        <f t="shared" si="1"/>
        <v>904.7619047619047</v>
      </c>
      <c r="H15" s="2" t="s">
        <v>174</v>
      </c>
    </row>
    <row r="16" spans="1:8" ht="15" customHeight="1" x14ac:dyDescent="0.2">
      <c r="A16" s="42">
        <v>2.7</v>
      </c>
      <c r="B16" s="41">
        <f t="shared" si="0"/>
        <v>2700</v>
      </c>
      <c r="C16" s="2" t="s">
        <v>3</v>
      </c>
      <c r="D16" s="2" t="s">
        <v>146</v>
      </c>
      <c r="E16" s="13">
        <v>840</v>
      </c>
      <c r="F16" s="15">
        <v>0.67</v>
      </c>
      <c r="G16" s="32">
        <f t="shared" si="1"/>
        <v>1253.731343283582</v>
      </c>
      <c r="H16" s="2" t="s">
        <v>185</v>
      </c>
    </row>
    <row r="17" spans="1:8" ht="15" customHeight="1" x14ac:dyDescent="0.2">
      <c r="A17" s="42">
        <v>2.7</v>
      </c>
      <c r="B17" s="41">
        <f t="shared" si="0"/>
        <v>2700</v>
      </c>
      <c r="C17" s="2" t="s">
        <v>4</v>
      </c>
      <c r="D17" s="2" t="s">
        <v>146</v>
      </c>
      <c r="E17" s="13">
        <v>810</v>
      </c>
      <c r="F17" s="15">
        <v>0.65</v>
      </c>
      <c r="G17" s="32">
        <f t="shared" si="1"/>
        <v>1246.1538461538462</v>
      </c>
      <c r="H17" s="2" t="s">
        <v>185</v>
      </c>
    </row>
    <row r="18" spans="1:8" ht="15" customHeight="1" x14ac:dyDescent="0.2">
      <c r="A18" s="42">
        <v>2.6970000000000001</v>
      </c>
      <c r="B18" s="41">
        <f t="shared" si="0"/>
        <v>2697</v>
      </c>
      <c r="C18" s="2" t="s">
        <v>198</v>
      </c>
      <c r="D18" s="2" t="s">
        <v>146</v>
      </c>
      <c r="E18" s="13">
        <v>950</v>
      </c>
      <c r="F18" s="15">
        <v>1.2</v>
      </c>
      <c r="G18" s="32">
        <f t="shared" si="1"/>
        <v>791.66666666666674</v>
      </c>
      <c r="H18" s="2" t="s">
        <v>199</v>
      </c>
    </row>
    <row r="19" spans="1:8" ht="15" customHeight="1" x14ac:dyDescent="0.2">
      <c r="A19" s="42">
        <v>2.68</v>
      </c>
      <c r="B19" s="41">
        <f t="shared" si="0"/>
        <v>2680</v>
      </c>
      <c r="C19" s="2" t="s">
        <v>175</v>
      </c>
      <c r="D19" s="2" t="s">
        <v>146</v>
      </c>
      <c r="E19" s="13">
        <v>850</v>
      </c>
      <c r="F19" s="15">
        <v>0.9</v>
      </c>
      <c r="G19" s="32">
        <f t="shared" si="1"/>
        <v>944.44444444444446</v>
      </c>
      <c r="H19" s="2" t="s">
        <v>214</v>
      </c>
    </row>
    <row r="20" spans="1:8" ht="15" customHeight="1" x14ac:dyDescent="0.2">
      <c r="A20" s="42">
        <v>2.68</v>
      </c>
      <c r="B20" s="41">
        <f t="shared" si="0"/>
        <v>2680</v>
      </c>
      <c r="C20" s="2" t="s">
        <v>149</v>
      </c>
      <c r="D20" s="2" t="s">
        <v>146</v>
      </c>
      <c r="E20" s="13">
        <v>900</v>
      </c>
      <c r="F20" s="15">
        <v>0.9</v>
      </c>
      <c r="G20" s="32">
        <f t="shared" si="1"/>
        <v>1000</v>
      </c>
      <c r="H20" s="2" t="s">
        <v>147</v>
      </c>
    </row>
    <row r="21" spans="1:8" ht="15" customHeight="1" x14ac:dyDescent="0.2">
      <c r="A21" s="42">
        <v>2.6760000000000002</v>
      </c>
      <c r="B21" s="41">
        <f t="shared" si="0"/>
        <v>2676</v>
      </c>
      <c r="C21" s="2" t="s">
        <v>471</v>
      </c>
      <c r="D21" s="2" t="s">
        <v>146</v>
      </c>
      <c r="E21" s="13">
        <v>780</v>
      </c>
      <c r="F21" s="15">
        <v>0.65</v>
      </c>
      <c r="G21" s="32">
        <f t="shared" si="1"/>
        <v>1200</v>
      </c>
      <c r="H21" s="2" t="s">
        <v>472</v>
      </c>
    </row>
    <row r="22" spans="1:8" ht="15" customHeight="1" x14ac:dyDescent="0.2">
      <c r="A22" s="43">
        <v>2.6749999999999998</v>
      </c>
      <c r="B22" s="41">
        <f t="shared" si="0"/>
        <v>2675</v>
      </c>
      <c r="C22" s="4" t="s">
        <v>6</v>
      </c>
      <c r="D22" s="4" t="s">
        <v>146</v>
      </c>
      <c r="E22" s="14">
        <v>880</v>
      </c>
      <c r="F22" s="16">
        <v>0.78</v>
      </c>
      <c r="G22" s="32">
        <f t="shared" si="1"/>
        <v>1128.2051282051282</v>
      </c>
      <c r="H22" s="4" t="s">
        <v>144</v>
      </c>
    </row>
    <row r="23" spans="1:8" ht="15" customHeight="1" x14ac:dyDescent="0.2">
      <c r="A23" s="42">
        <v>2.6669999999999998</v>
      </c>
      <c r="B23" s="41">
        <f t="shared" si="0"/>
        <v>2667</v>
      </c>
      <c r="C23" s="2" t="s">
        <v>469</v>
      </c>
      <c r="D23" s="2" t="s">
        <v>146</v>
      </c>
      <c r="E23" s="13">
        <v>628</v>
      </c>
      <c r="F23" s="15">
        <v>0.64</v>
      </c>
      <c r="G23" s="32">
        <f t="shared" si="1"/>
        <v>981.25</v>
      </c>
      <c r="H23" s="2" t="s">
        <v>470</v>
      </c>
    </row>
    <row r="24" spans="1:8" ht="15" customHeight="1" x14ac:dyDescent="0.2">
      <c r="A24" s="43">
        <v>2.66</v>
      </c>
      <c r="B24" s="41">
        <f t="shared" si="0"/>
        <v>2660</v>
      </c>
      <c r="C24" s="4" t="s">
        <v>5</v>
      </c>
      <c r="D24" s="4" t="s">
        <v>146</v>
      </c>
      <c r="E24" s="14">
        <v>880</v>
      </c>
      <c r="F24" s="16">
        <v>0.8</v>
      </c>
      <c r="G24" s="32">
        <f t="shared" si="1"/>
        <v>1100</v>
      </c>
      <c r="H24" s="4" t="s">
        <v>144</v>
      </c>
    </row>
    <row r="25" spans="1:8" ht="15" customHeight="1" x14ac:dyDescent="0.2">
      <c r="A25" s="42">
        <v>2.645</v>
      </c>
      <c r="B25" s="41">
        <f t="shared" si="0"/>
        <v>2645</v>
      </c>
      <c r="C25" s="2" t="s">
        <v>463</v>
      </c>
      <c r="D25" s="2" t="s">
        <v>146</v>
      </c>
      <c r="E25" s="13">
        <v>760</v>
      </c>
      <c r="F25" s="15">
        <v>0.6</v>
      </c>
      <c r="G25" s="32">
        <f t="shared" si="1"/>
        <v>1266.6666666666667</v>
      </c>
      <c r="H25" s="2" t="s">
        <v>464</v>
      </c>
    </row>
    <row r="26" spans="1:8" ht="15" customHeight="1" x14ac:dyDescent="0.2">
      <c r="A26" s="42">
        <v>2.6440000000000001</v>
      </c>
      <c r="B26" s="41">
        <f t="shared" si="0"/>
        <v>2644</v>
      </c>
      <c r="C26" s="2" t="s">
        <v>159</v>
      </c>
      <c r="D26" s="2" t="s">
        <v>146</v>
      </c>
      <c r="E26" s="13">
        <v>845</v>
      </c>
      <c r="F26" s="15">
        <v>0.85</v>
      </c>
      <c r="G26" s="32">
        <f t="shared" si="1"/>
        <v>994.11764705882354</v>
      </c>
      <c r="H26" s="2" t="s">
        <v>160</v>
      </c>
    </row>
    <row r="27" spans="1:8" ht="15" customHeight="1" x14ac:dyDescent="0.2">
      <c r="A27" s="43">
        <v>2.6360000000000001</v>
      </c>
      <c r="B27" s="41">
        <f t="shared" si="0"/>
        <v>2636</v>
      </c>
      <c r="C27" s="4" t="s">
        <v>465</v>
      </c>
      <c r="D27" s="4" t="s">
        <v>146</v>
      </c>
      <c r="E27" s="14">
        <v>590</v>
      </c>
      <c r="F27" s="16">
        <v>0.35</v>
      </c>
      <c r="G27" s="32">
        <f t="shared" si="1"/>
        <v>1685.7142857142858</v>
      </c>
      <c r="H27" s="4" t="s">
        <v>466</v>
      </c>
    </row>
    <row r="28" spans="1:8" ht="15" customHeight="1" x14ac:dyDescent="0.2">
      <c r="A28" s="43">
        <v>2.6360000000000001</v>
      </c>
      <c r="B28" s="41">
        <f t="shared" si="0"/>
        <v>2636</v>
      </c>
      <c r="C28" s="4" t="s">
        <v>467</v>
      </c>
      <c r="D28" s="4" t="s">
        <v>146</v>
      </c>
      <c r="E28" s="14">
        <v>740</v>
      </c>
      <c r="F28" s="16">
        <v>0.6</v>
      </c>
      <c r="G28" s="32">
        <f t="shared" si="1"/>
        <v>1233.3333333333335</v>
      </c>
      <c r="H28" s="4" t="s">
        <v>468</v>
      </c>
    </row>
    <row r="29" spans="1:8" ht="15" customHeight="1" x14ac:dyDescent="0.2">
      <c r="A29" s="43">
        <v>2.6219999999999999</v>
      </c>
      <c r="B29" s="41">
        <f t="shared" si="0"/>
        <v>2622</v>
      </c>
      <c r="C29" s="4" t="s">
        <v>475</v>
      </c>
      <c r="D29" s="4" t="s">
        <v>146</v>
      </c>
      <c r="E29" s="14">
        <v>1050</v>
      </c>
      <c r="F29" s="16">
        <v>1</v>
      </c>
      <c r="G29" s="32">
        <f t="shared" si="1"/>
        <v>1050</v>
      </c>
      <c r="H29" s="4" t="s">
        <v>478</v>
      </c>
    </row>
    <row r="30" spans="1:8" ht="15" customHeight="1" x14ac:dyDescent="0.2">
      <c r="A30" s="43">
        <v>2.62</v>
      </c>
      <c r="B30" s="41">
        <f t="shared" si="0"/>
        <v>2620</v>
      </c>
      <c r="C30" s="4" t="s">
        <v>151</v>
      </c>
      <c r="D30" s="4" t="s">
        <v>146</v>
      </c>
      <c r="E30" s="14">
        <v>777</v>
      </c>
      <c r="F30" s="16">
        <v>1</v>
      </c>
      <c r="G30" s="32">
        <f t="shared" si="1"/>
        <v>777</v>
      </c>
      <c r="H30" s="4" t="s">
        <v>150</v>
      </c>
    </row>
    <row r="31" spans="1:8" ht="15" customHeight="1" x14ac:dyDescent="0.2">
      <c r="A31" s="42">
        <v>2.5640000000000001</v>
      </c>
      <c r="B31" s="41">
        <f t="shared" si="0"/>
        <v>2564</v>
      </c>
      <c r="C31" s="2" t="s">
        <v>309</v>
      </c>
      <c r="D31" s="2" t="s">
        <v>146</v>
      </c>
      <c r="E31" s="13">
        <v>620</v>
      </c>
      <c r="F31" s="15">
        <v>0.6</v>
      </c>
      <c r="G31" s="32">
        <f t="shared" si="1"/>
        <v>1033.3333333333335</v>
      </c>
      <c r="H31" s="2" t="s">
        <v>310</v>
      </c>
    </row>
    <row r="32" spans="1:8" ht="15" customHeight="1" x14ac:dyDescent="0.2">
      <c r="A32" s="42">
        <v>2.5459999999999998</v>
      </c>
      <c r="B32" s="41">
        <f t="shared" si="0"/>
        <v>2546</v>
      </c>
      <c r="C32" s="2" t="s">
        <v>311</v>
      </c>
      <c r="D32" s="2" t="s">
        <v>146</v>
      </c>
      <c r="E32" s="13">
        <v>600</v>
      </c>
      <c r="F32" s="15">
        <v>0.46</v>
      </c>
      <c r="G32" s="32">
        <f t="shared" si="1"/>
        <v>1304.3478260869565</v>
      </c>
      <c r="H32" s="2" t="s">
        <v>310</v>
      </c>
    </row>
    <row r="33" spans="1:8" ht="15" customHeight="1" x14ac:dyDescent="0.2">
      <c r="A33" s="42">
        <v>2.5459999999999998</v>
      </c>
      <c r="B33" s="41">
        <f t="shared" si="0"/>
        <v>2546</v>
      </c>
      <c r="C33" s="2" t="s">
        <v>17</v>
      </c>
      <c r="D33" s="2" t="s">
        <v>146</v>
      </c>
      <c r="E33" s="13">
        <v>1000</v>
      </c>
      <c r="F33" s="15">
        <v>0.9</v>
      </c>
      <c r="G33" s="32">
        <f t="shared" si="1"/>
        <v>1111.1111111111111</v>
      </c>
      <c r="H33" s="2" t="s">
        <v>479</v>
      </c>
    </row>
    <row r="34" spans="1:8" ht="15" customHeight="1" x14ac:dyDescent="0.2">
      <c r="A34" s="42">
        <v>2.5449999999999999</v>
      </c>
      <c r="B34" s="41">
        <f t="shared" si="0"/>
        <v>2545</v>
      </c>
      <c r="C34" s="2" t="s">
        <v>18</v>
      </c>
      <c r="D34" s="2" t="s">
        <v>146</v>
      </c>
      <c r="E34" s="13">
        <v>1000</v>
      </c>
      <c r="F34" s="15">
        <v>1</v>
      </c>
      <c r="G34" s="32">
        <f t="shared" si="1"/>
        <v>1000</v>
      </c>
      <c r="H34" s="2" t="s">
        <v>481</v>
      </c>
    </row>
    <row r="35" spans="1:8" ht="15" customHeight="1" x14ac:dyDescent="0.2">
      <c r="A35" s="43">
        <v>2.5299999999999998</v>
      </c>
      <c r="B35" s="41">
        <f t="shared" si="0"/>
        <v>2530</v>
      </c>
      <c r="C35" s="4" t="s">
        <v>7</v>
      </c>
      <c r="D35" s="4" t="s">
        <v>146</v>
      </c>
      <c r="E35" s="14">
        <v>840</v>
      </c>
      <c r="F35" s="16">
        <v>0.93</v>
      </c>
      <c r="G35" s="32">
        <f t="shared" si="1"/>
        <v>903.22580645161281</v>
      </c>
      <c r="H35" s="4" t="s">
        <v>482</v>
      </c>
    </row>
    <row r="36" spans="1:8" ht="15" customHeight="1" x14ac:dyDescent="0.2">
      <c r="A36" s="43">
        <v>2.5219999999999998</v>
      </c>
      <c r="B36" s="41">
        <f t="shared" si="0"/>
        <v>2522</v>
      </c>
      <c r="C36" s="4" t="s">
        <v>8</v>
      </c>
      <c r="D36" s="4" t="s">
        <v>146</v>
      </c>
      <c r="E36" s="14">
        <v>800</v>
      </c>
      <c r="F36" s="16">
        <v>0.99</v>
      </c>
      <c r="G36" s="32">
        <f t="shared" si="1"/>
        <v>808.08080808080808</v>
      </c>
      <c r="H36" s="4" t="s">
        <v>484</v>
      </c>
    </row>
    <row r="37" spans="1:8" ht="15" customHeight="1" x14ac:dyDescent="0.2">
      <c r="A37" s="43">
        <v>2.5</v>
      </c>
      <c r="B37" s="41">
        <f t="shared" si="0"/>
        <v>2500</v>
      </c>
      <c r="C37" s="4" t="s">
        <v>483</v>
      </c>
      <c r="D37" s="4" t="s">
        <v>146</v>
      </c>
      <c r="E37" s="14">
        <v>860</v>
      </c>
      <c r="F37" s="16">
        <v>0.85</v>
      </c>
      <c r="G37" s="32">
        <f t="shared" si="1"/>
        <v>1011.7647058823529</v>
      </c>
      <c r="H37" s="4" t="s">
        <v>485</v>
      </c>
    </row>
    <row r="38" spans="1:8" ht="15" customHeight="1" x14ac:dyDescent="0.2">
      <c r="A38" s="42">
        <v>2.5</v>
      </c>
      <c r="B38" s="41">
        <f t="shared" si="0"/>
        <v>2500</v>
      </c>
      <c r="C38" s="2" t="s">
        <v>20</v>
      </c>
      <c r="D38" s="2" t="s">
        <v>146</v>
      </c>
      <c r="E38" s="13">
        <v>1050</v>
      </c>
      <c r="F38" s="15">
        <v>0.8</v>
      </c>
      <c r="G38" s="32">
        <f t="shared" si="1"/>
        <v>1312.5</v>
      </c>
      <c r="H38" s="2" t="s">
        <v>480</v>
      </c>
    </row>
    <row r="39" spans="1:8" ht="15" customHeight="1" x14ac:dyDescent="0.2">
      <c r="A39" s="43">
        <v>2.5</v>
      </c>
      <c r="B39" s="41">
        <f t="shared" si="0"/>
        <v>2500</v>
      </c>
      <c r="C39" s="4" t="s">
        <v>19</v>
      </c>
      <c r="D39" s="4" t="s">
        <v>146</v>
      </c>
      <c r="E39" s="14">
        <v>850</v>
      </c>
      <c r="F39" s="16">
        <v>0.81</v>
      </c>
      <c r="G39" s="32">
        <f t="shared" si="1"/>
        <v>1049.3827160493827</v>
      </c>
      <c r="H39" s="4" t="s">
        <v>21</v>
      </c>
    </row>
    <row r="40" spans="1:8" ht="15" customHeight="1" x14ac:dyDescent="0.2">
      <c r="A40" s="43">
        <v>2.5</v>
      </c>
      <c r="B40" s="41">
        <f t="shared" si="0"/>
        <v>2500</v>
      </c>
      <c r="C40" s="4" t="s">
        <v>9</v>
      </c>
      <c r="D40" s="4" t="s">
        <v>146</v>
      </c>
      <c r="E40" s="14">
        <v>810</v>
      </c>
      <c r="F40" s="16">
        <v>0.72</v>
      </c>
      <c r="G40" s="32">
        <f t="shared" si="1"/>
        <v>1125</v>
      </c>
      <c r="H40" s="4" t="s">
        <v>144</v>
      </c>
    </row>
    <row r="41" spans="1:8" s="3" customFormat="1" ht="15" customHeight="1" x14ac:dyDescent="0.2">
      <c r="A41" s="42">
        <v>2.5</v>
      </c>
      <c r="B41" s="41">
        <f t="shared" si="0"/>
        <v>2500</v>
      </c>
      <c r="C41" s="2" t="s">
        <v>22</v>
      </c>
      <c r="D41" s="2" t="s">
        <v>146</v>
      </c>
      <c r="E41" s="13">
        <v>1000</v>
      </c>
      <c r="F41" s="15">
        <v>1.05</v>
      </c>
      <c r="G41" s="32">
        <f t="shared" si="1"/>
        <v>952.38095238095229</v>
      </c>
      <c r="H41" s="2" t="s">
        <v>23</v>
      </c>
    </row>
    <row r="42" spans="1:8" ht="15" customHeight="1" x14ac:dyDescent="0.2">
      <c r="A42" s="42">
        <v>2.4980000000000002</v>
      </c>
      <c r="B42" s="41">
        <f t="shared" si="0"/>
        <v>2498</v>
      </c>
      <c r="C42" s="2" t="s">
        <v>788</v>
      </c>
      <c r="D42" s="2" t="s">
        <v>146</v>
      </c>
      <c r="E42" s="13">
        <v>880</v>
      </c>
      <c r="F42" s="15">
        <v>1</v>
      </c>
      <c r="G42" s="32">
        <f t="shared" si="1"/>
        <v>880</v>
      </c>
      <c r="H42" s="2" t="s">
        <v>789</v>
      </c>
    </row>
    <row r="43" spans="1:8" ht="15" customHeight="1" x14ac:dyDescent="0.2">
      <c r="A43" s="42">
        <v>2.4790000000000001</v>
      </c>
      <c r="B43" s="41">
        <f>A43*1000</f>
        <v>2479</v>
      </c>
      <c r="C43" s="2" t="s">
        <v>490</v>
      </c>
      <c r="D43" s="2" t="s">
        <v>146</v>
      </c>
      <c r="E43" s="13">
        <v>800</v>
      </c>
      <c r="F43" s="15">
        <v>0.81</v>
      </c>
      <c r="G43" s="32">
        <f t="shared" si="1"/>
        <v>987.65432098765427</v>
      </c>
      <c r="H43" s="2" t="s">
        <v>491</v>
      </c>
    </row>
    <row r="44" spans="1:8" ht="15" customHeight="1" x14ac:dyDescent="0.2">
      <c r="A44" s="43">
        <v>2.48</v>
      </c>
      <c r="B44" s="41">
        <f t="shared" si="0"/>
        <v>2480</v>
      </c>
      <c r="C44" s="4" t="s">
        <v>24</v>
      </c>
      <c r="D44" s="4" t="s">
        <v>146</v>
      </c>
      <c r="E44" s="14">
        <v>1000</v>
      </c>
      <c r="F44" s="16">
        <v>1.4</v>
      </c>
      <c r="G44" s="31">
        <v>714.2857143</v>
      </c>
      <c r="H44" s="4" t="s">
        <v>26</v>
      </c>
    </row>
    <row r="45" spans="1:8" ht="15" customHeight="1" x14ac:dyDescent="0.2">
      <c r="A45" s="43">
        <v>2.46</v>
      </c>
      <c r="B45" s="41">
        <f t="shared" si="0"/>
        <v>2460</v>
      </c>
      <c r="C45" s="4" t="s">
        <v>583</v>
      </c>
      <c r="D45" s="4" t="s">
        <v>146</v>
      </c>
      <c r="E45" s="14">
        <v>850</v>
      </c>
      <c r="F45" s="16">
        <v>0.7</v>
      </c>
      <c r="G45" s="32">
        <f t="shared" si="1"/>
        <v>1214.2857142857144</v>
      </c>
      <c r="H45" s="4" t="s">
        <v>582</v>
      </c>
    </row>
    <row r="46" spans="1:8" ht="15" customHeight="1" x14ac:dyDescent="0.2">
      <c r="A46" s="42">
        <v>2.4550000000000001</v>
      </c>
      <c r="B46" s="41">
        <f t="shared" si="0"/>
        <v>2455</v>
      </c>
      <c r="C46" s="2" t="s">
        <v>157</v>
      </c>
      <c r="D46" s="2" t="s">
        <v>146</v>
      </c>
      <c r="E46" s="13">
        <v>800</v>
      </c>
      <c r="F46" s="15">
        <v>0.65</v>
      </c>
      <c r="G46" s="32">
        <f t="shared" si="1"/>
        <v>1230.7692307692307</v>
      </c>
      <c r="H46" s="2" t="s">
        <v>158</v>
      </c>
    </row>
    <row r="47" spans="1:8" ht="15" customHeight="1" x14ac:dyDescent="0.2">
      <c r="A47" s="42">
        <v>2.4500000000000002</v>
      </c>
      <c r="B47" s="41">
        <f t="shared" si="0"/>
        <v>2450</v>
      </c>
      <c r="C47" s="2" t="s">
        <v>25</v>
      </c>
      <c r="D47" s="2" t="s">
        <v>146</v>
      </c>
      <c r="E47" s="13">
        <v>800</v>
      </c>
      <c r="F47" s="15">
        <v>0.9</v>
      </c>
      <c r="G47" s="32">
        <f t="shared" si="1"/>
        <v>888.88888888888891</v>
      </c>
      <c r="H47" s="2" t="s">
        <v>27</v>
      </c>
    </row>
    <row r="48" spans="1:8" ht="15" customHeight="1" x14ac:dyDescent="0.2">
      <c r="A48" s="42">
        <v>2.35</v>
      </c>
      <c r="B48" s="41">
        <f t="shared" si="0"/>
        <v>2350</v>
      </c>
      <c r="C48" s="2" t="s">
        <v>473</v>
      </c>
      <c r="D48" s="2" t="s">
        <v>146</v>
      </c>
      <c r="E48" s="13">
        <v>718</v>
      </c>
      <c r="F48" s="15">
        <v>0.56000000000000005</v>
      </c>
      <c r="G48" s="32">
        <f t="shared" si="1"/>
        <v>1282.1428571428571</v>
      </c>
      <c r="H48" s="2" t="s">
        <v>495</v>
      </c>
    </row>
    <row r="49" spans="1:8" ht="15" customHeight="1" x14ac:dyDescent="0.2">
      <c r="A49" s="42">
        <v>2.35</v>
      </c>
      <c r="B49" s="41">
        <f t="shared" si="0"/>
        <v>2350</v>
      </c>
      <c r="C49" s="2" t="s">
        <v>474</v>
      </c>
      <c r="D49" s="2" t="s">
        <v>146</v>
      </c>
      <c r="E49" s="13">
        <v>850</v>
      </c>
      <c r="F49" s="15">
        <v>0.67</v>
      </c>
      <c r="G49" s="32">
        <f t="shared" si="1"/>
        <v>1268.6567164179103</v>
      </c>
      <c r="H49" s="2" t="s">
        <v>495</v>
      </c>
    </row>
    <row r="50" spans="1:8" ht="15" customHeight="1" x14ac:dyDescent="0.2">
      <c r="A50" s="42">
        <v>2.1509999999999998</v>
      </c>
      <c r="B50" s="41">
        <f t="shared" si="0"/>
        <v>2151</v>
      </c>
      <c r="C50" s="2" t="s">
        <v>220</v>
      </c>
      <c r="D50" s="2" t="s">
        <v>146</v>
      </c>
      <c r="E50" s="13">
        <v>860</v>
      </c>
      <c r="F50" s="15">
        <v>0.8</v>
      </c>
      <c r="G50" s="32">
        <f t="shared" si="1"/>
        <v>1075</v>
      </c>
      <c r="H50" s="2" t="s">
        <v>221</v>
      </c>
    </row>
    <row r="51" spans="1:8" ht="15" customHeight="1" x14ac:dyDescent="0.2">
      <c r="A51" s="42">
        <v>2.0720000000000001</v>
      </c>
      <c r="B51" s="41">
        <f t="shared" si="0"/>
        <v>2072</v>
      </c>
      <c r="C51" s="2" t="s">
        <v>499</v>
      </c>
      <c r="D51" s="2" t="s">
        <v>146</v>
      </c>
      <c r="E51" s="13">
        <v>950</v>
      </c>
      <c r="F51" s="15">
        <v>0.85</v>
      </c>
      <c r="G51" s="32">
        <f t="shared" si="1"/>
        <v>1117.6470588235295</v>
      </c>
      <c r="H51" s="2" t="s">
        <v>500</v>
      </c>
    </row>
    <row r="52" spans="1:8" ht="15" customHeight="1" x14ac:dyDescent="0.2">
      <c r="A52" s="42">
        <v>2.0859999999999999</v>
      </c>
      <c r="B52" s="41">
        <f t="shared" si="0"/>
        <v>2086</v>
      </c>
      <c r="C52" s="2" t="s">
        <v>487</v>
      </c>
      <c r="D52" s="2" t="s">
        <v>146</v>
      </c>
      <c r="E52" s="13">
        <v>925</v>
      </c>
      <c r="F52" s="15">
        <v>0.75</v>
      </c>
      <c r="G52" s="32">
        <f t="shared" si="1"/>
        <v>1233.3333333333333</v>
      </c>
      <c r="H52" s="2" t="s">
        <v>489</v>
      </c>
    </row>
    <row r="53" spans="1:8" ht="15" customHeight="1" x14ac:dyDescent="0.2">
      <c r="A53" s="42">
        <v>2.0449999999999999</v>
      </c>
      <c r="B53" s="41">
        <f t="shared" si="0"/>
        <v>2045</v>
      </c>
      <c r="C53" s="2" t="s">
        <v>488</v>
      </c>
      <c r="D53" s="2" t="s">
        <v>146</v>
      </c>
      <c r="E53" s="13">
        <v>875</v>
      </c>
      <c r="F53" s="15">
        <v>0.72</v>
      </c>
      <c r="G53" s="32">
        <f t="shared" si="1"/>
        <v>1215.2777777777778</v>
      </c>
      <c r="H53" s="2" t="s">
        <v>486</v>
      </c>
    </row>
    <row r="54" spans="1:8" ht="15" customHeight="1" x14ac:dyDescent="0.2">
      <c r="A54" s="42">
        <v>2.04</v>
      </c>
      <c r="B54" s="41">
        <f t="shared" si="0"/>
        <v>2040</v>
      </c>
      <c r="C54" s="2" t="s">
        <v>162</v>
      </c>
      <c r="D54" s="2" t="s">
        <v>143</v>
      </c>
      <c r="E54" s="13">
        <v>800</v>
      </c>
      <c r="F54" s="15">
        <v>0.5</v>
      </c>
      <c r="G54" s="32">
        <f t="shared" si="1"/>
        <v>1600</v>
      </c>
      <c r="H54" s="2" t="s">
        <v>164</v>
      </c>
    </row>
    <row r="55" spans="1:8" ht="15" customHeight="1" x14ac:dyDescent="0.2">
      <c r="A55" s="42">
        <v>2.0249999999999999</v>
      </c>
      <c r="B55" s="41">
        <f t="shared" si="0"/>
        <v>2025</v>
      </c>
      <c r="C55" s="2" t="s">
        <v>163</v>
      </c>
      <c r="D55" s="2" t="s">
        <v>143</v>
      </c>
      <c r="E55" s="13">
        <v>820</v>
      </c>
      <c r="F55" s="15">
        <v>0.8</v>
      </c>
      <c r="G55" s="32">
        <f t="shared" si="1"/>
        <v>1025</v>
      </c>
      <c r="H55" s="2" t="s">
        <v>161</v>
      </c>
    </row>
    <row r="56" spans="1:8" ht="15" customHeight="1" x14ac:dyDescent="0.2">
      <c r="A56" s="42">
        <v>2.0019999999999998</v>
      </c>
      <c r="B56" s="41">
        <f t="shared" si="0"/>
        <v>2001.9999999999998</v>
      </c>
      <c r="C56" s="2" t="s">
        <v>222</v>
      </c>
      <c r="D56" s="2" t="s">
        <v>143</v>
      </c>
      <c r="E56" s="13">
        <v>960</v>
      </c>
      <c r="F56" s="15">
        <v>0.93</v>
      </c>
      <c r="G56" s="32">
        <f t="shared" si="1"/>
        <v>1032.258064516129</v>
      </c>
      <c r="H56" s="2" t="s">
        <v>223</v>
      </c>
    </row>
    <row r="57" spans="1:8" ht="15" customHeight="1" x14ac:dyDescent="0.2">
      <c r="A57" s="42">
        <v>2.0019999999999998</v>
      </c>
      <c r="B57" s="41">
        <f t="shared" si="0"/>
        <v>2001.9999999999998</v>
      </c>
      <c r="C57" s="2" t="s">
        <v>224</v>
      </c>
      <c r="D57" s="2" t="s">
        <v>143</v>
      </c>
      <c r="E57" s="13">
        <v>1000</v>
      </c>
      <c r="F57" s="15">
        <v>1</v>
      </c>
      <c r="G57" s="32">
        <f t="shared" si="1"/>
        <v>1000</v>
      </c>
      <c r="H57" s="2" t="s">
        <v>225</v>
      </c>
    </row>
    <row r="58" spans="1:8" ht="15" customHeight="1" x14ac:dyDescent="0.2">
      <c r="A58" s="42">
        <v>2.0019999999999998</v>
      </c>
      <c r="B58" s="41">
        <f t="shared" si="0"/>
        <v>2001.9999999999998</v>
      </c>
      <c r="C58" s="2" t="s">
        <v>226</v>
      </c>
      <c r="D58" s="2" t="s">
        <v>143</v>
      </c>
      <c r="E58" s="13">
        <v>950</v>
      </c>
      <c r="F58" s="15">
        <v>0.9</v>
      </c>
      <c r="G58" s="32">
        <f t="shared" si="1"/>
        <v>1055.5555555555554</v>
      </c>
      <c r="H58" s="2" t="s">
        <v>227</v>
      </c>
    </row>
    <row r="59" spans="1:8" ht="15" customHeight="1" x14ac:dyDescent="0.2">
      <c r="A59" s="43">
        <v>2</v>
      </c>
      <c r="B59" s="41">
        <f t="shared" si="0"/>
        <v>2000</v>
      </c>
      <c r="C59" s="4" t="s">
        <v>228</v>
      </c>
      <c r="D59" s="4" t="s">
        <v>146</v>
      </c>
      <c r="E59" s="14">
        <v>875</v>
      </c>
      <c r="F59" s="16">
        <v>0.8</v>
      </c>
      <c r="G59" s="32">
        <f t="shared" si="1"/>
        <v>1093.75</v>
      </c>
      <c r="H59" s="4" t="s">
        <v>229</v>
      </c>
    </row>
    <row r="60" spans="1:8" ht="15" customHeight="1" x14ac:dyDescent="0.2">
      <c r="A60" s="43">
        <v>1.99</v>
      </c>
      <c r="B60" s="41">
        <f t="shared" si="0"/>
        <v>1990</v>
      </c>
      <c r="C60" s="4" t="s">
        <v>670</v>
      </c>
      <c r="D60" s="4" t="s">
        <v>146</v>
      </c>
      <c r="E60" s="14">
        <v>875</v>
      </c>
      <c r="F60" s="16">
        <v>0.72</v>
      </c>
      <c r="G60" s="32">
        <f t="shared" si="1"/>
        <v>1215.2777777777778</v>
      </c>
      <c r="H60" s="4" t="s">
        <v>671</v>
      </c>
    </row>
    <row r="61" spans="1:8" ht="15" customHeight="1" x14ac:dyDescent="0.2">
      <c r="A61" s="42">
        <v>1.96</v>
      </c>
      <c r="B61" s="41">
        <f t="shared" si="0"/>
        <v>1960</v>
      </c>
      <c r="C61" s="2" t="s">
        <v>210</v>
      </c>
      <c r="D61" s="2" t="s">
        <v>146</v>
      </c>
      <c r="E61" s="13">
        <v>770</v>
      </c>
      <c r="F61" s="15">
        <v>0.71</v>
      </c>
      <c r="G61" s="32">
        <f t="shared" si="1"/>
        <v>1084.5070422535211</v>
      </c>
      <c r="H61" s="2" t="s">
        <v>211</v>
      </c>
    </row>
    <row r="62" spans="1:8" ht="15" customHeight="1" x14ac:dyDescent="0.2">
      <c r="A62" s="42">
        <v>1.95</v>
      </c>
      <c r="B62" s="41">
        <f t="shared" si="0"/>
        <v>1950</v>
      </c>
      <c r="C62" s="2" t="s">
        <v>397</v>
      </c>
      <c r="D62" s="2" t="s">
        <v>146</v>
      </c>
      <c r="E62" s="13">
        <v>865</v>
      </c>
      <c r="F62" s="15">
        <v>1.05</v>
      </c>
      <c r="G62" s="32">
        <f t="shared" si="1"/>
        <v>823.80952380952374</v>
      </c>
      <c r="H62" s="2" t="s">
        <v>518</v>
      </c>
    </row>
    <row r="63" spans="1:8" ht="15" customHeight="1" x14ac:dyDescent="0.2">
      <c r="A63" s="42">
        <v>1.95</v>
      </c>
      <c r="B63" s="41">
        <f t="shared" si="0"/>
        <v>1950</v>
      </c>
      <c r="C63" s="2" t="s">
        <v>403</v>
      </c>
      <c r="D63" s="2" t="s">
        <v>137</v>
      </c>
      <c r="E63" s="13">
        <v>770</v>
      </c>
      <c r="F63" s="15">
        <v>0.88</v>
      </c>
      <c r="G63" s="32">
        <f t="shared" si="1"/>
        <v>875</v>
      </c>
      <c r="H63" s="2" t="s">
        <v>404</v>
      </c>
    </row>
    <row r="64" spans="1:8" ht="15" customHeight="1" x14ac:dyDescent="0.2">
      <c r="A64" s="43">
        <v>1.95</v>
      </c>
      <c r="B64" s="41">
        <f t="shared" si="0"/>
        <v>1950</v>
      </c>
      <c r="C64" s="4" t="s">
        <v>515</v>
      </c>
      <c r="D64" s="4" t="s">
        <v>143</v>
      </c>
      <c r="E64" s="14">
        <v>985</v>
      </c>
      <c r="F64" s="16">
        <v>0.85</v>
      </c>
      <c r="G64" s="32">
        <f t="shared" si="1"/>
        <v>1158.8235294117646</v>
      </c>
      <c r="H64" s="4" t="s">
        <v>516</v>
      </c>
    </row>
    <row r="65" spans="1:8" ht="15" customHeight="1" x14ac:dyDescent="0.2">
      <c r="A65" s="43">
        <v>1.93</v>
      </c>
      <c r="B65" s="41">
        <f t="shared" si="0"/>
        <v>1930</v>
      </c>
      <c r="C65" s="4" t="s">
        <v>513</v>
      </c>
      <c r="D65" s="4" t="s">
        <v>146</v>
      </c>
      <c r="E65" s="14">
        <v>980</v>
      </c>
      <c r="F65" s="16">
        <v>1</v>
      </c>
      <c r="G65" s="32">
        <f t="shared" si="1"/>
        <v>980</v>
      </c>
      <c r="H65" s="4" t="s">
        <v>514</v>
      </c>
    </row>
    <row r="66" spans="1:8" ht="15" customHeight="1" x14ac:dyDescent="0.2">
      <c r="A66" s="43">
        <v>1.881</v>
      </c>
      <c r="B66" s="41">
        <f t="shared" si="0"/>
        <v>1881</v>
      </c>
      <c r="C66" s="4" t="s">
        <v>517</v>
      </c>
      <c r="D66" s="4" t="s">
        <v>146</v>
      </c>
      <c r="E66" s="14">
        <v>1000</v>
      </c>
      <c r="F66" s="16">
        <v>0.75</v>
      </c>
      <c r="G66" s="32">
        <f t="shared" si="1"/>
        <v>1333.3333333333333</v>
      </c>
      <c r="H66" s="4" t="s">
        <v>598</v>
      </c>
    </row>
    <row r="67" spans="1:8" ht="15" customHeight="1" x14ac:dyDescent="0.2">
      <c r="A67" s="43">
        <v>1.8260000000000001</v>
      </c>
      <c r="B67" s="41">
        <f t="shared" ref="B67:B70" si="2">A67*1000</f>
        <v>1826</v>
      </c>
      <c r="C67" s="4" t="s">
        <v>597</v>
      </c>
      <c r="D67" s="4" t="s">
        <v>146</v>
      </c>
      <c r="E67" s="14">
        <v>920</v>
      </c>
      <c r="F67" s="16">
        <v>0.47</v>
      </c>
      <c r="G67" s="32">
        <f t="shared" si="1"/>
        <v>1957.4468085106384</v>
      </c>
      <c r="H67" s="4" t="s">
        <v>599</v>
      </c>
    </row>
    <row r="68" spans="1:8" ht="15" customHeight="1" x14ac:dyDescent="0.2">
      <c r="A68" s="44">
        <v>1.8959999999999999</v>
      </c>
      <c r="B68" s="41">
        <f t="shared" si="2"/>
        <v>1896</v>
      </c>
      <c r="C68" s="4" t="s">
        <v>202</v>
      </c>
      <c r="D68" s="4" t="s">
        <v>146</v>
      </c>
      <c r="E68" s="18">
        <v>850</v>
      </c>
      <c r="F68" s="19">
        <v>1</v>
      </c>
      <c r="G68" s="33">
        <v>850</v>
      </c>
      <c r="H68" s="20" t="s">
        <v>203</v>
      </c>
    </row>
    <row r="69" spans="1:8" ht="15" customHeight="1" x14ac:dyDescent="0.2">
      <c r="A69" s="43">
        <v>1.94</v>
      </c>
      <c r="B69" s="41">
        <f t="shared" si="2"/>
        <v>1940</v>
      </c>
      <c r="C69" s="4" t="s">
        <v>10</v>
      </c>
      <c r="D69" s="4" t="s">
        <v>146</v>
      </c>
      <c r="E69" s="14">
        <v>930</v>
      </c>
      <c r="F69" s="16">
        <v>0.67</v>
      </c>
      <c r="G69" s="32">
        <f t="shared" ref="G69:G133" si="3">E69/F69</f>
        <v>1388.0597014925372</v>
      </c>
      <c r="H69" s="4" t="s">
        <v>144</v>
      </c>
    </row>
    <row r="70" spans="1:8" ht="15" customHeight="1" x14ac:dyDescent="0.2">
      <c r="A70" s="43">
        <v>1.925</v>
      </c>
      <c r="B70" s="41">
        <f t="shared" si="2"/>
        <v>1925</v>
      </c>
      <c r="C70" s="4" t="s">
        <v>475</v>
      </c>
      <c r="D70" s="4" t="s">
        <v>137</v>
      </c>
      <c r="E70" s="14">
        <v>975</v>
      </c>
      <c r="F70" s="16">
        <v>0.875</v>
      </c>
      <c r="G70" s="32">
        <f t="shared" si="3"/>
        <v>1114.2857142857142</v>
      </c>
      <c r="H70" s="4" t="s">
        <v>478</v>
      </c>
    </row>
    <row r="71" spans="1:8" ht="15" customHeight="1" x14ac:dyDescent="0.2">
      <c r="A71" s="43">
        <v>1.91</v>
      </c>
      <c r="B71" s="41">
        <f>A71*1000</f>
        <v>1910</v>
      </c>
      <c r="C71" s="4" t="s">
        <v>186</v>
      </c>
      <c r="D71" s="4" t="s">
        <v>146</v>
      </c>
      <c r="E71" s="14">
        <v>850</v>
      </c>
      <c r="F71" s="16">
        <v>0.8</v>
      </c>
      <c r="G71" s="32">
        <f t="shared" si="3"/>
        <v>1062.5</v>
      </c>
      <c r="H71" s="4" t="s">
        <v>187</v>
      </c>
    </row>
    <row r="72" spans="1:8" ht="15" customHeight="1" x14ac:dyDescent="0.2">
      <c r="A72" s="43">
        <v>1.91</v>
      </c>
      <c r="B72" s="41">
        <f t="shared" ref="B72:B101" si="4">A72*1000</f>
        <v>1910</v>
      </c>
      <c r="C72" s="4" t="s">
        <v>188</v>
      </c>
      <c r="D72" s="4" t="s">
        <v>146</v>
      </c>
      <c r="E72" s="14">
        <v>900</v>
      </c>
      <c r="F72" s="16">
        <v>1.05</v>
      </c>
      <c r="G72" s="32">
        <f t="shared" si="3"/>
        <v>857.14285714285711</v>
      </c>
      <c r="H72" s="4" t="s">
        <v>189</v>
      </c>
    </row>
    <row r="73" spans="1:8" ht="15" customHeight="1" x14ac:dyDescent="0.2">
      <c r="A73" s="42">
        <v>1.861</v>
      </c>
      <c r="B73" s="41">
        <f t="shared" si="4"/>
        <v>1861</v>
      </c>
      <c r="C73" s="2" t="s">
        <v>492</v>
      </c>
      <c r="D73" s="2" t="s">
        <v>146</v>
      </c>
      <c r="E73" s="13">
        <v>770</v>
      </c>
      <c r="F73" s="15">
        <v>0.74</v>
      </c>
      <c r="G73" s="32">
        <f t="shared" si="3"/>
        <v>1040.5405405405406</v>
      </c>
      <c r="H73" s="2" t="s">
        <v>494</v>
      </c>
    </row>
    <row r="74" spans="1:8" ht="15" customHeight="1" x14ac:dyDescent="0.2">
      <c r="A74" s="42">
        <v>1.8480000000000001</v>
      </c>
      <c r="B74" s="41">
        <f t="shared" si="4"/>
        <v>1848</v>
      </c>
      <c r="C74" s="2" t="s">
        <v>493</v>
      </c>
      <c r="D74" s="2" t="s">
        <v>146</v>
      </c>
      <c r="E74" s="13">
        <v>780</v>
      </c>
      <c r="F74" s="15">
        <v>0.71</v>
      </c>
      <c r="G74" s="32">
        <f t="shared" si="3"/>
        <v>1098.5915492957747</v>
      </c>
      <c r="H74" s="2" t="s">
        <v>494</v>
      </c>
    </row>
    <row r="75" spans="1:8" ht="15" customHeight="1" x14ac:dyDescent="0.2">
      <c r="A75" s="42">
        <v>1.8540000000000001</v>
      </c>
      <c r="B75" s="41">
        <f t="shared" si="4"/>
        <v>1854</v>
      </c>
      <c r="C75" s="2" t="s">
        <v>519</v>
      </c>
      <c r="D75" s="2" t="s">
        <v>146</v>
      </c>
      <c r="E75" s="13">
        <v>950</v>
      </c>
      <c r="F75" s="15">
        <v>1.2</v>
      </c>
      <c r="G75" s="32">
        <f t="shared" si="3"/>
        <v>791.66666666666674</v>
      </c>
      <c r="H75" s="2" t="s">
        <v>520</v>
      </c>
    </row>
    <row r="76" spans="1:8" ht="15" customHeight="1" x14ac:dyDescent="0.2">
      <c r="A76" s="42">
        <v>1.8520000000000001</v>
      </c>
      <c r="B76" s="41">
        <f t="shared" si="4"/>
        <v>1852</v>
      </c>
      <c r="C76" s="2" t="s">
        <v>258</v>
      </c>
      <c r="D76" s="2" t="s">
        <v>146</v>
      </c>
      <c r="E76" s="13">
        <v>885</v>
      </c>
      <c r="F76" s="15">
        <v>0.97</v>
      </c>
      <c r="G76" s="32">
        <f t="shared" si="3"/>
        <v>912.37113402061857</v>
      </c>
      <c r="H76" s="9" t="s">
        <v>259</v>
      </c>
    </row>
    <row r="77" spans="1:8" ht="15" customHeight="1" x14ac:dyDescent="0.2">
      <c r="A77" s="42">
        <v>1.85</v>
      </c>
      <c r="B77" s="41">
        <f t="shared" si="4"/>
        <v>1850</v>
      </c>
      <c r="C77" s="2" t="s">
        <v>446</v>
      </c>
      <c r="D77" s="2" t="s">
        <v>146</v>
      </c>
      <c r="E77" s="13">
        <v>860</v>
      </c>
      <c r="F77" s="15">
        <v>0.7</v>
      </c>
      <c r="G77" s="32">
        <f t="shared" si="3"/>
        <v>1228.5714285714287</v>
      </c>
      <c r="H77" s="9" t="s">
        <v>448</v>
      </c>
    </row>
    <row r="78" spans="1:8" ht="15" customHeight="1" x14ac:dyDescent="0.2">
      <c r="A78" s="43">
        <v>1.85</v>
      </c>
      <c r="B78" s="41">
        <f t="shared" si="4"/>
        <v>1850</v>
      </c>
      <c r="C78" s="4" t="s">
        <v>11</v>
      </c>
      <c r="D78" s="4" t="s">
        <v>146</v>
      </c>
      <c r="E78" s="14">
        <v>940</v>
      </c>
      <c r="F78" s="16">
        <v>0.57999999999999996</v>
      </c>
      <c r="G78" s="32">
        <f t="shared" si="3"/>
        <v>1620.6896551724139</v>
      </c>
      <c r="H78" s="4" t="s">
        <v>144</v>
      </c>
    </row>
    <row r="79" spans="1:8" ht="15" customHeight="1" x14ac:dyDescent="0.2">
      <c r="A79" s="43">
        <v>1.85</v>
      </c>
      <c r="B79" s="41">
        <f t="shared" si="4"/>
        <v>1850</v>
      </c>
      <c r="C79" s="4" t="s">
        <v>541</v>
      </c>
      <c r="D79" s="4" t="s">
        <v>146</v>
      </c>
      <c r="E79" s="14">
        <v>900</v>
      </c>
      <c r="F79" s="16">
        <v>0.8</v>
      </c>
      <c r="G79" s="32">
        <f t="shared" si="3"/>
        <v>1125</v>
      </c>
      <c r="H79" s="4" t="s">
        <v>542</v>
      </c>
    </row>
    <row r="80" spans="1:8" ht="15" customHeight="1" x14ac:dyDescent="0.2">
      <c r="A80" s="43">
        <v>1.8240000000000001</v>
      </c>
      <c r="B80" s="41">
        <f t="shared" si="4"/>
        <v>1824</v>
      </c>
      <c r="C80" s="4" t="s">
        <v>509</v>
      </c>
      <c r="D80" s="4" t="s">
        <v>146</v>
      </c>
      <c r="E80" s="14">
        <v>800</v>
      </c>
      <c r="F80" s="16">
        <v>0.6</v>
      </c>
      <c r="G80" s="32">
        <f t="shared" si="3"/>
        <v>1333.3333333333335</v>
      </c>
      <c r="H80" s="4" t="s">
        <v>510</v>
      </c>
    </row>
    <row r="81" spans="1:8" ht="15" customHeight="1" x14ac:dyDescent="0.2">
      <c r="A81" s="42">
        <v>1.8</v>
      </c>
      <c r="B81" s="41">
        <f t="shared" si="4"/>
        <v>1800</v>
      </c>
      <c r="C81" s="2" t="s">
        <v>526</v>
      </c>
      <c r="D81" s="2" t="s">
        <v>146</v>
      </c>
      <c r="E81" s="13">
        <v>800</v>
      </c>
      <c r="F81" s="15">
        <v>0.4</v>
      </c>
      <c r="G81" s="32">
        <f t="shared" si="3"/>
        <v>2000</v>
      </c>
      <c r="H81" s="2" t="s">
        <v>31</v>
      </c>
    </row>
    <row r="82" spans="1:8" ht="15" customHeight="1" x14ac:dyDescent="0.2">
      <c r="A82" s="42">
        <v>1.8140000000000001</v>
      </c>
      <c r="B82" s="41">
        <f t="shared" si="4"/>
        <v>1814</v>
      </c>
      <c r="C82" s="2" t="s">
        <v>503</v>
      </c>
      <c r="D82" s="2" t="s">
        <v>137</v>
      </c>
      <c r="E82" s="13">
        <v>780</v>
      </c>
      <c r="F82" s="15">
        <v>0.8</v>
      </c>
      <c r="G82" s="32">
        <f t="shared" si="3"/>
        <v>975</v>
      </c>
      <c r="H82" s="2" t="s">
        <v>504</v>
      </c>
    </row>
    <row r="83" spans="1:8" ht="15" customHeight="1" x14ac:dyDescent="0.2">
      <c r="A83" s="42">
        <v>1.79</v>
      </c>
      <c r="B83" s="41">
        <f t="shared" si="4"/>
        <v>1790</v>
      </c>
      <c r="C83" s="2" t="s">
        <v>502</v>
      </c>
      <c r="D83" s="2" t="s">
        <v>146</v>
      </c>
      <c r="E83" s="13">
        <v>800</v>
      </c>
      <c r="F83" s="15">
        <v>0.7</v>
      </c>
      <c r="G83" s="32">
        <f t="shared" si="3"/>
        <v>1142.8571428571429</v>
      </c>
      <c r="H83" s="2" t="s">
        <v>501</v>
      </c>
    </row>
    <row r="84" spans="1:8" ht="15" customHeight="1" x14ac:dyDescent="0.2">
      <c r="A84" s="42">
        <v>1.78</v>
      </c>
      <c r="B84" s="41">
        <f t="shared" si="4"/>
        <v>1780</v>
      </c>
      <c r="C84" s="2" t="s">
        <v>152</v>
      </c>
      <c r="D84" s="2" t="s">
        <v>143</v>
      </c>
      <c r="E84" s="13">
        <v>850</v>
      </c>
      <c r="F84" s="15">
        <v>0.95</v>
      </c>
      <c r="G84" s="32">
        <f t="shared" si="3"/>
        <v>894.73684210526324</v>
      </c>
      <c r="H84" s="2" t="s">
        <v>153</v>
      </c>
    </row>
    <row r="85" spans="1:8" ht="15" customHeight="1" x14ac:dyDescent="0.2">
      <c r="A85" s="42">
        <v>1.75</v>
      </c>
      <c r="B85" s="41">
        <f t="shared" si="4"/>
        <v>1750</v>
      </c>
      <c r="C85" s="2" t="s">
        <v>856</v>
      </c>
      <c r="D85" s="2" t="s">
        <v>137</v>
      </c>
      <c r="E85" s="13">
        <v>680</v>
      </c>
      <c r="F85" s="15">
        <v>0.63</v>
      </c>
      <c r="G85" s="32">
        <f t="shared" si="3"/>
        <v>1079.3650793650793</v>
      </c>
      <c r="H85" s="2" t="s">
        <v>857</v>
      </c>
    </row>
    <row r="86" spans="1:8" ht="15" customHeight="1" x14ac:dyDescent="0.2">
      <c r="A86" s="42">
        <v>1.73</v>
      </c>
      <c r="B86" s="41">
        <f t="shared" si="4"/>
        <v>1730</v>
      </c>
      <c r="C86" s="2" t="s">
        <v>29</v>
      </c>
      <c r="D86" s="2" t="s">
        <v>146</v>
      </c>
      <c r="E86" s="13">
        <v>850</v>
      </c>
      <c r="F86" s="15">
        <v>0.85</v>
      </c>
      <c r="G86" s="32">
        <f t="shared" si="3"/>
        <v>1000</v>
      </c>
      <c r="H86" s="2" t="s">
        <v>527</v>
      </c>
    </row>
    <row r="87" spans="1:8" ht="15" customHeight="1" x14ac:dyDescent="0.2">
      <c r="A87" s="42">
        <v>1.7310000000000001</v>
      </c>
      <c r="B87" s="41">
        <f t="shared" si="4"/>
        <v>1731</v>
      </c>
      <c r="C87" s="2" t="s">
        <v>521</v>
      </c>
      <c r="D87" s="2" t="s">
        <v>143</v>
      </c>
      <c r="E87" s="13">
        <v>850</v>
      </c>
      <c r="F87" s="15">
        <v>0.6</v>
      </c>
      <c r="G87" s="32">
        <f t="shared" si="3"/>
        <v>1416.6666666666667</v>
      </c>
      <c r="H87" s="2" t="s">
        <v>349</v>
      </c>
    </row>
    <row r="88" spans="1:8" ht="15" customHeight="1" x14ac:dyDescent="0.2">
      <c r="A88" s="42">
        <v>1.72</v>
      </c>
      <c r="B88" s="41">
        <f t="shared" si="4"/>
        <v>1720</v>
      </c>
      <c r="C88" s="2" t="s">
        <v>157</v>
      </c>
      <c r="D88" s="2" t="s">
        <v>146</v>
      </c>
      <c r="E88" s="13">
        <v>820</v>
      </c>
      <c r="F88" s="15">
        <v>0.85</v>
      </c>
      <c r="G88" s="32">
        <f t="shared" si="3"/>
        <v>964.70588235294122</v>
      </c>
      <c r="H88" s="2" t="s">
        <v>523</v>
      </c>
    </row>
    <row r="89" spans="1:8" ht="15" customHeight="1" x14ac:dyDescent="0.2">
      <c r="A89" s="42">
        <v>1.6850000000000001</v>
      </c>
      <c r="B89" s="41">
        <f t="shared" si="4"/>
        <v>1685</v>
      </c>
      <c r="C89" s="2" t="s">
        <v>522</v>
      </c>
      <c r="D89" s="2" t="s">
        <v>143</v>
      </c>
      <c r="E89" s="13">
        <v>915</v>
      </c>
      <c r="F89" s="15">
        <v>0.7</v>
      </c>
      <c r="G89" s="32">
        <f t="shared" si="3"/>
        <v>1307.1428571428573</v>
      </c>
      <c r="H89" s="2" t="s">
        <v>34</v>
      </c>
    </row>
    <row r="90" spans="1:8" ht="15" customHeight="1" x14ac:dyDescent="0.2">
      <c r="A90" s="42">
        <v>1.597</v>
      </c>
      <c r="B90" s="41">
        <f t="shared" si="4"/>
        <v>1597</v>
      </c>
      <c r="C90" s="2" t="s">
        <v>524</v>
      </c>
      <c r="D90" s="2" t="s">
        <v>146</v>
      </c>
      <c r="E90" s="13">
        <v>860</v>
      </c>
      <c r="F90" s="15">
        <v>0.9</v>
      </c>
      <c r="G90" s="32">
        <f t="shared" si="3"/>
        <v>955.55555555555554</v>
      </c>
      <c r="H90" s="2" t="s">
        <v>35</v>
      </c>
    </row>
    <row r="91" spans="1:8" ht="15" customHeight="1" x14ac:dyDescent="0.2">
      <c r="A91" s="42">
        <v>1.5860000000000001</v>
      </c>
      <c r="B91" s="41">
        <f t="shared" si="4"/>
        <v>1586</v>
      </c>
      <c r="C91" s="2" t="s">
        <v>525</v>
      </c>
      <c r="D91" s="2" t="s">
        <v>146</v>
      </c>
      <c r="E91" s="13">
        <v>920</v>
      </c>
      <c r="F91" s="15">
        <v>0.65</v>
      </c>
      <c r="G91" s="32">
        <f t="shared" si="3"/>
        <v>1415.3846153846152</v>
      </c>
      <c r="H91" s="2" t="s">
        <v>35</v>
      </c>
    </row>
    <row r="92" spans="1:8" ht="15" customHeight="1" x14ac:dyDescent="0.2">
      <c r="A92" s="42">
        <v>1.64</v>
      </c>
      <c r="B92" s="41">
        <f t="shared" si="4"/>
        <v>1640</v>
      </c>
      <c r="C92" s="2" t="s">
        <v>528</v>
      </c>
      <c r="D92" s="2" t="s">
        <v>146</v>
      </c>
      <c r="E92" s="13">
        <v>800</v>
      </c>
      <c r="F92" s="15">
        <v>0.95</v>
      </c>
      <c r="G92" s="32">
        <f t="shared" si="3"/>
        <v>842.1052631578948</v>
      </c>
      <c r="H92" s="2" t="s">
        <v>32</v>
      </c>
    </row>
    <row r="93" spans="1:8" ht="15" customHeight="1" x14ac:dyDescent="0.2">
      <c r="A93" s="42">
        <v>1.58</v>
      </c>
      <c r="B93" s="41">
        <f t="shared" si="4"/>
        <v>1580</v>
      </c>
      <c r="C93" s="2" t="s">
        <v>529</v>
      </c>
      <c r="D93" s="2" t="s">
        <v>146</v>
      </c>
      <c r="E93" s="13">
        <v>900</v>
      </c>
      <c r="F93" s="15">
        <v>0.7</v>
      </c>
      <c r="G93" s="32">
        <f t="shared" si="3"/>
        <v>1285.7142857142858</v>
      </c>
      <c r="H93" s="2" t="s">
        <v>33</v>
      </c>
    </row>
    <row r="94" spans="1:8" ht="15" customHeight="1" x14ac:dyDescent="0.2">
      <c r="A94" s="42">
        <v>1.5760000000000001</v>
      </c>
      <c r="B94" s="41">
        <f t="shared" si="4"/>
        <v>1576</v>
      </c>
      <c r="C94" s="2" t="s">
        <v>530</v>
      </c>
      <c r="D94" s="2" t="s">
        <v>146</v>
      </c>
      <c r="E94" s="13">
        <v>850</v>
      </c>
      <c r="F94" s="15">
        <v>0.7</v>
      </c>
      <c r="G94" s="32">
        <f t="shared" si="3"/>
        <v>1214.2857142857144</v>
      </c>
      <c r="H94" s="2" t="s">
        <v>531</v>
      </c>
    </row>
    <row r="95" spans="1:8" ht="15" customHeight="1" x14ac:dyDescent="0.2">
      <c r="A95" s="42">
        <v>1.6459999999999999</v>
      </c>
      <c r="B95" s="41">
        <f t="shared" si="4"/>
        <v>1646</v>
      </c>
      <c r="C95" s="2" t="s">
        <v>30</v>
      </c>
      <c r="D95" s="2" t="s">
        <v>146</v>
      </c>
      <c r="E95" s="13">
        <v>950</v>
      </c>
      <c r="F95" s="15">
        <v>0.93</v>
      </c>
      <c r="G95" s="32">
        <f t="shared" si="3"/>
        <v>1021.505376344086</v>
      </c>
      <c r="H95" s="2" t="s">
        <v>36</v>
      </c>
    </row>
    <row r="96" spans="1:8" ht="15" customHeight="1" x14ac:dyDescent="0.2">
      <c r="A96" s="42">
        <v>1.625</v>
      </c>
      <c r="B96" s="41">
        <f t="shared" si="4"/>
        <v>1625</v>
      </c>
      <c r="C96" s="2" t="s">
        <v>539</v>
      </c>
      <c r="D96" s="2" t="s">
        <v>146</v>
      </c>
      <c r="E96" s="13">
        <v>1000</v>
      </c>
      <c r="F96" s="15">
        <v>0.67</v>
      </c>
      <c r="G96" s="32">
        <f t="shared" si="3"/>
        <v>1492.5373134328358</v>
      </c>
      <c r="H96" s="2" t="s">
        <v>540</v>
      </c>
    </row>
    <row r="97" spans="1:8" ht="15" customHeight="1" x14ac:dyDescent="0.2">
      <c r="A97" s="42">
        <v>1.6</v>
      </c>
      <c r="B97" s="41">
        <f t="shared" si="4"/>
        <v>1600</v>
      </c>
      <c r="C97" s="2" t="s">
        <v>549</v>
      </c>
      <c r="D97" s="2" t="s">
        <v>146</v>
      </c>
      <c r="E97" s="13">
        <v>930</v>
      </c>
      <c r="F97" s="15">
        <v>0.8</v>
      </c>
      <c r="G97" s="32">
        <f t="shared" si="3"/>
        <v>1162.5</v>
      </c>
      <c r="H97" s="2" t="s">
        <v>547</v>
      </c>
    </row>
    <row r="98" spans="1:8" ht="15" customHeight="1" x14ac:dyDescent="0.2">
      <c r="A98" s="42">
        <v>1.5960000000000001</v>
      </c>
      <c r="B98" s="41">
        <f t="shared" si="4"/>
        <v>1596</v>
      </c>
      <c r="C98" s="2" t="s">
        <v>511</v>
      </c>
      <c r="D98" s="2" t="s">
        <v>146</v>
      </c>
      <c r="E98" s="13">
        <v>860</v>
      </c>
      <c r="F98" s="15">
        <v>0.8</v>
      </c>
      <c r="G98" s="32">
        <f t="shared" si="3"/>
        <v>1075</v>
      </c>
      <c r="H98" s="2" t="s">
        <v>512</v>
      </c>
    </row>
    <row r="99" spans="1:8" ht="15" customHeight="1" x14ac:dyDescent="0.2">
      <c r="A99" s="42">
        <v>1.5</v>
      </c>
      <c r="B99" s="41">
        <f t="shared" si="4"/>
        <v>1500</v>
      </c>
      <c r="C99" s="2" t="s">
        <v>553</v>
      </c>
      <c r="D99" s="2" t="s">
        <v>146</v>
      </c>
      <c r="E99" s="13">
        <v>1000</v>
      </c>
      <c r="F99" s="15">
        <v>0.95</v>
      </c>
      <c r="G99" s="32">
        <f t="shared" si="3"/>
        <v>1052.6315789473686</v>
      </c>
      <c r="H99" s="2" t="s">
        <v>38</v>
      </c>
    </row>
    <row r="100" spans="1:8" ht="15" customHeight="1" x14ac:dyDescent="0.2">
      <c r="A100" s="42">
        <v>1.2</v>
      </c>
      <c r="B100" s="41">
        <f t="shared" si="4"/>
        <v>1200</v>
      </c>
      <c r="C100" s="2" t="s">
        <v>560</v>
      </c>
      <c r="D100" s="2" t="s">
        <v>146</v>
      </c>
      <c r="E100" s="13">
        <v>900</v>
      </c>
      <c r="F100" s="15">
        <v>0.5</v>
      </c>
      <c r="G100" s="32">
        <f t="shared" si="3"/>
        <v>1800</v>
      </c>
      <c r="H100" s="2" t="s">
        <v>561</v>
      </c>
    </row>
    <row r="101" spans="1:8" ht="15" customHeight="1" x14ac:dyDescent="0.2">
      <c r="A101" s="42">
        <v>1.2</v>
      </c>
      <c r="B101" s="41">
        <f t="shared" si="4"/>
        <v>1200</v>
      </c>
      <c r="C101" s="2" t="s">
        <v>562</v>
      </c>
      <c r="D101" s="2" t="s">
        <v>146</v>
      </c>
      <c r="E101" s="13">
        <v>650</v>
      </c>
      <c r="F101" s="15">
        <v>0.5</v>
      </c>
      <c r="G101" s="32">
        <f t="shared" si="3"/>
        <v>1300</v>
      </c>
      <c r="H101" s="2" t="s">
        <v>563</v>
      </c>
    </row>
    <row r="102" spans="1:8" ht="15" customHeight="1" x14ac:dyDescent="0.2">
      <c r="A102" s="42">
        <v>1.05</v>
      </c>
      <c r="B102" s="41">
        <f>A102*1000</f>
        <v>1050</v>
      </c>
      <c r="C102" s="2" t="s">
        <v>564</v>
      </c>
      <c r="D102" s="2" t="s">
        <v>146</v>
      </c>
      <c r="E102" s="13">
        <v>825</v>
      </c>
      <c r="F102" s="15">
        <v>0.55000000000000004</v>
      </c>
      <c r="G102" s="32">
        <f t="shared" si="3"/>
        <v>1499.9999999999998</v>
      </c>
      <c r="H102" s="2" t="s">
        <v>565</v>
      </c>
    </row>
    <row r="103" spans="1:8" ht="15" customHeight="1" x14ac:dyDescent="0.2">
      <c r="A103" s="42">
        <v>1.03</v>
      </c>
      <c r="B103" s="41">
        <f t="shared" ref="B103:B133" si="5">A103*1000</f>
        <v>1030</v>
      </c>
      <c r="C103" s="2" t="s">
        <v>566</v>
      </c>
      <c r="D103" s="2" t="s">
        <v>146</v>
      </c>
      <c r="E103" s="13">
        <v>890</v>
      </c>
      <c r="F103" s="15">
        <v>0.55000000000000004</v>
      </c>
      <c r="G103" s="32">
        <f t="shared" si="3"/>
        <v>1618.181818181818</v>
      </c>
      <c r="H103" s="2" t="s">
        <v>567</v>
      </c>
    </row>
    <row r="104" spans="1:8" ht="15" customHeight="1" x14ac:dyDescent="0.2">
      <c r="A104" s="42">
        <v>1.4510000000000001</v>
      </c>
      <c r="B104" s="41">
        <f t="shared" si="5"/>
        <v>1451</v>
      </c>
      <c r="C104" s="2" t="s">
        <v>387</v>
      </c>
      <c r="D104" s="2" t="s">
        <v>146</v>
      </c>
      <c r="E104" s="13">
        <v>750</v>
      </c>
      <c r="F104" s="15">
        <v>0.5</v>
      </c>
      <c r="G104" s="32">
        <f t="shared" si="3"/>
        <v>1500</v>
      </c>
      <c r="H104" s="2" t="s">
        <v>388</v>
      </c>
    </row>
    <row r="105" spans="1:8" ht="15" customHeight="1" x14ac:dyDescent="0.2">
      <c r="A105" s="42">
        <v>1.4</v>
      </c>
      <c r="B105" s="41">
        <f t="shared" si="5"/>
        <v>1400</v>
      </c>
      <c r="C105" s="2" t="s">
        <v>600</v>
      </c>
      <c r="D105" s="2" t="s">
        <v>143</v>
      </c>
      <c r="E105" s="13">
        <v>600</v>
      </c>
      <c r="F105" s="15">
        <v>0.45</v>
      </c>
      <c r="G105" s="32">
        <f t="shared" si="3"/>
        <v>1333.3333333333333</v>
      </c>
      <c r="H105" s="2" t="s">
        <v>601</v>
      </c>
    </row>
    <row r="106" spans="1:8" ht="15" customHeight="1" x14ac:dyDescent="0.2">
      <c r="A106" s="42">
        <v>1.3220000000000001</v>
      </c>
      <c r="B106" s="41">
        <f t="shared" si="5"/>
        <v>1322</v>
      </c>
      <c r="C106" s="2" t="s">
        <v>543</v>
      </c>
      <c r="D106" s="2" t="s">
        <v>146</v>
      </c>
      <c r="E106" s="13">
        <v>950</v>
      </c>
      <c r="F106" s="15">
        <v>0.45</v>
      </c>
      <c r="G106" s="32">
        <f t="shared" si="3"/>
        <v>2111.1111111111109</v>
      </c>
      <c r="H106" s="2" t="s">
        <v>544</v>
      </c>
    </row>
    <row r="107" spans="1:8" ht="15" customHeight="1" x14ac:dyDescent="0.2">
      <c r="A107" s="42">
        <v>1.302</v>
      </c>
      <c r="B107" s="41">
        <f t="shared" si="5"/>
        <v>1302</v>
      </c>
      <c r="C107" s="2" t="s">
        <v>389</v>
      </c>
      <c r="D107" s="2" t="s">
        <v>146</v>
      </c>
      <c r="E107" s="13">
        <v>850</v>
      </c>
      <c r="F107" s="15">
        <v>1</v>
      </c>
      <c r="G107" s="32">
        <f t="shared" si="3"/>
        <v>850</v>
      </c>
      <c r="H107" s="2" t="s">
        <v>390</v>
      </c>
    </row>
    <row r="108" spans="1:8" ht="15" customHeight="1" x14ac:dyDescent="0.2">
      <c r="A108" s="42">
        <v>1.29</v>
      </c>
      <c r="B108" s="41">
        <f t="shared" si="5"/>
        <v>1290</v>
      </c>
      <c r="C108" s="2" t="s">
        <v>391</v>
      </c>
      <c r="D108" s="2" t="s">
        <v>146</v>
      </c>
      <c r="E108" s="13">
        <v>850</v>
      </c>
      <c r="F108" s="15">
        <v>0.9</v>
      </c>
      <c r="G108" s="32">
        <f t="shared" si="3"/>
        <v>944.44444444444446</v>
      </c>
      <c r="H108" s="2" t="s">
        <v>392</v>
      </c>
    </row>
    <row r="109" spans="1:8" ht="15" customHeight="1" x14ac:dyDescent="0.2">
      <c r="A109" s="42">
        <v>1.21</v>
      </c>
      <c r="B109" s="41">
        <f t="shared" si="5"/>
        <v>1210</v>
      </c>
      <c r="C109" s="2" t="s">
        <v>537</v>
      </c>
      <c r="D109" s="2" t="s">
        <v>146</v>
      </c>
      <c r="E109" s="13">
        <v>650</v>
      </c>
      <c r="F109" s="15">
        <v>0.7</v>
      </c>
      <c r="G109" s="32">
        <f t="shared" si="3"/>
        <v>928.57142857142867</v>
      </c>
      <c r="H109" s="2" t="s">
        <v>538</v>
      </c>
    </row>
    <row r="110" spans="1:8" ht="15" customHeight="1" x14ac:dyDescent="0.2">
      <c r="A110" s="42">
        <v>1.2</v>
      </c>
      <c r="B110" s="41">
        <f t="shared" si="5"/>
        <v>1200</v>
      </c>
      <c r="C110" s="2" t="s">
        <v>555</v>
      </c>
      <c r="D110" s="2" t="s">
        <v>146</v>
      </c>
      <c r="E110" s="13">
        <v>1000</v>
      </c>
      <c r="F110" s="15">
        <v>0.75</v>
      </c>
      <c r="G110" s="32">
        <f t="shared" si="3"/>
        <v>1333.3333333333333</v>
      </c>
      <c r="H110" s="2" t="s">
        <v>554</v>
      </c>
    </row>
    <row r="111" spans="1:8" ht="15" customHeight="1" x14ac:dyDescent="0.2">
      <c r="A111" s="42">
        <v>1.19</v>
      </c>
      <c r="B111" s="41">
        <f t="shared" si="5"/>
        <v>1190</v>
      </c>
      <c r="C111" s="2" t="s">
        <v>556</v>
      </c>
      <c r="D111" s="2" t="s">
        <v>146</v>
      </c>
      <c r="E111" s="13">
        <v>900</v>
      </c>
      <c r="F111" s="15">
        <v>0.63</v>
      </c>
      <c r="G111" s="32">
        <f t="shared" si="3"/>
        <v>1428.5714285714287</v>
      </c>
      <c r="H111" s="2" t="s">
        <v>557</v>
      </c>
    </row>
    <row r="112" spans="1:8" ht="15" customHeight="1" x14ac:dyDescent="0.2">
      <c r="A112" s="42">
        <v>1.1319999999999999</v>
      </c>
      <c r="B112" s="41">
        <f t="shared" si="5"/>
        <v>1132</v>
      </c>
      <c r="C112" s="2" t="s">
        <v>534</v>
      </c>
      <c r="D112" s="2" t="s">
        <v>146</v>
      </c>
      <c r="E112" s="13">
        <v>570</v>
      </c>
      <c r="F112" s="15">
        <v>0.35</v>
      </c>
      <c r="G112" s="32">
        <f t="shared" si="3"/>
        <v>1628.5714285714287</v>
      </c>
      <c r="H112" s="2" t="s">
        <v>535</v>
      </c>
    </row>
    <row r="113" spans="1:8" ht="15" customHeight="1" x14ac:dyDescent="0.2">
      <c r="A113" s="42">
        <v>1.1299999999999999</v>
      </c>
      <c r="B113" s="41">
        <f t="shared" si="5"/>
        <v>1130</v>
      </c>
      <c r="C113" s="2" t="s">
        <v>533</v>
      </c>
      <c r="D113" s="2" t="s">
        <v>146</v>
      </c>
      <c r="E113" s="13">
        <v>810</v>
      </c>
      <c r="F113" s="15">
        <v>0.55000000000000004</v>
      </c>
      <c r="G113" s="32">
        <f t="shared" si="3"/>
        <v>1472.7272727272725</v>
      </c>
      <c r="H113" s="2" t="s">
        <v>532</v>
      </c>
    </row>
    <row r="114" spans="1:8" ht="15" customHeight="1" x14ac:dyDescent="0.2">
      <c r="A114" s="43">
        <v>1.1559999999999999</v>
      </c>
      <c r="B114" s="41">
        <f t="shared" si="5"/>
        <v>1156</v>
      </c>
      <c r="C114" s="4" t="s">
        <v>12</v>
      </c>
      <c r="D114" s="4" t="s">
        <v>146</v>
      </c>
      <c r="E114" s="14">
        <v>820</v>
      </c>
      <c r="F114" s="16">
        <v>0.92</v>
      </c>
      <c r="G114" s="32">
        <f t="shared" si="3"/>
        <v>891.30434782608688</v>
      </c>
      <c r="H114" s="4" t="s">
        <v>570</v>
      </c>
    </row>
    <row r="115" spans="1:8" ht="15" customHeight="1" x14ac:dyDescent="0.2">
      <c r="A115" s="43">
        <v>1.04</v>
      </c>
      <c r="B115" s="41">
        <f t="shared" si="5"/>
        <v>1040</v>
      </c>
      <c r="C115" s="4" t="s">
        <v>40</v>
      </c>
      <c r="D115" s="4" t="s">
        <v>146</v>
      </c>
      <c r="E115" s="14">
        <v>950</v>
      </c>
      <c r="F115" s="16">
        <v>1.1499999999999999</v>
      </c>
      <c r="G115" s="32">
        <f t="shared" si="3"/>
        <v>826.08695652173924</v>
      </c>
      <c r="H115" s="4" t="s">
        <v>573</v>
      </c>
    </row>
    <row r="116" spans="1:8" ht="15" customHeight="1" x14ac:dyDescent="0.2">
      <c r="A116" s="43">
        <v>1.0149999999999999</v>
      </c>
      <c r="B116" s="41">
        <f t="shared" si="5"/>
        <v>1014.9999999999999</v>
      </c>
      <c r="C116" s="4" t="s">
        <v>571</v>
      </c>
      <c r="D116" s="4" t="s">
        <v>146</v>
      </c>
      <c r="E116" s="14">
        <v>965</v>
      </c>
      <c r="F116" s="16">
        <v>0.7</v>
      </c>
      <c r="G116" s="32">
        <f t="shared" si="3"/>
        <v>1378.5714285714287</v>
      </c>
      <c r="H116" s="4" t="s">
        <v>572</v>
      </c>
    </row>
    <row r="117" spans="1:8" ht="15" customHeight="1" x14ac:dyDescent="0.2">
      <c r="A117" s="43">
        <v>1.04</v>
      </c>
      <c r="B117" s="41">
        <f t="shared" si="5"/>
        <v>1040</v>
      </c>
      <c r="C117" s="4" t="s">
        <v>548</v>
      </c>
      <c r="D117" s="4" t="s">
        <v>146</v>
      </c>
      <c r="E117" s="14">
        <v>850</v>
      </c>
      <c r="F117" s="16">
        <v>1</v>
      </c>
      <c r="G117" s="32">
        <f t="shared" si="3"/>
        <v>850</v>
      </c>
      <c r="H117" s="4" t="s">
        <v>550</v>
      </c>
    </row>
    <row r="118" spans="1:8" ht="15" customHeight="1" x14ac:dyDescent="0.2">
      <c r="A118" s="43">
        <v>1.03</v>
      </c>
      <c r="B118" s="41">
        <f t="shared" si="5"/>
        <v>1030</v>
      </c>
      <c r="C118" s="4" t="s">
        <v>568</v>
      </c>
      <c r="D118" s="4" t="s">
        <v>146</v>
      </c>
      <c r="E118" s="14">
        <v>940</v>
      </c>
      <c r="F118" s="16">
        <v>1.05</v>
      </c>
      <c r="G118" s="32">
        <f t="shared" si="3"/>
        <v>895.23809523809518</v>
      </c>
      <c r="H118" s="4" t="s">
        <v>569</v>
      </c>
    </row>
    <row r="119" spans="1:8" ht="15" customHeight="1" x14ac:dyDescent="0.2">
      <c r="A119" s="43">
        <v>1.03</v>
      </c>
      <c r="B119" s="41">
        <f t="shared" si="5"/>
        <v>1030</v>
      </c>
      <c r="C119" s="4" t="s">
        <v>602</v>
      </c>
      <c r="D119" s="4" t="s">
        <v>143</v>
      </c>
      <c r="E119" s="14">
        <v>1000</v>
      </c>
      <c r="F119" s="16">
        <v>0.65</v>
      </c>
      <c r="G119" s="32">
        <f t="shared" si="3"/>
        <v>1538.4615384615383</v>
      </c>
      <c r="H119" s="4" t="s">
        <v>603</v>
      </c>
    </row>
    <row r="120" spans="1:8" ht="15" customHeight="1" x14ac:dyDescent="0.2">
      <c r="A120" s="42">
        <v>1.022</v>
      </c>
      <c r="B120" s="41">
        <f t="shared" si="5"/>
        <v>1022</v>
      </c>
      <c r="C120" s="2" t="s">
        <v>212</v>
      </c>
      <c r="D120" s="2" t="s">
        <v>146</v>
      </c>
      <c r="E120" s="13">
        <v>747</v>
      </c>
      <c r="F120" s="15">
        <v>0.91</v>
      </c>
      <c r="G120" s="32">
        <f t="shared" si="3"/>
        <v>820.87912087912082</v>
      </c>
      <c r="H120" s="2" t="s">
        <v>213</v>
      </c>
    </row>
    <row r="121" spans="1:8" ht="15" customHeight="1" x14ac:dyDescent="0.2">
      <c r="A121" s="42">
        <v>1.008</v>
      </c>
      <c r="B121" s="41">
        <f t="shared" si="5"/>
        <v>1008</v>
      </c>
      <c r="C121" s="2" t="s">
        <v>37</v>
      </c>
      <c r="D121" s="2" t="s">
        <v>146</v>
      </c>
      <c r="E121" s="13">
        <v>975</v>
      </c>
      <c r="F121" s="15">
        <v>0.75</v>
      </c>
      <c r="G121" s="32">
        <f t="shared" si="3"/>
        <v>1300</v>
      </c>
      <c r="H121" s="2" t="s">
        <v>39</v>
      </c>
    </row>
    <row r="122" spans="1:8" ht="15" customHeight="1" x14ac:dyDescent="0.2">
      <c r="A122" s="42">
        <v>1</v>
      </c>
      <c r="B122" s="41">
        <f t="shared" si="5"/>
        <v>1000</v>
      </c>
      <c r="C122" s="2" t="s">
        <v>41</v>
      </c>
      <c r="D122" s="2" t="s">
        <v>143</v>
      </c>
      <c r="E122" s="13">
        <v>1020</v>
      </c>
      <c r="F122" s="15">
        <v>0.7</v>
      </c>
      <c r="G122" s="32">
        <f t="shared" si="3"/>
        <v>1457.1428571428573</v>
      </c>
      <c r="H122" s="2" t="s">
        <v>614</v>
      </c>
    </row>
    <row r="123" spans="1:8" ht="15" customHeight="1" x14ac:dyDescent="0.2">
      <c r="A123" s="42">
        <v>1</v>
      </c>
      <c r="B123" s="41">
        <f t="shared" si="5"/>
        <v>1000</v>
      </c>
      <c r="C123" s="2" t="s">
        <v>42</v>
      </c>
      <c r="D123" s="2" t="s">
        <v>143</v>
      </c>
      <c r="E123" s="13">
        <v>955</v>
      </c>
      <c r="F123" s="15">
        <v>0.78</v>
      </c>
      <c r="G123" s="32">
        <f t="shared" si="3"/>
        <v>1224.3589743589744</v>
      </c>
      <c r="H123" s="2" t="s">
        <v>45</v>
      </c>
    </row>
    <row r="124" spans="1:8" ht="15" customHeight="1" x14ac:dyDescent="0.2">
      <c r="A124" s="42">
        <v>1</v>
      </c>
      <c r="B124" s="41">
        <f t="shared" si="5"/>
        <v>1000</v>
      </c>
      <c r="C124" s="2" t="s">
        <v>43</v>
      </c>
      <c r="D124" s="2" t="s">
        <v>146</v>
      </c>
      <c r="E124" s="13">
        <v>950</v>
      </c>
      <c r="F124" s="15">
        <v>0.83</v>
      </c>
      <c r="G124" s="32">
        <f t="shared" si="3"/>
        <v>1144.5783132530121</v>
      </c>
      <c r="H124" s="2" t="s">
        <v>613</v>
      </c>
    </row>
    <row r="125" spans="1:8" ht="15" customHeight="1" x14ac:dyDescent="0.2">
      <c r="A125" s="42">
        <v>1</v>
      </c>
      <c r="B125" s="41">
        <f t="shared" si="5"/>
        <v>1000</v>
      </c>
      <c r="C125" s="2" t="s">
        <v>581</v>
      </c>
      <c r="D125" s="2" t="s">
        <v>146</v>
      </c>
      <c r="E125" s="13">
        <v>900</v>
      </c>
      <c r="F125" s="15">
        <v>1</v>
      </c>
      <c r="G125" s="32">
        <f t="shared" si="3"/>
        <v>900</v>
      </c>
      <c r="H125" s="2" t="s">
        <v>580</v>
      </c>
    </row>
    <row r="126" spans="1:8" ht="15" customHeight="1" x14ac:dyDescent="0.2">
      <c r="A126" s="42">
        <v>0.95</v>
      </c>
      <c r="B126" s="41">
        <f t="shared" si="5"/>
        <v>950</v>
      </c>
      <c r="C126" s="2" t="s">
        <v>622</v>
      </c>
      <c r="D126" s="2" t="s">
        <v>146</v>
      </c>
      <c r="E126" s="13">
        <v>830</v>
      </c>
      <c r="F126" s="15">
        <v>0.9</v>
      </c>
      <c r="G126" s="32">
        <f t="shared" si="3"/>
        <v>922.22222222222217</v>
      </c>
      <c r="H126" s="2" t="s">
        <v>577</v>
      </c>
    </row>
    <row r="127" spans="1:8" ht="15" customHeight="1" x14ac:dyDescent="0.2">
      <c r="A127" s="42">
        <v>0.96499999999999997</v>
      </c>
      <c r="B127" s="41">
        <f t="shared" si="5"/>
        <v>965</v>
      </c>
      <c r="C127" s="2" t="s">
        <v>617</v>
      </c>
      <c r="D127" s="2" t="s">
        <v>146</v>
      </c>
      <c r="E127" s="13">
        <v>920</v>
      </c>
      <c r="F127" s="15">
        <v>0.87</v>
      </c>
      <c r="G127" s="32">
        <f t="shared" si="3"/>
        <v>1057.471264367816</v>
      </c>
      <c r="H127" s="2" t="s">
        <v>618</v>
      </c>
    </row>
    <row r="128" spans="1:8" ht="15" customHeight="1" x14ac:dyDescent="0.2">
      <c r="A128" s="42">
        <v>0.92600000000000005</v>
      </c>
      <c r="B128" s="41">
        <f t="shared" si="5"/>
        <v>926</v>
      </c>
      <c r="C128" s="2" t="s">
        <v>615</v>
      </c>
      <c r="D128" s="2" t="s">
        <v>146</v>
      </c>
      <c r="E128" s="13">
        <v>950</v>
      </c>
      <c r="F128" s="15">
        <v>0.85</v>
      </c>
      <c r="G128" s="32">
        <f t="shared" si="3"/>
        <v>1117.6470588235295</v>
      </c>
      <c r="H128" s="2" t="s">
        <v>616</v>
      </c>
    </row>
    <row r="129" spans="1:8" ht="15" customHeight="1" x14ac:dyDescent="0.2">
      <c r="A129" s="42">
        <v>0.94099999999999995</v>
      </c>
      <c r="B129" s="41">
        <f t="shared" si="5"/>
        <v>941</v>
      </c>
      <c r="C129" s="2" t="s">
        <v>619</v>
      </c>
      <c r="D129" s="2" t="s">
        <v>143</v>
      </c>
      <c r="E129" s="13">
        <v>830</v>
      </c>
      <c r="F129" s="15">
        <v>0.6</v>
      </c>
      <c r="G129" s="32">
        <f t="shared" si="3"/>
        <v>1383.3333333333335</v>
      </c>
      <c r="H129" s="2" t="s">
        <v>620</v>
      </c>
    </row>
    <row r="130" spans="1:8" ht="15" customHeight="1" x14ac:dyDescent="0.2">
      <c r="A130" s="42">
        <v>0.96099999999999997</v>
      </c>
      <c r="B130" s="41">
        <f t="shared" si="5"/>
        <v>961</v>
      </c>
      <c r="C130" s="2" t="s">
        <v>621</v>
      </c>
      <c r="D130" s="2" t="s">
        <v>143</v>
      </c>
      <c r="E130" s="13">
        <v>910</v>
      </c>
      <c r="F130" s="15">
        <v>0.6</v>
      </c>
      <c r="G130" s="32">
        <f t="shared" si="3"/>
        <v>1516.6666666666667</v>
      </c>
      <c r="H130" s="2" t="s">
        <v>620</v>
      </c>
    </row>
    <row r="131" spans="1:8" ht="15" customHeight="1" x14ac:dyDescent="0.2">
      <c r="A131" s="42">
        <v>0.93</v>
      </c>
      <c r="B131" s="41">
        <f t="shared" si="5"/>
        <v>930</v>
      </c>
      <c r="C131" s="2" t="s">
        <v>625</v>
      </c>
      <c r="D131" s="2" t="s">
        <v>146</v>
      </c>
      <c r="E131" s="13">
        <v>865</v>
      </c>
      <c r="F131" s="15">
        <v>0.65</v>
      </c>
      <c r="G131" s="32">
        <f t="shared" si="3"/>
        <v>1330.7692307692307</v>
      </c>
      <c r="H131" s="2" t="s">
        <v>626</v>
      </c>
    </row>
    <row r="132" spans="1:8" ht="15" customHeight="1" x14ac:dyDescent="0.2">
      <c r="A132" s="42">
        <v>0.94499999999999995</v>
      </c>
      <c r="B132" s="41">
        <f t="shared" si="5"/>
        <v>945</v>
      </c>
      <c r="C132" s="2" t="s">
        <v>623</v>
      </c>
      <c r="D132" s="2" t="s">
        <v>146</v>
      </c>
      <c r="E132" s="13">
        <v>800</v>
      </c>
      <c r="F132" s="15">
        <v>0.68</v>
      </c>
      <c r="G132" s="32">
        <f t="shared" si="3"/>
        <v>1176.4705882352941</v>
      </c>
      <c r="H132" s="2" t="s">
        <v>624</v>
      </c>
    </row>
    <row r="133" spans="1:8" ht="15" customHeight="1" x14ac:dyDescent="0.2">
      <c r="A133" s="42">
        <v>0.78800000000000003</v>
      </c>
      <c r="B133" s="41">
        <f t="shared" si="5"/>
        <v>788</v>
      </c>
      <c r="C133" s="2" t="s">
        <v>44</v>
      </c>
      <c r="D133" s="2" t="s">
        <v>146</v>
      </c>
      <c r="E133" s="13">
        <v>810</v>
      </c>
      <c r="F133" s="15">
        <v>1</v>
      </c>
      <c r="G133" s="32">
        <f t="shared" si="3"/>
        <v>810</v>
      </c>
      <c r="H133" t="s">
        <v>46</v>
      </c>
    </row>
    <row r="134" spans="1:8" ht="15" customHeight="1" x14ac:dyDescent="0.2">
      <c r="A134" s="42">
        <v>0.78800000000000003</v>
      </c>
      <c r="B134" s="41">
        <f>A134*1000</f>
        <v>788</v>
      </c>
      <c r="C134" s="2" t="s">
        <v>416</v>
      </c>
      <c r="D134" s="2" t="s">
        <v>146</v>
      </c>
      <c r="E134" s="13">
        <v>650</v>
      </c>
      <c r="F134" s="15">
        <v>0.8</v>
      </c>
      <c r="G134" s="32">
        <f t="shared" ref="G134:G196" si="6">E134/F134</f>
        <v>812.5</v>
      </c>
      <c r="H134" s="2" t="s">
        <v>418</v>
      </c>
    </row>
    <row r="135" spans="1:8" ht="15" customHeight="1" x14ac:dyDescent="0.2">
      <c r="A135" s="42">
        <v>0.72499999999999998</v>
      </c>
      <c r="B135" s="41">
        <f t="shared" ref="B135:B164" si="7">A135*1000</f>
        <v>725</v>
      </c>
      <c r="C135" s="2" t="s">
        <v>559</v>
      </c>
      <c r="D135" s="2" t="s">
        <v>146</v>
      </c>
      <c r="E135" s="13">
        <v>700</v>
      </c>
      <c r="F135" s="15">
        <v>0.9</v>
      </c>
      <c r="G135" s="32">
        <f t="shared" si="6"/>
        <v>777.77777777777771</v>
      </c>
      <c r="H135" s="2" t="s">
        <v>419</v>
      </c>
    </row>
    <row r="136" spans="1:8" ht="15" customHeight="1" x14ac:dyDescent="0.2">
      <c r="A136" s="42">
        <v>0.75</v>
      </c>
      <c r="B136" s="41">
        <f t="shared" si="7"/>
        <v>750</v>
      </c>
      <c r="C136" s="2" t="s">
        <v>604</v>
      </c>
      <c r="D136" s="2" t="s">
        <v>146</v>
      </c>
      <c r="E136" s="13">
        <v>980</v>
      </c>
      <c r="F136" s="15">
        <v>0.8</v>
      </c>
      <c r="G136" s="32">
        <f t="shared" si="6"/>
        <v>1225</v>
      </c>
      <c r="H136" s="2" t="s">
        <v>605</v>
      </c>
    </row>
    <row r="137" spans="1:8" ht="15" customHeight="1" x14ac:dyDescent="0.2">
      <c r="A137" s="42">
        <v>0.70199999999999996</v>
      </c>
      <c r="B137" s="41">
        <f t="shared" si="7"/>
        <v>702</v>
      </c>
      <c r="C137" s="2" t="s">
        <v>424</v>
      </c>
      <c r="D137" s="2" t="s">
        <v>146</v>
      </c>
      <c r="E137" s="13">
        <v>768</v>
      </c>
      <c r="F137" s="15">
        <v>0.93</v>
      </c>
      <c r="G137" s="32">
        <f t="shared" si="6"/>
        <v>825.80645161290317</v>
      </c>
      <c r="H137" s="2" t="s">
        <v>425</v>
      </c>
    </row>
    <row r="138" spans="1:8" s="3" customFormat="1" ht="15" customHeight="1" x14ac:dyDescent="0.2">
      <c r="A138" s="42">
        <v>0.64</v>
      </c>
      <c r="B138" s="41">
        <f t="shared" si="7"/>
        <v>640</v>
      </c>
      <c r="C138" s="2" t="s">
        <v>48</v>
      </c>
      <c r="D138" s="2" t="s">
        <v>146</v>
      </c>
      <c r="E138" s="13">
        <v>1000</v>
      </c>
      <c r="F138" s="15">
        <v>0.9</v>
      </c>
      <c r="G138" s="32">
        <f t="shared" si="6"/>
        <v>1111.1111111111111</v>
      </c>
      <c r="H138" s="2" t="s">
        <v>627</v>
      </c>
    </row>
    <row r="139" spans="1:8" s="3" customFormat="1" ht="15" customHeight="1" x14ac:dyDescent="0.2">
      <c r="A139" s="42">
        <v>0.621</v>
      </c>
      <c r="B139" s="41">
        <f t="shared" si="7"/>
        <v>621</v>
      </c>
      <c r="C139" s="2" t="s">
        <v>272</v>
      </c>
      <c r="D139" s="2" t="s">
        <v>146</v>
      </c>
      <c r="E139" s="13">
        <v>860</v>
      </c>
      <c r="F139" s="15">
        <v>1.1000000000000001</v>
      </c>
      <c r="G139" s="32">
        <f t="shared" si="6"/>
        <v>781.81818181818176</v>
      </c>
      <c r="H139" s="9" t="s">
        <v>271</v>
      </c>
    </row>
    <row r="140" spans="1:8" s="3" customFormat="1" ht="15" customHeight="1" x14ac:dyDescent="0.2">
      <c r="A140" s="42">
        <v>0.64400000000000002</v>
      </c>
      <c r="B140" s="41">
        <f t="shared" si="7"/>
        <v>644</v>
      </c>
      <c r="C140" s="2" t="s">
        <v>130</v>
      </c>
      <c r="D140" s="2" t="s">
        <v>146</v>
      </c>
      <c r="E140" s="13">
        <v>800</v>
      </c>
      <c r="F140" s="15">
        <v>0.8</v>
      </c>
      <c r="G140" s="32">
        <f t="shared" si="6"/>
        <v>1000</v>
      </c>
      <c r="H140" s="2" t="s">
        <v>47</v>
      </c>
    </row>
    <row r="141" spans="1:8" ht="15" customHeight="1" x14ac:dyDescent="0.2">
      <c r="A141" s="42">
        <v>0.627</v>
      </c>
      <c r="B141" s="41">
        <f t="shared" si="7"/>
        <v>627</v>
      </c>
      <c r="C141" s="2" t="s">
        <v>589</v>
      </c>
      <c r="D141" s="2" t="s">
        <v>146</v>
      </c>
      <c r="E141" s="13">
        <v>860</v>
      </c>
      <c r="F141" s="15">
        <v>0.85</v>
      </c>
      <c r="G141" s="32">
        <f t="shared" si="6"/>
        <v>1011.7647058823529</v>
      </c>
      <c r="H141" s="2" t="s">
        <v>49</v>
      </c>
    </row>
    <row r="142" spans="1:8" ht="15" customHeight="1" x14ac:dyDescent="0.2">
      <c r="A142" s="42">
        <v>0.55500000000000005</v>
      </c>
      <c r="B142" s="41">
        <f t="shared" si="7"/>
        <v>555</v>
      </c>
      <c r="C142" s="2" t="s">
        <v>54</v>
      </c>
      <c r="D142" s="2" t="s">
        <v>146</v>
      </c>
      <c r="E142" s="13">
        <v>1000</v>
      </c>
      <c r="F142" s="15">
        <v>1</v>
      </c>
      <c r="G142" s="32">
        <f t="shared" si="6"/>
        <v>1000</v>
      </c>
      <c r="H142" s="2" t="s">
        <v>635</v>
      </c>
    </row>
    <row r="143" spans="1:8" ht="15" customHeight="1" x14ac:dyDescent="0.2">
      <c r="A143" s="42">
        <v>0.52900000000000003</v>
      </c>
      <c r="B143" s="41">
        <f t="shared" si="7"/>
        <v>529</v>
      </c>
      <c r="C143" s="2" t="s">
        <v>636</v>
      </c>
      <c r="D143" s="2" t="s">
        <v>146</v>
      </c>
      <c r="E143" s="13">
        <v>747</v>
      </c>
      <c r="F143" s="15">
        <v>0.82499999999999996</v>
      </c>
      <c r="G143" s="32">
        <f t="shared" si="6"/>
        <v>905.4545454545455</v>
      </c>
      <c r="H143" s="2" t="s">
        <v>637</v>
      </c>
    </row>
    <row r="144" spans="1:8" ht="15" customHeight="1" x14ac:dyDescent="0.2">
      <c r="A144" s="42">
        <v>0.60199999999999998</v>
      </c>
      <c r="B144" s="41">
        <f t="shared" si="7"/>
        <v>602</v>
      </c>
      <c r="C144" s="2" t="s">
        <v>477</v>
      </c>
      <c r="D144" s="2" t="s">
        <v>143</v>
      </c>
      <c r="E144" s="13">
        <v>950</v>
      </c>
      <c r="F144" s="15">
        <v>0.55000000000000004</v>
      </c>
      <c r="G144" s="32">
        <f t="shared" si="6"/>
        <v>1727.272727272727</v>
      </c>
      <c r="H144" s="2" t="s">
        <v>476</v>
      </c>
    </row>
    <row r="145" spans="1:8" ht="15" customHeight="1" x14ac:dyDescent="0.2">
      <c r="A145" s="42">
        <v>0.58599999999999997</v>
      </c>
      <c r="B145" s="41">
        <f t="shared" si="7"/>
        <v>586</v>
      </c>
      <c r="C145" s="2" t="s">
        <v>578</v>
      </c>
      <c r="D145" s="2" t="s">
        <v>146</v>
      </c>
      <c r="E145" s="13">
        <v>1010</v>
      </c>
      <c r="F145" s="15">
        <v>1.1000000000000001</v>
      </c>
      <c r="G145" s="32">
        <f t="shared" si="6"/>
        <v>918.18181818181813</v>
      </c>
      <c r="H145" s="2" t="s">
        <v>579</v>
      </c>
    </row>
    <row r="146" spans="1:8" ht="15" customHeight="1" x14ac:dyDescent="0.2">
      <c r="A146" s="42">
        <v>0.54500000000000004</v>
      </c>
      <c r="B146" s="41">
        <f t="shared" si="7"/>
        <v>545</v>
      </c>
      <c r="C146" s="2" t="s">
        <v>632</v>
      </c>
      <c r="D146" s="2" t="s">
        <v>146</v>
      </c>
      <c r="E146" s="13">
        <v>865</v>
      </c>
      <c r="F146" s="15">
        <v>0.7</v>
      </c>
      <c r="G146" s="32">
        <f t="shared" si="6"/>
        <v>1235.7142857142858</v>
      </c>
      <c r="H146" s="2" t="s">
        <v>633</v>
      </c>
    </row>
    <row r="147" spans="1:8" ht="15" customHeight="1" x14ac:dyDescent="0.2">
      <c r="A147" s="42">
        <v>0.52400000000000002</v>
      </c>
      <c r="B147" s="41">
        <f t="shared" si="7"/>
        <v>524</v>
      </c>
      <c r="C147" s="2" t="s">
        <v>623</v>
      </c>
      <c r="D147" s="2" t="s">
        <v>146</v>
      </c>
      <c r="E147" s="13">
        <v>630</v>
      </c>
      <c r="F147" s="15">
        <v>0.6</v>
      </c>
      <c r="G147" s="32">
        <f t="shared" si="6"/>
        <v>1050</v>
      </c>
      <c r="H147" s="2" t="s">
        <v>624</v>
      </c>
    </row>
    <row r="148" spans="1:8" ht="15" customHeight="1" x14ac:dyDescent="0.2">
      <c r="A148" s="42">
        <v>0.51500000000000001</v>
      </c>
      <c r="B148" s="41">
        <f t="shared" si="7"/>
        <v>515</v>
      </c>
      <c r="C148" s="2" t="s">
        <v>634</v>
      </c>
      <c r="D148" s="2" t="s">
        <v>146</v>
      </c>
      <c r="E148" s="13">
        <v>810</v>
      </c>
      <c r="F148" s="15">
        <v>0.63</v>
      </c>
      <c r="G148" s="32">
        <f t="shared" si="6"/>
        <v>1285.7142857142858</v>
      </c>
      <c r="H148" s="2" t="s">
        <v>633</v>
      </c>
    </row>
    <row r="149" spans="1:8" ht="15" customHeight="1" x14ac:dyDescent="0.2">
      <c r="A149" s="42">
        <v>0.57999999999999996</v>
      </c>
      <c r="B149" s="41">
        <f t="shared" si="7"/>
        <v>580</v>
      </c>
      <c r="C149" s="2" t="s">
        <v>606</v>
      </c>
      <c r="D149" s="2" t="s">
        <v>146</v>
      </c>
      <c r="E149" s="13">
        <v>675</v>
      </c>
      <c r="F149" s="15">
        <v>0.55000000000000004</v>
      </c>
      <c r="G149" s="32">
        <f t="shared" si="6"/>
        <v>1227.2727272727273</v>
      </c>
      <c r="H149" s="2" t="s">
        <v>607</v>
      </c>
    </row>
    <row r="150" spans="1:8" ht="15" customHeight="1" x14ac:dyDescent="0.2">
      <c r="A150" s="42">
        <v>0.57699999999999996</v>
      </c>
      <c r="B150" s="41">
        <f t="shared" si="7"/>
        <v>577</v>
      </c>
      <c r="C150" s="2" t="s">
        <v>629</v>
      </c>
      <c r="D150" s="2" t="s">
        <v>146</v>
      </c>
      <c r="E150" s="13">
        <v>800</v>
      </c>
      <c r="F150" s="15">
        <v>0.7</v>
      </c>
      <c r="G150" s="32">
        <f t="shared" si="6"/>
        <v>1142.8571428571429</v>
      </c>
      <c r="H150" s="2" t="s">
        <v>628</v>
      </c>
    </row>
    <row r="151" spans="1:8" ht="15" customHeight="1" x14ac:dyDescent="0.2">
      <c r="A151" s="42">
        <v>0.56999999999999995</v>
      </c>
      <c r="B151" s="41">
        <f t="shared" si="7"/>
        <v>570</v>
      </c>
      <c r="C151" s="2" t="s">
        <v>50</v>
      </c>
      <c r="D151" s="2" t="s">
        <v>146</v>
      </c>
      <c r="E151" s="13">
        <v>950</v>
      </c>
      <c r="F151" s="15">
        <v>0.9</v>
      </c>
      <c r="G151" s="32">
        <f t="shared" si="6"/>
        <v>1055.5555555555554</v>
      </c>
      <c r="H151" s="2" t="s">
        <v>654</v>
      </c>
    </row>
    <row r="152" spans="1:8" ht="15" customHeight="1" x14ac:dyDescent="0.2">
      <c r="A152" s="42">
        <v>0.54</v>
      </c>
      <c r="B152" s="41">
        <f t="shared" si="7"/>
        <v>540</v>
      </c>
      <c r="C152" s="2" t="s">
        <v>639</v>
      </c>
      <c r="D152" s="2" t="s">
        <v>146</v>
      </c>
      <c r="E152" s="13">
        <v>950</v>
      </c>
      <c r="F152" s="15">
        <v>0.9</v>
      </c>
      <c r="G152" s="32">
        <f t="shared" si="6"/>
        <v>1055.5555555555554</v>
      </c>
      <c r="H152" s="2" t="s">
        <v>640</v>
      </c>
    </row>
    <row r="153" spans="1:8" ht="15" customHeight="1" x14ac:dyDescent="0.2">
      <c r="A153" s="42">
        <v>0.54</v>
      </c>
      <c r="B153" s="41">
        <f t="shared" si="7"/>
        <v>540</v>
      </c>
      <c r="C153" s="2" t="s">
        <v>51</v>
      </c>
      <c r="D153" s="2" t="s">
        <v>146</v>
      </c>
      <c r="E153" s="13">
        <v>900</v>
      </c>
      <c r="F153" s="15">
        <v>0.625</v>
      </c>
      <c r="G153" s="32">
        <f t="shared" si="6"/>
        <v>1440</v>
      </c>
      <c r="H153" s="2" t="s">
        <v>638</v>
      </c>
    </row>
    <row r="154" spans="1:8" ht="15" customHeight="1" x14ac:dyDescent="0.2">
      <c r="A154" s="42">
        <v>0.55000000000000004</v>
      </c>
      <c r="B154" s="41">
        <f t="shared" si="7"/>
        <v>550</v>
      </c>
      <c r="C154" s="2" t="s">
        <v>52</v>
      </c>
      <c r="D154" s="2" t="s">
        <v>137</v>
      </c>
      <c r="E154" s="13">
        <v>1000</v>
      </c>
      <c r="F154" s="15">
        <v>1.25</v>
      </c>
      <c r="G154" s="32">
        <f t="shared" si="6"/>
        <v>800</v>
      </c>
      <c r="H154" s="2" t="s">
        <v>645</v>
      </c>
    </row>
    <row r="155" spans="1:8" ht="15" customHeight="1" x14ac:dyDescent="0.2">
      <c r="A155" s="42">
        <v>0.56000000000000005</v>
      </c>
      <c r="B155" s="41">
        <f t="shared" si="7"/>
        <v>560</v>
      </c>
      <c r="C155" s="2" t="s">
        <v>650</v>
      </c>
      <c r="D155" s="2" t="s">
        <v>146</v>
      </c>
      <c r="E155" s="13">
        <v>850</v>
      </c>
      <c r="F155" s="15">
        <v>0.65</v>
      </c>
      <c r="G155" s="32">
        <f t="shared" si="6"/>
        <v>1307.6923076923076</v>
      </c>
      <c r="H155" s="2" t="s">
        <v>648</v>
      </c>
    </row>
    <row r="156" spans="1:8" ht="15" customHeight="1" x14ac:dyDescent="0.2">
      <c r="A156" s="42">
        <v>0.55200000000000005</v>
      </c>
      <c r="B156" s="41">
        <f t="shared" si="7"/>
        <v>552</v>
      </c>
      <c r="C156" s="2" t="s">
        <v>649</v>
      </c>
      <c r="D156" s="2" t="s">
        <v>146</v>
      </c>
      <c r="E156" s="13">
        <v>875</v>
      </c>
      <c r="F156" s="15">
        <v>0.8</v>
      </c>
      <c r="G156" s="32">
        <f t="shared" si="6"/>
        <v>1093.75</v>
      </c>
      <c r="H156" s="2" t="s">
        <v>651</v>
      </c>
    </row>
    <row r="157" spans="1:8" ht="15" customHeight="1" x14ac:dyDescent="0.2">
      <c r="A157" s="42">
        <v>0.54400000000000004</v>
      </c>
      <c r="B157" s="41">
        <f t="shared" si="7"/>
        <v>544</v>
      </c>
      <c r="C157" s="2" t="s">
        <v>646</v>
      </c>
      <c r="D157" s="2" t="s">
        <v>146</v>
      </c>
      <c r="E157" s="13">
        <v>950</v>
      </c>
      <c r="F157" s="15">
        <v>0.7</v>
      </c>
      <c r="G157" s="32">
        <f t="shared" si="6"/>
        <v>1357.1428571428573</v>
      </c>
      <c r="H157" s="2" t="s">
        <v>647</v>
      </c>
    </row>
    <row r="158" spans="1:8" ht="15" customHeight="1" x14ac:dyDescent="0.2">
      <c r="A158" s="42">
        <v>0.56000000000000005</v>
      </c>
      <c r="B158" s="41">
        <f t="shared" si="7"/>
        <v>560</v>
      </c>
      <c r="C158" s="2" t="s">
        <v>652</v>
      </c>
      <c r="D158" s="2" t="s">
        <v>146</v>
      </c>
      <c r="E158" s="13">
        <v>930</v>
      </c>
      <c r="F158" s="15">
        <v>0.7</v>
      </c>
      <c r="G158" s="32">
        <f t="shared" si="6"/>
        <v>1328.5714285714287</v>
      </c>
      <c r="H158" s="2" t="s">
        <v>653</v>
      </c>
    </row>
    <row r="159" spans="1:8" ht="15" customHeight="1" x14ac:dyDescent="0.2">
      <c r="A159" s="42">
        <v>0.52500000000000002</v>
      </c>
      <c r="B159" s="41">
        <f t="shared" si="7"/>
        <v>525</v>
      </c>
      <c r="C159" s="2" t="s">
        <v>61</v>
      </c>
      <c r="D159" s="2" t="s">
        <v>143</v>
      </c>
      <c r="E159" s="13">
        <v>930</v>
      </c>
      <c r="F159" s="15">
        <v>0.76</v>
      </c>
      <c r="G159" s="32">
        <f t="shared" si="6"/>
        <v>1223.6842105263158</v>
      </c>
      <c r="H159" s="2" t="s">
        <v>53</v>
      </c>
    </row>
    <row r="160" spans="1:8" ht="15" customHeight="1" x14ac:dyDescent="0.2">
      <c r="A160" s="43">
        <v>0.51</v>
      </c>
      <c r="B160" s="41">
        <f t="shared" si="7"/>
        <v>510</v>
      </c>
      <c r="C160" s="4" t="s">
        <v>13</v>
      </c>
      <c r="D160" s="4" t="s">
        <v>146</v>
      </c>
      <c r="E160" s="14">
        <v>860</v>
      </c>
      <c r="F160" s="16">
        <v>0.85</v>
      </c>
      <c r="G160" s="32">
        <f t="shared" si="6"/>
        <v>1011.7647058823529</v>
      </c>
      <c r="H160" s="4" t="s">
        <v>185</v>
      </c>
    </row>
    <row r="161" spans="1:8" ht="15" customHeight="1" x14ac:dyDescent="0.2">
      <c r="A161" s="43">
        <v>0.52500000000000002</v>
      </c>
      <c r="B161" s="41">
        <f t="shared" si="7"/>
        <v>525</v>
      </c>
      <c r="C161" s="4" t="s">
        <v>608</v>
      </c>
      <c r="D161" s="4" t="s">
        <v>137</v>
      </c>
      <c r="E161" s="14">
        <v>750</v>
      </c>
      <c r="F161" s="16">
        <v>0.8</v>
      </c>
      <c r="G161" s="32">
        <f t="shared" si="6"/>
        <v>937.5</v>
      </c>
      <c r="H161" s="4" t="s">
        <v>609</v>
      </c>
    </row>
    <row r="162" spans="1:8" ht="15" customHeight="1" x14ac:dyDescent="0.2">
      <c r="A162" s="43">
        <v>0.52</v>
      </c>
      <c r="B162" s="41">
        <f t="shared" si="7"/>
        <v>520</v>
      </c>
      <c r="C162" s="4" t="s">
        <v>611</v>
      </c>
      <c r="D162" s="4" t="s">
        <v>146</v>
      </c>
      <c r="E162" s="14">
        <v>750</v>
      </c>
      <c r="F162" s="16">
        <v>0.5</v>
      </c>
      <c r="G162" s="32">
        <f t="shared" si="6"/>
        <v>1500</v>
      </c>
      <c r="H162" s="4" t="s">
        <v>612</v>
      </c>
    </row>
    <row r="163" spans="1:8" ht="15" customHeight="1" x14ac:dyDescent="0.2">
      <c r="A163" s="43">
        <v>0.52500000000000002</v>
      </c>
      <c r="B163" s="41">
        <f t="shared" si="7"/>
        <v>525</v>
      </c>
      <c r="C163" s="4" t="s">
        <v>280</v>
      </c>
      <c r="D163" s="4" t="s">
        <v>146</v>
      </c>
      <c r="E163" s="14">
        <v>760</v>
      </c>
      <c r="F163" s="16">
        <v>0.9</v>
      </c>
      <c r="G163" s="32">
        <f t="shared" si="6"/>
        <v>844.44444444444446</v>
      </c>
      <c r="H163" s="4" t="s">
        <v>281</v>
      </c>
    </row>
    <row r="164" spans="1:8" ht="15" customHeight="1" x14ac:dyDescent="0.2">
      <c r="A164" s="43">
        <v>0.47699999999999998</v>
      </c>
      <c r="B164" s="41">
        <f t="shared" si="7"/>
        <v>477</v>
      </c>
      <c r="C164" s="4" t="s">
        <v>655</v>
      </c>
      <c r="D164" s="4" t="s">
        <v>146</v>
      </c>
      <c r="E164" s="14">
        <v>825</v>
      </c>
      <c r="F164" s="16">
        <v>0.66</v>
      </c>
      <c r="G164" s="32">
        <f t="shared" si="6"/>
        <v>1250</v>
      </c>
      <c r="H164" s="4" t="s">
        <v>656</v>
      </c>
    </row>
    <row r="165" spans="1:8" ht="15" customHeight="1" x14ac:dyDescent="0.2">
      <c r="A165" s="43">
        <v>0.46200000000000002</v>
      </c>
      <c r="B165" s="41">
        <f>A165*1000</f>
        <v>462</v>
      </c>
      <c r="C165" s="4" t="s">
        <v>536</v>
      </c>
      <c r="D165" s="4" t="s">
        <v>146</v>
      </c>
      <c r="E165" s="14">
        <v>880</v>
      </c>
      <c r="F165" s="16">
        <v>1.05</v>
      </c>
      <c r="G165" s="32">
        <f t="shared" si="6"/>
        <v>838.09523809523807</v>
      </c>
      <c r="H165" s="4" t="s">
        <v>558</v>
      </c>
    </row>
    <row r="166" spans="1:8" ht="15" customHeight="1" x14ac:dyDescent="0.2">
      <c r="A166" s="42">
        <v>0.43</v>
      </c>
      <c r="B166" s="41">
        <f t="shared" ref="B166:B193" si="8">A166*1000</f>
        <v>430</v>
      </c>
      <c r="C166" s="2" t="s">
        <v>55</v>
      </c>
      <c r="D166" s="2" t="s">
        <v>146</v>
      </c>
      <c r="E166" s="13">
        <v>800</v>
      </c>
      <c r="F166" s="15">
        <v>0.7</v>
      </c>
      <c r="G166" s="32">
        <f t="shared" si="6"/>
        <v>1142.8571428571429</v>
      </c>
      <c r="H166" s="2" t="s">
        <v>59</v>
      </c>
    </row>
    <row r="167" spans="1:8" ht="15" customHeight="1" x14ac:dyDescent="0.2">
      <c r="A167" s="42">
        <v>0.42599999999999999</v>
      </c>
      <c r="B167" s="41">
        <f t="shared" si="8"/>
        <v>426</v>
      </c>
      <c r="C167" s="2" t="s">
        <v>666</v>
      </c>
      <c r="D167" s="2" t="s">
        <v>146</v>
      </c>
      <c r="E167" s="13">
        <v>800</v>
      </c>
      <c r="F167" s="15">
        <v>0.85</v>
      </c>
      <c r="G167" s="32">
        <f t="shared" si="6"/>
        <v>941.17647058823536</v>
      </c>
      <c r="H167" s="2" t="s">
        <v>667</v>
      </c>
    </row>
    <row r="168" spans="1:8" ht="15" customHeight="1" x14ac:dyDescent="0.2">
      <c r="A168" s="42">
        <v>0.36</v>
      </c>
      <c r="B168" s="41">
        <f t="shared" si="8"/>
        <v>360</v>
      </c>
      <c r="C168" s="2" t="s">
        <v>56</v>
      </c>
      <c r="D168" s="2" t="s">
        <v>146</v>
      </c>
      <c r="E168" s="13">
        <v>1000</v>
      </c>
      <c r="F168" s="15">
        <v>1</v>
      </c>
      <c r="G168" s="32">
        <f t="shared" si="6"/>
        <v>1000</v>
      </c>
      <c r="H168" s="2" t="s">
        <v>685</v>
      </c>
    </row>
    <row r="169" spans="1:8" ht="15" customHeight="1" x14ac:dyDescent="0.2">
      <c r="A169" s="42">
        <v>0.35799999999999998</v>
      </c>
      <c r="B169" s="41">
        <f t="shared" si="8"/>
        <v>358</v>
      </c>
      <c r="C169" s="2" t="s">
        <v>686</v>
      </c>
      <c r="D169" s="2" t="s">
        <v>146</v>
      </c>
      <c r="E169" s="13">
        <v>850</v>
      </c>
      <c r="F169" s="15">
        <v>0.8</v>
      </c>
      <c r="G169" s="32">
        <f t="shared" si="6"/>
        <v>1062.5</v>
      </c>
      <c r="H169" s="2" t="s">
        <v>687</v>
      </c>
    </row>
    <row r="170" spans="1:8" ht="15" customHeight="1" x14ac:dyDescent="0.2">
      <c r="A170" s="42">
        <v>0.35599999999999998</v>
      </c>
      <c r="B170" s="41">
        <f t="shared" si="8"/>
        <v>356</v>
      </c>
      <c r="C170" s="2" t="s">
        <v>674</v>
      </c>
      <c r="D170" s="2" t="s">
        <v>146</v>
      </c>
      <c r="E170" s="13">
        <v>750</v>
      </c>
      <c r="F170" s="15">
        <v>0.66</v>
      </c>
      <c r="G170" s="32">
        <f t="shared" si="6"/>
        <v>1136.3636363636363</v>
      </c>
      <c r="H170" s="2" t="s">
        <v>663</v>
      </c>
    </row>
    <row r="171" spans="1:8" ht="15" customHeight="1" x14ac:dyDescent="0.2">
      <c r="A171" s="42">
        <v>0.34599999999999997</v>
      </c>
      <c r="B171" s="41">
        <f t="shared" si="8"/>
        <v>346</v>
      </c>
      <c r="C171" s="2" t="s">
        <v>266</v>
      </c>
      <c r="D171" s="2" t="s">
        <v>146</v>
      </c>
      <c r="E171" s="13">
        <v>740</v>
      </c>
      <c r="F171" s="15">
        <v>0.7</v>
      </c>
      <c r="G171" s="32">
        <f t="shared" si="6"/>
        <v>1057.1428571428571</v>
      </c>
      <c r="H171" s="2" t="s">
        <v>267</v>
      </c>
    </row>
    <row r="172" spans="1:8" ht="15" customHeight="1" x14ac:dyDescent="0.2">
      <c r="A172" s="42">
        <v>0.33800000000000002</v>
      </c>
      <c r="B172" s="41">
        <f t="shared" si="8"/>
        <v>338</v>
      </c>
      <c r="C172" s="2" t="s">
        <v>426</v>
      </c>
      <c r="D172" s="2" t="s">
        <v>146</v>
      </c>
      <c r="E172" s="13">
        <v>675</v>
      </c>
      <c r="F172" s="15">
        <v>0.7</v>
      </c>
      <c r="G172" s="32">
        <f t="shared" si="6"/>
        <v>964.28571428571433</v>
      </c>
      <c r="H172" s="2" t="s">
        <v>427</v>
      </c>
    </row>
    <row r="173" spans="1:8" ht="15" customHeight="1" x14ac:dyDescent="0.2">
      <c r="A173" s="42">
        <v>0.32500000000000001</v>
      </c>
      <c r="B173" s="41">
        <f t="shared" si="8"/>
        <v>325</v>
      </c>
      <c r="C173" s="2" t="s">
        <v>269</v>
      </c>
      <c r="D173" s="2" t="s">
        <v>146</v>
      </c>
      <c r="E173" s="13">
        <v>800</v>
      </c>
      <c r="F173" s="15">
        <v>0.8</v>
      </c>
      <c r="G173" s="32">
        <f t="shared" si="6"/>
        <v>1000</v>
      </c>
      <c r="H173" s="2" t="s">
        <v>282</v>
      </c>
    </row>
    <row r="174" spans="1:8" ht="15" customHeight="1" x14ac:dyDescent="0.2">
      <c r="A174" s="42">
        <v>0.308</v>
      </c>
      <c r="B174" s="41">
        <f t="shared" si="8"/>
        <v>308</v>
      </c>
      <c r="C174" s="2" t="s">
        <v>672</v>
      </c>
      <c r="D174" s="2" t="s">
        <v>146</v>
      </c>
      <c r="E174" s="13">
        <v>725</v>
      </c>
      <c r="F174" s="15">
        <v>0.8</v>
      </c>
      <c r="G174" s="32">
        <f t="shared" si="6"/>
        <v>906.25</v>
      </c>
      <c r="H174" s="2" t="s">
        <v>673</v>
      </c>
    </row>
    <row r="175" spans="1:8" ht="15" customHeight="1" x14ac:dyDescent="0.2">
      <c r="A175" s="42">
        <v>0.316</v>
      </c>
      <c r="B175" s="41">
        <f t="shared" si="8"/>
        <v>316</v>
      </c>
      <c r="C175" s="2" t="s">
        <v>57</v>
      </c>
      <c r="D175" s="2" t="s">
        <v>146</v>
      </c>
      <c r="E175" s="13">
        <v>910</v>
      </c>
      <c r="F175" s="15">
        <v>1.1000000000000001</v>
      </c>
      <c r="G175" s="32">
        <f t="shared" si="6"/>
        <v>827.27272727272725</v>
      </c>
      <c r="H175" s="2" t="s">
        <v>688</v>
      </c>
    </row>
    <row r="176" spans="1:8" ht="15" customHeight="1" x14ac:dyDescent="0.2">
      <c r="A176" s="42">
        <v>0.28000000000000003</v>
      </c>
      <c r="B176" s="41">
        <f t="shared" si="8"/>
        <v>280</v>
      </c>
      <c r="C176" s="2" t="s">
        <v>689</v>
      </c>
      <c r="D176" s="2" t="s">
        <v>146</v>
      </c>
      <c r="E176" s="13">
        <v>850</v>
      </c>
      <c r="F176" s="15">
        <v>1.05</v>
      </c>
      <c r="G176" s="32">
        <f t="shared" si="6"/>
        <v>809.52380952380952</v>
      </c>
      <c r="H176" s="2" t="s">
        <v>690</v>
      </c>
    </row>
    <row r="177" spans="1:8" ht="15" customHeight="1" x14ac:dyDescent="0.2">
      <c r="A177" s="42">
        <v>0.27200000000000002</v>
      </c>
      <c r="B177" s="41">
        <f t="shared" si="8"/>
        <v>272</v>
      </c>
      <c r="C177" s="2" t="s">
        <v>58</v>
      </c>
      <c r="D177" s="2" t="s">
        <v>146</v>
      </c>
      <c r="E177" s="13">
        <v>920</v>
      </c>
      <c r="F177" s="15">
        <v>0.9</v>
      </c>
      <c r="G177" s="32">
        <f t="shared" si="6"/>
        <v>1022.2222222222222</v>
      </c>
      <c r="H177" s="2" t="s">
        <v>691</v>
      </c>
    </row>
    <row r="178" spans="1:8" ht="15" customHeight="1" x14ac:dyDescent="0.2">
      <c r="A178" s="42">
        <v>0.3</v>
      </c>
      <c r="B178" s="41">
        <f t="shared" si="8"/>
        <v>300</v>
      </c>
      <c r="C178" s="2" t="s">
        <v>675</v>
      </c>
      <c r="D178" s="2" t="s">
        <v>146</v>
      </c>
      <c r="E178" s="13">
        <v>555</v>
      </c>
      <c r="F178" s="15">
        <v>0.42</v>
      </c>
      <c r="G178" s="32">
        <f t="shared" si="6"/>
        <v>1321.4285714285716</v>
      </c>
      <c r="H178" s="2" t="s">
        <v>676</v>
      </c>
    </row>
    <row r="179" spans="1:8" ht="15" customHeight="1" x14ac:dyDescent="0.2">
      <c r="A179" s="42">
        <v>0.29899999999999999</v>
      </c>
      <c r="B179" s="41">
        <f t="shared" si="8"/>
        <v>299</v>
      </c>
      <c r="C179" s="2" t="s">
        <v>661</v>
      </c>
      <c r="D179" s="2" t="s">
        <v>146</v>
      </c>
      <c r="E179" s="13">
        <v>660</v>
      </c>
      <c r="F179" s="15">
        <v>0.63</v>
      </c>
      <c r="G179" s="32">
        <f t="shared" si="6"/>
        <v>1047.6190476190477</v>
      </c>
      <c r="H179" s="2" t="s">
        <v>662</v>
      </c>
    </row>
    <row r="180" spans="1:8" ht="15" customHeight="1" x14ac:dyDescent="0.2">
      <c r="A180" s="42">
        <v>0.27800000000000002</v>
      </c>
      <c r="B180" s="41">
        <f t="shared" si="8"/>
        <v>278</v>
      </c>
      <c r="C180" s="2" t="s">
        <v>660</v>
      </c>
      <c r="D180" s="2" t="s">
        <v>146</v>
      </c>
      <c r="E180" s="13">
        <v>950</v>
      </c>
      <c r="F180" s="15">
        <v>0.8</v>
      </c>
      <c r="G180" s="32">
        <f t="shared" si="6"/>
        <v>1187.5</v>
      </c>
      <c r="H180" s="2" t="s">
        <v>657</v>
      </c>
    </row>
    <row r="181" spans="1:8" ht="15" customHeight="1" x14ac:dyDescent="0.2">
      <c r="A181" s="42">
        <v>0.27700000000000002</v>
      </c>
      <c r="B181" s="41">
        <f t="shared" si="8"/>
        <v>277</v>
      </c>
      <c r="C181" s="2" t="s">
        <v>659</v>
      </c>
      <c r="D181" s="2" t="s">
        <v>146</v>
      </c>
      <c r="E181" s="13">
        <v>970</v>
      </c>
      <c r="F181" s="15">
        <v>0.9</v>
      </c>
      <c r="G181" s="32">
        <f t="shared" si="6"/>
        <v>1077.7777777777778</v>
      </c>
      <c r="H181" s="2" t="s">
        <v>658</v>
      </c>
    </row>
    <row r="182" spans="1:8" ht="15" customHeight="1" x14ac:dyDescent="0.2">
      <c r="A182" s="42">
        <v>0.20200000000000001</v>
      </c>
      <c r="B182" s="41">
        <f t="shared" si="8"/>
        <v>202</v>
      </c>
      <c r="C182" s="2" t="s">
        <v>343</v>
      </c>
      <c r="D182" s="2" t="s">
        <v>146</v>
      </c>
      <c r="E182" s="13">
        <v>690</v>
      </c>
      <c r="F182" s="15">
        <v>0.9</v>
      </c>
      <c r="G182" s="32">
        <f t="shared" si="6"/>
        <v>766.66666666666663</v>
      </c>
      <c r="H182" s="2" t="s">
        <v>818</v>
      </c>
    </row>
    <row r="183" spans="1:8" ht="15" customHeight="1" x14ac:dyDescent="0.2">
      <c r="A183" s="42">
        <v>0.15</v>
      </c>
      <c r="B183" s="41">
        <f t="shared" si="8"/>
        <v>150</v>
      </c>
      <c r="C183" s="2" t="s">
        <v>677</v>
      </c>
      <c r="D183" s="2" t="s">
        <v>146</v>
      </c>
      <c r="E183" s="13">
        <v>600</v>
      </c>
      <c r="F183" s="15">
        <v>0.7</v>
      </c>
      <c r="G183" s="32">
        <f t="shared" si="6"/>
        <v>857.14285714285722</v>
      </c>
      <c r="H183" s="2" t="s">
        <v>678</v>
      </c>
    </row>
    <row r="184" spans="1:8" ht="15" customHeight="1" x14ac:dyDescent="0.2">
      <c r="A184" s="42">
        <v>0.13200000000000001</v>
      </c>
      <c r="B184" s="41">
        <f t="shared" si="8"/>
        <v>132</v>
      </c>
      <c r="C184" s="2" t="s">
        <v>694</v>
      </c>
      <c r="D184" s="2" t="s">
        <v>146</v>
      </c>
      <c r="E184" s="13">
        <v>600</v>
      </c>
      <c r="F184" s="15">
        <v>0.65</v>
      </c>
      <c r="G184" s="32">
        <f t="shared" si="6"/>
        <v>923.07692307692309</v>
      </c>
      <c r="H184" s="2" t="s">
        <v>695</v>
      </c>
    </row>
    <row r="185" spans="1:8" ht="15" customHeight="1" x14ac:dyDescent="0.2">
      <c r="A185" s="42">
        <v>0.115</v>
      </c>
      <c r="B185" s="41">
        <f t="shared" si="8"/>
        <v>115</v>
      </c>
      <c r="C185" s="2" t="s">
        <v>266</v>
      </c>
      <c r="D185" s="2" t="s">
        <v>146</v>
      </c>
      <c r="E185" s="13">
        <v>870</v>
      </c>
      <c r="F185" s="15">
        <v>0.75</v>
      </c>
      <c r="G185" s="32">
        <f t="shared" si="6"/>
        <v>1160</v>
      </c>
      <c r="H185" s="2" t="s">
        <v>268</v>
      </c>
    </row>
    <row r="186" spans="1:8" ht="15" customHeight="1" x14ac:dyDescent="0.2">
      <c r="A186" s="42">
        <v>0.1</v>
      </c>
      <c r="B186" s="41">
        <f t="shared" si="8"/>
        <v>100</v>
      </c>
      <c r="C186" s="2" t="s">
        <v>692</v>
      </c>
      <c r="D186" s="2" t="s">
        <v>146</v>
      </c>
      <c r="E186" s="13">
        <v>825</v>
      </c>
      <c r="F186" s="15">
        <v>0.55000000000000004</v>
      </c>
      <c r="G186" s="32">
        <f t="shared" si="6"/>
        <v>1499.9999999999998</v>
      </c>
      <c r="H186" s="2" t="s">
        <v>693</v>
      </c>
    </row>
    <row r="187" spans="1:8" ht="15" customHeight="1" x14ac:dyDescent="0.2">
      <c r="A187" s="42">
        <v>8.4000000000000005E-2</v>
      </c>
      <c r="B187" s="41">
        <f t="shared" si="8"/>
        <v>84</v>
      </c>
      <c r="C187" s="2" t="s">
        <v>679</v>
      </c>
      <c r="D187" s="2" t="s">
        <v>680</v>
      </c>
      <c r="E187" s="13">
        <v>700</v>
      </c>
      <c r="F187" s="15">
        <v>0.75</v>
      </c>
      <c r="G187" s="32">
        <f t="shared" si="6"/>
        <v>933.33333333333337</v>
      </c>
      <c r="H187" s="2" t="s">
        <v>681</v>
      </c>
    </row>
    <row r="188" spans="1:8" ht="15" customHeight="1" x14ac:dyDescent="0.2">
      <c r="A188" s="42">
        <v>6.4000000000000001E-2</v>
      </c>
      <c r="B188" s="41">
        <f t="shared" si="8"/>
        <v>64</v>
      </c>
      <c r="C188" s="2" t="s">
        <v>698</v>
      </c>
      <c r="D188" s="2" t="s">
        <v>146</v>
      </c>
      <c r="E188" s="13">
        <v>785</v>
      </c>
      <c r="F188" s="15">
        <v>0.95</v>
      </c>
      <c r="G188" s="32">
        <f t="shared" si="6"/>
        <v>826.31578947368428</v>
      </c>
      <c r="H188" s="2" t="s">
        <v>699</v>
      </c>
    </row>
    <row r="189" spans="1:8" ht="15" customHeight="1" x14ac:dyDescent="0.2">
      <c r="A189" s="42">
        <v>4.7E-2</v>
      </c>
      <c r="B189" s="41">
        <f t="shared" si="8"/>
        <v>47</v>
      </c>
      <c r="C189" s="2" t="s">
        <v>361</v>
      </c>
      <c r="D189" s="2" t="s">
        <v>146</v>
      </c>
      <c r="E189" s="13">
        <v>650</v>
      </c>
      <c r="F189" s="15">
        <v>0.75</v>
      </c>
      <c r="G189" s="32">
        <f t="shared" si="6"/>
        <v>866.66666666666663</v>
      </c>
      <c r="H189" s="2" t="s">
        <v>362</v>
      </c>
    </row>
    <row r="190" spans="1:8" ht="15" customHeight="1" x14ac:dyDescent="0.2">
      <c r="A190" s="45">
        <v>3.6999999999999998E-2</v>
      </c>
      <c r="B190" s="41">
        <f t="shared" si="8"/>
        <v>37</v>
      </c>
      <c r="C190" s="2" t="s">
        <v>323</v>
      </c>
      <c r="D190" s="2" t="s">
        <v>146</v>
      </c>
      <c r="E190" s="13">
        <v>830</v>
      </c>
      <c r="F190" s="15">
        <v>1</v>
      </c>
      <c r="G190" s="32">
        <f t="shared" si="6"/>
        <v>830</v>
      </c>
      <c r="H190" s="2" t="s">
        <v>322</v>
      </c>
    </row>
    <row r="191" spans="1:8" ht="15" customHeight="1" x14ac:dyDescent="0.2">
      <c r="A191" s="42">
        <v>3.5999999999999997E-2</v>
      </c>
      <c r="B191" s="41">
        <f t="shared" si="8"/>
        <v>36</v>
      </c>
      <c r="C191" s="2" t="s">
        <v>338</v>
      </c>
      <c r="D191" s="2" t="s">
        <v>683</v>
      </c>
      <c r="E191" s="13">
        <v>785</v>
      </c>
      <c r="F191" s="15">
        <v>0.9</v>
      </c>
      <c r="G191" s="32">
        <f t="shared" si="6"/>
        <v>872.22222222222217</v>
      </c>
      <c r="H191" s="2" t="s">
        <v>339</v>
      </c>
    </row>
    <row r="192" spans="1:8" ht="15" customHeight="1" x14ac:dyDescent="0.2">
      <c r="A192" s="42">
        <v>3.4000000000000002E-2</v>
      </c>
      <c r="B192" s="41">
        <f t="shared" si="8"/>
        <v>34</v>
      </c>
      <c r="C192" s="2" t="s">
        <v>438</v>
      </c>
      <c r="D192" s="2" t="s">
        <v>146</v>
      </c>
      <c r="E192" s="13">
        <v>805</v>
      </c>
      <c r="F192" s="15">
        <v>0.85</v>
      </c>
      <c r="G192" s="32">
        <f t="shared" si="6"/>
        <v>947.05882352941182</v>
      </c>
      <c r="H192" s="2" t="s">
        <v>344</v>
      </c>
    </row>
    <row r="193" spans="1:8" ht="15" customHeight="1" x14ac:dyDescent="0.2">
      <c r="A193" s="42">
        <v>0.03</v>
      </c>
      <c r="B193" s="41">
        <f t="shared" si="8"/>
        <v>30</v>
      </c>
      <c r="C193" s="2" t="s">
        <v>700</v>
      </c>
      <c r="D193" s="2" t="s">
        <v>146</v>
      </c>
      <c r="E193" s="13">
        <v>1020</v>
      </c>
      <c r="F193" s="15">
        <v>1.1499999999999999</v>
      </c>
      <c r="G193" s="32">
        <f t="shared" si="6"/>
        <v>886.95652173913049</v>
      </c>
      <c r="H193" s="2" t="s">
        <v>701</v>
      </c>
    </row>
    <row r="194" spans="1:8" ht="15" customHeight="1" x14ac:dyDescent="0.2">
      <c r="A194" s="43">
        <v>2.5000000000000001E-2</v>
      </c>
      <c r="B194" s="41">
        <f>A194*1000</f>
        <v>25</v>
      </c>
      <c r="C194" s="4" t="s">
        <v>703</v>
      </c>
      <c r="D194" s="4" t="s">
        <v>146</v>
      </c>
      <c r="E194" s="14">
        <v>875</v>
      </c>
      <c r="F194" s="16">
        <v>0.84499999999999997</v>
      </c>
      <c r="G194" s="32">
        <f t="shared" si="6"/>
        <v>1035.5029585798816</v>
      </c>
      <c r="H194" s="4" t="s">
        <v>704</v>
      </c>
    </row>
    <row r="195" spans="1:8" ht="15" customHeight="1" x14ac:dyDescent="0.2">
      <c r="A195" s="42">
        <v>2.8000000000000001E-2</v>
      </c>
      <c r="B195" s="41">
        <f t="shared" ref="B195:B258" si="9">A195*1000</f>
        <v>28</v>
      </c>
      <c r="C195" s="2" t="s">
        <v>345</v>
      </c>
      <c r="D195" s="2" t="s">
        <v>146</v>
      </c>
      <c r="E195" s="13">
        <v>692</v>
      </c>
      <c r="F195" s="15">
        <v>0.83</v>
      </c>
      <c r="G195" s="32">
        <f t="shared" si="6"/>
        <v>833.73493975903614</v>
      </c>
      <c r="H195" s="2" t="s">
        <v>346</v>
      </c>
    </row>
    <row r="196" spans="1:8" ht="15" customHeight="1" x14ac:dyDescent="0.2">
      <c r="A196" s="42">
        <v>2.8000000000000001E-2</v>
      </c>
      <c r="B196" s="41">
        <f t="shared" si="9"/>
        <v>28</v>
      </c>
      <c r="C196" s="2" t="s">
        <v>340</v>
      </c>
      <c r="D196" s="2" t="s">
        <v>146</v>
      </c>
      <c r="E196" s="13">
        <v>720</v>
      </c>
      <c r="F196" s="15">
        <v>0.7</v>
      </c>
      <c r="G196" s="32">
        <f t="shared" si="6"/>
        <v>1028.5714285714287</v>
      </c>
      <c r="H196" s="2" t="s">
        <v>336</v>
      </c>
    </row>
    <row r="197" spans="1:8" ht="15" customHeight="1" x14ac:dyDescent="0.2">
      <c r="A197" s="42">
        <v>2.7E-2</v>
      </c>
      <c r="B197" s="41">
        <f t="shared" si="9"/>
        <v>27</v>
      </c>
      <c r="C197" s="2" t="s">
        <v>341</v>
      </c>
      <c r="D197" s="2" t="s">
        <v>146</v>
      </c>
      <c r="E197" s="13">
        <v>800</v>
      </c>
      <c r="F197" s="15">
        <v>1</v>
      </c>
      <c r="G197" s="32">
        <f t="shared" ref="G197:G260" si="10">E197/F197</f>
        <v>800</v>
      </c>
      <c r="H197" s="2" t="s">
        <v>342</v>
      </c>
    </row>
    <row r="198" spans="1:8" ht="15" customHeight="1" x14ac:dyDescent="0.2">
      <c r="A198" s="42">
        <v>2.1000000000000001E-2</v>
      </c>
      <c r="B198" s="41">
        <f t="shared" si="9"/>
        <v>21</v>
      </c>
      <c r="C198" s="2" t="s">
        <v>682</v>
      </c>
      <c r="D198" s="2" t="s">
        <v>683</v>
      </c>
      <c r="E198" s="13">
        <v>710</v>
      </c>
      <c r="F198" s="15">
        <v>0.65</v>
      </c>
      <c r="G198" s="32">
        <f t="shared" si="10"/>
        <v>1092.3076923076924</v>
      </c>
      <c r="H198" s="2" t="s">
        <v>684</v>
      </c>
    </row>
    <row r="199" spans="1:8" ht="15" customHeight="1" x14ac:dyDescent="0.2">
      <c r="A199" s="42">
        <v>1.9E-2</v>
      </c>
      <c r="B199" s="41">
        <f t="shared" si="9"/>
        <v>19</v>
      </c>
      <c r="C199" s="2" t="s">
        <v>696</v>
      </c>
      <c r="D199" s="2" t="s">
        <v>683</v>
      </c>
      <c r="E199" s="13">
        <v>900</v>
      </c>
      <c r="F199" s="15">
        <v>0.75</v>
      </c>
      <c r="G199" s="32">
        <f t="shared" si="10"/>
        <v>1200</v>
      </c>
      <c r="H199" s="2" t="s">
        <v>697</v>
      </c>
    </row>
    <row r="200" spans="1:8" ht="15" customHeight="1" x14ac:dyDescent="0.2">
      <c r="A200" s="42">
        <v>1.6E-2</v>
      </c>
      <c r="B200" s="41">
        <f t="shared" si="9"/>
        <v>16</v>
      </c>
      <c r="C200" s="2" t="s">
        <v>60</v>
      </c>
      <c r="D200" s="2" t="s">
        <v>146</v>
      </c>
      <c r="E200" s="13">
        <v>925</v>
      </c>
      <c r="F200" s="15">
        <v>0.9</v>
      </c>
      <c r="G200" s="32">
        <f t="shared" si="10"/>
        <v>1027.7777777777778</v>
      </c>
      <c r="H200" s="2" t="s">
        <v>702</v>
      </c>
    </row>
    <row r="201" spans="1:8" x14ac:dyDescent="0.2">
      <c r="A201" s="46">
        <v>0.34</v>
      </c>
      <c r="B201" s="41">
        <f t="shared" si="9"/>
        <v>340</v>
      </c>
      <c r="C201" s="4" t="s">
        <v>429</v>
      </c>
      <c r="D201" s="4" t="s">
        <v>146</v>
      </c>
      <c r="E201" s="14">
        <v>735</v>
      </c>
      <c r="F201" s="16">
        <v>1.38</v>
      </c>
      <c r="G201" s="31">
        <f t="shared" si="10"/>
        <v>532.60869565217399</v>
      </c>
      <c r="H201" s="9" t="s">
        <v>430</v>
      </c>
    </row>
    <row r="202" spans="1:8" x14ac:dyDescent="0.2">
      <c r="A202" s="46">
        <v>0.33500000000000002</v>
      </c>
      <c r="B202" s="41">
        <f t="shared" si="9"/>
        <v>335</v>
      </c>
      <c r="C202" s="4" t="s">
        <v>81</v>
      </c>
      <c r="D202" s="4" t="s">
        <v>146</v>
      </c>
      <c r="E202" s="14">
        <v>950</v>
      </c>
      <c r="F202" s="16">
        <v>1.55</v>
      </c>
      <c r="G202" s="31">
        <f t="shared" si="10"/>
        <v>612.90322580645159</v>
      </c>
      <c r="H202" s="9" t="s">
        <v>82</v>
      </c>
    </row>
    <row r="203" spans="1:8" x14ac:dyDescent="0.2">
      <c r="A203" s="46">
        <v>0.33</v>
      </c>
      <c r="B203" s="41">
        <f t="shared" si="9"/>
        <v>330</v>
      </c>
      <c r="C203" s="4" t="s">
        <v>452</v>
      </c>
      <c r="D203" s="4" t="s">
        <v>146</v>
      </c>
      <c r="E203" s="14">
        <v>700</v>
      </c>
      <c r="F203" s="16">
        <v>1.5</v>
      </c>
      <c r="G203" s="31">
        <f t="shared" si="10"/>
        <v>466.66666666666669</v>
      </c>
      <c r="H203" s="9" t="s">
        <v>453</v>
      </c>
    </row>
    <row r="204" spans="1:8" x14ac:dyDescent="0.2">
      <c r="A204" s="47">
        <v>0.315</v>
      </c>
      <c r="B204" s="41">
        <f t="shared" si="9"/>
        <v>315</v>
      </c>
      <c r="C204" s="2" t="s">
        <v>450</v>
      </c>
      <c r="D204" s="2" t="s">
        <v>146</v>
      </c>
      <c r="E204" s="13">
        <v>725</v>
      </c>
      <c r="F204" s="15">
        <v>1.4</v>
      </c>
      <c r="G204" s="31">
        <f t="shared" si="10"/>
        <v>517.85714285714289</v>
      </c>
      <c r="H204" s="9" t="s">
        <v>451</v>
      </c>
    </row>
    <row r="205" spans="1:8" x14ac:dyDescent="0.2">
      <c r="A205" s="47">
        <v>0.253</v>
      </c>
      <c r="B205" s="41">
        <f t="shared" si="9"/>
        <v>253</v>
      </c>
      <c r="C205" s="2" t="s">
        <v>435</v>
      </c>
      <c r="D205" s="2" t="s">
        <v>146</v>
      </c>
      <c r="E205" s="13">
        <v>900</v>
      </c>
      <c r="F205" s="15">
        <v>2</v>
      </c>
      <c r="G205" s="31">
        <f t="shared" si="10"/>
        <v>450</v>
      </c>
      <c r="H205" s="9" t="s">
        <v>436</v>
      </c>
    </row>
    <row r="206" spans="1:8" x14ac:dyDescent="0.2">
      <c r="A206" s="47">
        <v>0.23100000000000001</v>
      </c>
      <c r="B206" s="41">
        <f t="shared" si="9"/>
        <v>231</v>
      </c>
      <c r="C206" s="2" t="s">
        <v>437</v>
      </c>
      <c r="D206" s="2" t="s">
        <v>146</v>
      </c>
      <c r="E206" s="13">
        <v>840</v>
      </c>
      <c r="F206" s="15">
        <v>2</v>
      </c>
      <c r="G206" s="31">
        <f t="shared" si="10"/>
        <v>420</v>
      </c>
      <c r="H206" s="9" t="s">
        <v>790</v>
      </c>
    </row>
    <row r="207" spans="1:8" x14ac:dyDescent="0.2">
      <c r="A207" s="47">
        <v>0.191</v>
      </c>
      <c r="B207" s="41">
        <f t="shared" si="9"/>
        <v>191</v>
      </c>
      <c r="C207" s="2" t="s">
        <v>295</v>
      </c>
      <c r="D207" s="2" t="s">
        <v>146</v>
      </c>
      <c r="E207" s="13">
        <v>890</v>
      </c>
      <c r="F207" s="15">
        <v>1.51</v>
      </c>
      <c r="G207" s="31">
        <f t="shared" si="10"/>
        <v>589.40397350993373</v>
      </c>
      <c r="H207" s="9" t="s">
        <v>296</v>
      </c>
    </row>
    <row r="208" spans="1:8" x14ac:dyDescent="0.2">
      <c r="A208" s="47">
        <v>0.17899999999999999</v>
      </c>
      <c r="B208" s="41">
        <f t="shared" si="9"/>
        <v>179</v>
      </c>
      <c r="C208" s="2" t="s">
        <v>293</v>
      </c>
      <c r="D208" s="2" t="s">
        <v>146</v>
      </c>
      <c r="E208" s="13">
        <v>650</v>
      </c>
      <c r="F208" s="15">
        <v>0.9</v>
      </c>
      <c r="G208" s="31">
        <f t="shared" si="10"/>
        <v>722.22222222222217</v>
      </c>
      <c r="H208" s="9" t="s">
        <v>294</v>
      </c>
    </row>
    <row r="209" spans="1:8" x14ac:dyDescent="0.2">
      <c r="A209" s="46">
        <v>0.127</v>
      </c>
      <c r="B209" s="41">
        <f t="shared" si="9"/>
        <v>127</v>
      </c>
      <c r="C209" s="4" t="s">
        <v>83</v>
      </c>
      <c r="D209" s="4" t="s">
        <v>146</v>
      </c>
      <c r="E209" s="14">
        <v>850</v>
      </c>
      <c r="F209" s="16">
        <v>1.8</v>
      </c>
      <c r="G209" s="31">
        <f t="shared" si="10"/>
        <v>472.22222222222223</v>
      </c>
      <c r="H209" s="9" t="s">
        <v>443</v>
      </c>
    </row>
    <row r="210" spans="1:8" x14ac:dyDescent="0.2">
      <c r="A210" s="46">
        <v>0.113</v>
      </c>
      <c r="B210" s="41">
        <f t="shared" si="9"/>
        <v>113</v>
      </c>
      <c r="C210" s="4" t="s">
        <v>444</v>
      </c>
      <c r="D210" s="4" t="s">
        <v>146</v>
      </c>
      <c r="E210" s="14">
        <v>920</v>
      </c>
      <c r="F210" s="16">
        <v>1.4</v>
      </c>
      <c r="G210" s="31">
        <f t="shared" si="10"/>
        <v>657.14285714285722</v>
      </c>
      <c r="H210" s="9" t="s">
        <v>445</v>
      </c>
    </row>
    <row r="211" spans="1:8" x14ac:dyDescent="0.2">
      <c r="A211" s="47">
        <v>9.6000000000000002E-2</v>
      </c>
      <c r="B211" s="41">
        <f t="shared" si="9"/>
        <v>96</v>
      </c>
      <c r="C211" s="4" t="s">
        <v>84</v>
      </c>
      <c r="D211" s="4" t="s">
        <v>146</v>
      </c>
      <c r="E211" s="14">
        <v>875</v>
      </c>
      <c r="F211" s="16">
        <v>1.2</v>
      </c>
      <c r="G211" s="31">
        <f t="shared" si="10"/>
        <v>729.16666666666674</v>
      </c>
      <c r="H211" s="9" t="s">
        <v>442</v>
      </c>
    </row>
    <row r="212" spans="1:8" x14ac:dyDescent="0.2">
      <c r="A212" s="47">
        <v>5.2999999999999999E-2</v>
      </c>
      <c r="B212" s="41">
        <f t="shared" si="9"/>
        <v>53</v>
      </c>
      <c r="C212" s="4" t="s">
        <v>331</v>
      </c>
      <c r="D212" s="4" t="s">
        <v>146</v>
      </c>
      <c r="E212" s="14">
        <v>650</v>
      </c>
      <c r="F212" s="16">
        <v>0.88</v>
      </c>
      <c r="G212" s="31">
        <f t="shared" si="10"/>
        <v>738.63636363636363</v>
      </c>
      <c r="H212" s="9" t="s">
        <v>332</v>
      </c>
    </row>
    <row r="213" spans="1:8" x14ac:dyDescent="0.2">
      <c r="A213" s="47">
        <v>0.05</v>
      </c>
      <c r="B213" s="41">
        <f t="shared" si="9"/>
        <v>50</v>
      </c>
      <c r="C213" s="4" t="s">
        <v>333</v>
      </c>
      <c r="D213" s="4" t="s">
        <v>146</v>
      </c>
      <c r="E213" s="14">
        <v>624</v>
      </c>
      <c r="F213" s="16">
        <v>0.86</v>
      </c>
      <c r="G213" s="31">
        <f t="shared" si="10"/>
        <v>725.58139534883719</v>
      </c>
      <c r="H213" s="9" t="s">
        <v>334</v>
      </c>
    </row>
    <row r="214" spans="1:8" x14ac:dyDescent="0.2">
      <c r="A214" s="47">
        <v>3.2000000000000001E-2</v>
      </c>
      <c r="B214" s="41">
        <f t="shared" si="9"/>
        <v>32</v>
      </c>
      <c r="C214" s="2" t="s">
        <v>297</v>
      </c>
      <c r="D214" s="6" t="s">
        <v>146</v>
      </c>
      <c r="E214" s="13">
        <v>720</v>
      </c>
      <c r="F214" s="15">
        <v>1.1000000000000001</v>
      </c>
      <c r="G214" s="31">
        <f t="shared" si="10"/>
        <v>654.5454545454545</v>
      </c>
      <c r="H214" s="9" t="s">
        <v>298</v>
      </c>
    </row>
    <row r="215" spans="1:8" x14ac:dyDescent="0.2">
      <c r="A215" s="47">
        <v>0.03</v>
      </c>
      <c r="B215" s="41">
        <f t="shared" si="9"/>
        <v>30</v>
      </c>
      <c r="C215" s="2" t="s">
        <v>299</v>
      </c>
      <c r="D215" s="6" t="s">
        <v>146</v>
      </c>
      <c r="E215" s="13">
        <v>835</v>
      </c>
      <c r="F215" s="15">
        <v>1.2</v>
      </c>
      <c r="G215" s="31">
        <f t="shared" si="10"/>
        <v>695.83333333333337</v>
      </c>
      <c r="H215" s="9" t="s">
        <v>300</v>
      </c>
    </row>
    <row r="216" spans="1:8" x14ac:dyDescent="0.2">
      <c r="A216" s="47">
        <v>2.4E-2</v>
      </c>
      <c r="B216" s="41">
        <f t="shared" si="9"/>
        <v>24</v>
      </c>
      <c r="C216" s="2" t="s">
        <v>347</v>
      </c>
      <c r="D216" s="4" t="s">
        <v>146</v>
      </c>
      <c r="E216" s="13">
        <v>850</v>
      </c>
      <c r="F216" s="15">
        <v>1.5</v>
      </c>
      <c r="G216" s="31">
        <f t="shared" si="10"/>
        <v>566.66666666666663</v>
      </c>
      <c r="H216" s="9" t="s">
        <v>348</v>
      </c>
    </row>
    <row r="217" spans="1:8" x14ac:dyDescent="0.2">
      <c r="A217" s="47">
        <v>2.1000000000000001E-2</v>
      </c>
      <c r="B217" s="41">
        <f t="shared" si="9"/>
        <v>21</v>
      </c>
      <c r="C217" s="2" t="s">
        <v>328</v>
      </c>
      <c r="D217" s="6" t="s">
        <v>146</v>
      </c>
      <c r="E217" s="13">
        <v>670</v>
      </c>
      <c r="F217" s="15">
        <v>1.5</v>
      </c>
      <c r="G217" s="31">
        <f t="shared" si="10"/>
        <v>446.66666666666669</v>
      </c>
      <c r="H217" s="9" t="s">
        <v>335</v>
      </c>
    </row>
    <row r="218" spans="1:8" x14ac:dyDescent="0.2">
      <c r="A218" s="47">
        <v>0.02</v>
      </c>
      <c r="B218" s="41">
        <f t="shared" si="9"/>
        <v>20</v>
      </c>
      <c r="C218" s="2" t="s">
        <v>324</v>
      </c>
      <c r="D218" s="6" t="s">
        <v>146</v>
      </c>
      <c r="E218" s="13">
        <v>1060</v>
      </c>
      <c r="F218" s="15">
        <v>2.7</v>
      </c>
      <c r="G218" s="31">
        <f t="shared" si="10"/>
        <v>392.59259259259255</v>
      </c>
      <c r="H218" s="9" t="s">
        <v>325</v>
      </c>
    </row>
    <row r="219" spans="1:8" x14ac:dyDescent="0.2">
      <c r="A219" s="47">
        <v>1.9E-2</v>
      </c>
      <c r="B219" s="41">
        <f t="shared" si="9"/>
        <v>19</v>
      </c>
      <c r="C219" s="2" t="s">
        <v>337</v>
      </c>
      <c r="D219" s="6" t="s">
        <v>146</v>
      </c>
      <c r="E219" s="13">
        <v>650</v>
      </c>
      <c r="F219" s="15">
        <v>0.95</v>
      </c>
      <c r="G219" s="31">
        <f t="shared" si="10"/>
        <v>684.21052631578948</v>
      </c>
      <c r="H219" s="9" t="s">
        <v>336</v>
      </c>
    </row>
    <row r="220" spans="1:8" x14ac:dyDescent="0.2">
      <c r="A220" s="47">
        <v>1.4E-2</v>
      </c>
      <c r="B220" s="41">
        <f t="shared" si="9"/>
        <v>14</v>
      </c>
      <c r="C220" s="2" t="s">
        <v>329</v>
      </c>
      <c r="D220" s="6" t="s">
        <v>146</v>
      </c>
      <c r="E220" s="13">
        <v>750</v>
      </c>
      <c r="F220" s="15">
        <v>2.1</v>
      </c>
      <c r="G220" s="31">
        <f t="shared" si="10"/>
        <v>357.14285714285711</v>
      </c>
      <c r="H220" s="9" t="s">
        <v>330</v>
      </c>
    </row>
    <row r="221" spans="1:8" x14ac:dyDescent="0.2">
      <c r="A221" s="47">
        <v>0.01</v>
      </c>
      <c r="B221" s="41">
        <f t="shared" si="9"/>
        <v>10</v>
      </c>
      <c r="C221" s="2" t="s">
        <v>643</v>
      </c>
      <c r="D221" s="6" t="s">
        <v>137</v>
      </c>
      <c r="E221" s="13">
        <v>820</v>
      </c>
      <c r="F221" s="15">
        <v>1.5</v>
      </c>
      <c r="G221" s="31">
        <f t="shared" si="10"/>
        <v>546.66666666666663</v>
      </c>
      <c r="H221" s="9" t="s">
        <v>644</v>
      </c>
    </row>
    <row r="222" spans="1:8" x14ac:dyDescent="0.2">
      <c r="A222" s="48">
        <v>1.85</v>
      </c>
      <c r="B222" s="41">
        <f t="shared" si="9"/>
        <v>1850</v>
      </c>
      <c r="C222" s="1" t="s">
        <v>314</v>
      </c>
      <c r="D222" s="1" t="s">
        <v>146</v>
      </c>
      <c r="E222" s="11">
        <v>980</v>
      </c>
      <c r="F222" s="32">
        <v>6.95</v>
      </c>
      <c r="G222" s="30">
        <f t="shared" si="10"/>
        <v>141.00719424460431</v>
      </c>
      <c r="H222" s="1" t="s">
        <v>315</v>
      </c>
    </row>
    <row r="223" spans="1:8" x14ac:dyDescent="0.2">
      <c r="A223" s="48">
        <v>1.83</v>
      </c>
      <c r="B223" s="41">
        <f t="shared" si="9"/>
        <v>1830</v>
      </c>
      <c r="C223" s="1" t="s">
        <v>892</v>
      </c>
      <c r="D223" s="1" t="s">
        <v>146</v>
      </c>
      <c r="E223" s="11">
        <v>735</v>
      </c>
      <c r="F223" s="32">
        <v>2.5</v>
      </c>
      <c r="G223" s="30">
        <f t="shared" si="10"/>
        <v>294</v>
      </c>
      <c r="H223" s="1" t="s">
        <v>893</v>
      </c>
    </row>
    <row r="224" spans="1:8" x14ac:dyDescent="0.2">
      <c r="A224" s="47">
        <v>1.135</v>
      </c>
      <c r="B224" s="41">
        <f t="shared" si="9"/>
        <v>1135</v>
      </c>
      <c r="C224" s="2" t="s">
        <v>374</v>
      </c>
      <c r="D224" s="2" t="s">
        <v>146</v>
      </c>
      <c r="E224" s="13">
        <v>790</v>
      </c>
      <c r="F224" s="15">
        <v>2.4</v>
      </c>
      <c r="G224" s="30">
        <f t="shared" si="10"/>
        <v>329.16666666666669</v>
      </c>
      <c r="H224" s="9" t="s">
        <v>375</v>
      </c>
    </row>
    <row r="225" spans="1:8" x14ac:dyDescent="0.2">
      <c r="A225" s="47">
        <v>0.75</v>
      </c>
      <c r="B225" s="41">
        <f t="shared" si="9"/>
        <v>750</v>
      </c>
      <c r="C225" s="2" t="s">
        <v>861</v>
      </c>
      <c r="D225" s="2" t="s">
        <v>146</v>
      </c>
      <c r="E225" s="13">
        <v>350</v>
      </c>
      <c r="F225" s="15">
        <v>1.1499999999999999</v>
      </c>
      <c r="G225" s="30">
        <f t="shared" si="10"/>
        <v>304.34782608695656</v>
      </c>
      <c r="H225" s="9" t="s">
        <v>705</v>
      </c>
    </row>
    <row r="226" spans="1:8" x14ac:dyDescent="0.2">
      <c r="A226" s="48">
        <v>0.68500000000000005</v>
      </c>
      <c r="B226" s="41">
        <f t="shared" si="9"/>
        <v>685</v>
      </c>
      <c r="C226" s="1" t="s">
        <v>230</v>
      </c>
      <c r="D226" s="1" t="s">
        <v>146</v>
      </c>
      <c r="E226" s="11">
        <v>694</v>
      </c>
      <c r="F226" s="32">
        <v>1.96</v>
      </c>
      <c r="G226" s="30">
        <f t="shared" si="10"/>
        <v>354.08163265306121</v>
      </c>
      <c r="H226" s="1" t="s">
        <v>317</v>
      </c>
    </row>
    <row r="227" spans="1:8" x14ac:dyDescent="0.2">
      <c r="A227" s="48">
        <v>0.68500000000000005</v>
      </c>
      <c r="B227" s="41">
        <f t="shared" si="9"/>
        <v>685</v>
      </c>
      <c r="C227" s="1" t="s">
        <v>231</v>
      </c>
      <c r="D227" s="1" t="s">
        <v>146</v>
      </c>
      <c r="E227" s="11">
        <v>670</v>
      </c>
      <c r="F227" s="32">
        <v>2</v>
      </c>
      <c r="G227" s="30">
        <f t="shared" si="10"/>
        <v>335</v>
      </c>
      <c r="H227" s="1" t="s">
        <v>316</v>
      </c>
    </row>
    <row r="228" spans="1:8" x14ac:dyDescent="0.2">
      <c r="A228" s="47">
        <v>0.65500000000000003</v>
      </c>
      <c r="B228" s="41">
        <f t="shared" si="9"/>
        <v>655</v>
      </c>
      <c r="C228" s="2" t="s">
        <v>98</v>
      </c>
      <c r="D228" s="2" t="s">
        <v>146</v>
      </c>
      <c r="E228" s="13">
        <v>755</v>
      </c>
      <c r="F228" s="15">
        <v>2.83</v>
      </c>
      <c r="G228" s="30">
        <f t="shared" si="10"/>
        <v>266.78445229681978</v>
      </c>
      <c r="H228" s="2" t="s">
        <v>240</v>
      </c>
    </row>
    <row r="229" spans="1:8" x14ac:dyDescent="0.2">
      <c r="A229" s="47">
        <v>0.65</v>
      </c>
      <c r="B229" s="41">
        <f t="shared" si="9"/>
        <v>650</v>
      </c>
      <c r="C229" s="2" t="s">
        <v>273</v>
      </c>
      <c r="D229" s="2" t="s">
        <v>146</v>
      </c>
      <c r="E229" s="13">
        <v>900</v>
      </c>
      <c r="F229" s="15">
        <v>3</v>
      </c>
      <c r="G229" s="30">
        <f t="shared" si="10"/>
        <v>300</v>
      </c>
      <c r="H229" s="2" t="s">
        <v>876</v>
      </c>
    </row>
    <row r="230" spans="1:8" x14ac:dyDescent="0.2">
      <c r="A230" s="46">
        <v>0.62</v>
      </c>
      <c r="B230" s="41">
        <f t="shared" si="9"/>
        <v>620</v>
      </c>
      <c r="C230" s="2" t="s">
        <v>718</v>
      </c>
      <c r="D230" s="4" t="s">
        <v>146</v>
      </c>
      <c r="E230" s="14">
        <v>720</v>
      </c>
      <c r="F230" s="16">
        <v>2</v>
      </c>
      <c r="G230" s="30">
        <f t="shared" si="10"/>
        <v>360</v>
      </c>
      <c r="H230" s="4" t="s">
        <v>722</v>
      </c>
    </row>
    <row r="231" spans="1:8" x14ac:dyDescent="0.2">
      <c r="A231" s="47">
        <v>0.623</v>
      </c>
      <c r="B231" s="41">
        <f t="shared" si="9"/>
        <v>623</v>
      </c>
      <c r="C231" s="2" t="s">
        <v>237</v>
      </c>
      <c r="D231" s="2" t="s">
        <v>137</v>
      </c>
      <c r="E231" s="13">
        <v>660</v>
      </c>
      <c r="F231" s="15">
        <v>2.1</v>
      </c>
      <c r="G231" s="30">
        <f t="shared" si="10"/>
        <v>314.28571428571428</v>
      </c>
      <c r="H231" s="2" t="s">
        <v>238</v>
      </c>
    </row>
    <row r="232" spans="1:8" x14ac:dyDescent="0.2">
      <c r="A232" s="47">
        <v>0.61099999999999999</v>
      </c>
      <c r="B232" s="41">
        <f t="shared" si="9"/>
        <v>611</v>
      </c>
      <c r="C232" s="2" t="s">
        <v>241</v>
      </c>
      <c r="D232" s="2" t="s">
        <v>137</v>
      </c>
      <c r="E232" s="13">
        <v>720</v>
      </c>
      <c r="F232" s="15">
        <v>3.2</v>
      </c>
      <c r="G232" s="30">
        <f t="shared" si="10"/>
        <v>225</v>
      </c>
      <c r="H232" s="2" t="s">
        <v>246</v>
      </c>
    </row>
    <row r="233" spans="1:8" x14ac:dyDescent="0.2">
      <c r="A233" s="47">
        <v>0.60799999999999998</v>
      </c>
      <c r="B233" s="41">
        <f t="shared" si="9"/>
        <v>608</v>
      </c>
      <c r="C233" s="2" t="s">
        <v>239</v>
      </c>
      <c r="D233" s="2" t="s">
        <v>137</v>
      </c>
      <c r="E233" s="13">
        <v>710</v>
      </c>
      <c r="F233" s="15">
        <v>2.9</v>
      </c>
      <c r="G233" s="30">
        <f t="shared" si="10"/>
        <v>244.82758620689657</v>
      </c>
      <c r="H233" s="2" t="s">
        <v>245</v>
      </c>
    </row>
    <row r="234" spans="1:8" x14ac:dyDescent="0.2">
      <c r="A234" s="47">
        <v>0.61499999999999999</v>
      </c>
      <c r="B234" s="41">
        <f t="shared" si="9"/>
        <v>615</v>
      </c>
      <c r="C234" s="2" t="s">
        <v>244</v>
      </c>
      <c r="D234" s="2" t="s">
        <v>137</v>
      </c>
      <c r="E234" s="13">
        <v>770</v>
      </c>
      <c r="F234" s="15">
        <v>2.8</v>
      </c>
      <c r="G234" s="30">
        <f t="shared" si="10"/>
        <v>275</v>
      </c>
      <c r="H234" s="9" t="s">
        <v>249</v>
      </c>
    </row>
    <row r="235" spans="1:8" x14ac:dyDescent="0.2">
      <c r="A235" s="47">
        <v>0.61</v>
      </c>
      <c r="B235" s="41">
        <f>A235*1000</f>
        <v>610</v>
      </c>
      <c r="C235" s="2" t="s">
        <v>98</v>
      </c>
      <c r="D235" s="2" t="s">
        <v>146</v>
      </c>
      <c r="E235" s="13">
        <v>755</v>
      </c>
      <c r="F235" s="15">
        <v>2.83</v>
      </c>
      <c r="G235" s="30">
        <f t="shared" si="10"/>
        <v>266.78445229681978</v>
      </c>
      <c r="H235" s="2" t="s">
        <v>240</v>
      </c>
    </row>
    <row r="236" spans="1:8" x14ac:dyDescent="0.2">
      <c r="A236" s="47">
        <v>0.55300000000000005</v>
      </c>
      <c r="B236" s="41">
        <f t="shared" si="9"/>
        <v>553</v>
      </c>
      <c r="C236" s="2" t="s">
        <v>744</v>
      </c>
      <c r="D236" s="2" t="s">
        <v>146</v>
      </c>
      <c r="E236" s="13">
        <v>415</v>
      </c>
      <c r="F236" s="15">
        <v>0.8</v>
      </c>
      <c r="G236" s="30">
        <f t="shared" si="10"/>
        <v>518.75</v>
      </c>
      <c r="H236" s="2" t="s">
        <v>894</v>
      </c>
    </row>
    <row r="237" spans="1:8" x14ac:dyDescent="0.2">
      <c r="A237" s="47">
        <v>0.53700000000000003</v>
      </c>
      <c r="B237" s="41">
        <f t="shared" si="9"/>
        <v>537</v>
      </c>
      <c r="C237" s="2" t="s">
        <v>710</v>
      </c>
      <c r="D237" s="2" t="s">
        <v>146</v>
      </c>
      <c r="E237" s="13">
        <v>1035</v>
      </c>
      <c r="F237" s="15">
        <v>7</v>
      </c>
      <c r="G237" s="30">
        <f t="shared" si="10"/>
        <v>147.85714285714286</v>
      </c>
      <c r="H237" s="2" t="s">
        <v>711</v>
      </c>
    </row>
    <row r="238" spans="1:8" x14ac:dyDescent="0.2">
      <c r="A238" s="47">
        <v>0.52800000000000002</v>
      </c>
      <c r="B238" s="41">
        <f t="shared" si="9"/>
        <v>528</v>
      </c>
      <c r="C238" s="2" t="s">
        <v>712</v>
      </c>
      <c r="D238" s="2" t="s">
        <v>146</v>
      </c>
      <c r="E238" s="13">
        <v>1000</v>
      </c>
      <c r="F238" s="15">
        <v>4.9000000000000004</v>
      </c>
      <c r="G238" s="30">
        <f t="shared" si="10"/>
        <v>204.08163265306121</v>
      </c>
      <c r="H238" s="2" t="s">
        <v>713</v>
      </c>
    </row>
    <row r="239" spans="1:8" x14ac:dyDescent="0.2">
      <c r="A239" s="47">
        <v>0.51100000000000001</v>
      </c>
      <c r="B239" s="41">
        <f t="shared" si="9"/>
        <v>511</v>
      </c>
      <c r="C239" s="2" t="s">
        <v>707</v>
      </c>
      <c r="D239" s="2" t="s">
        <v>146</v>
      </c>
      <c r="E239" s="13">
        <v>630</v>
      </c>
      <c r="F239" s="15">
        <v>1.8</v>
      </c>
      <c r="G239" s="30">
        <f t="shared" si="10"/>
        <v>350</v>
      </c>
      <c r="H239" s="2" t="s">
        <v>708</v>
      </c>
    </row>
    <row r="240" spans="1:8" x14ac:dyDescent="0.2">
      <c r="A240" s="47">
        <v>0.5</v>
      </c>
      <c r="B240" s="41">
        <f t="shared" si="9"/>
        <v>500</v>
      </c>
      <c r="C240" s="2" t="s">
        <v>99</v>
      </c>
      <c r="D240" s="2" t="s">
        <v>146</v>
      </c>
      <c r="E240" s="13">
        <v>830</v>
      </c>
      <c r="F240" s="15">
        <v>2.9</v>
      </c>
      <c r="G240" s="30">
        <f t="shared" si="10"/>
        <v>286.20689655172413</v>
      </c>
      <c r="H240" s="2" t="s">
        <v>724</v>
      </c>
    </row>
    <row r="241" spans="1:8" x14ac:dyDescent="0.2">
      <c r="A241" s="47">
        <v>0.5</v>
      </c>
      <c r="B241" s="41">
        <f t="shared" si="9"/>
        <v>500</v>
      </c>
      <c r="C241" s="2" t="s">
        <v>100</v>
      </c>
      <c r="D241" s="2" t="s">
        <v>146</v>
      </c>
      <c r="E241" s="13">
        <v>800</v>
      </c>
      <c r="F241" s="15">
        <v>3.2</v>
      </c>
      <c r="G241" s="30">
        <f t="shared" si="10"/>
        <v>250</v>
      </c>
      <c r="H241" s="2" t="s">
        <v>706</v>
      </c>
    </row>
    <row r="242" spans="1:8" x14ac:dyDescent="0.2">
      <c r="A242" s="47">
        <v>0.49099999999999999</v>
      </c>
      <c r="B242" s="41">
        <f t="shared" si="9"/>
        <v>491</v>
      </c>
      <c r="C242" s="2" t="s">
        <v>709</v>
      </c>
      <c r="D242" s="2" t="s">
        <v>146</v>
      </c>
      <c r="E242" s="13">
        <v>650</v>
      </c>
      <c r="F242" s="15">
        <v>2.2400000000000002</v>
      </c>
      <c r="G242" s="30">
        <f t="shared" si="10"/>
        <v>290.17857142857139</v>
      </c>
      <c r="H242" s="2" t="s">
        <v>881</v>
      </c>
    </row>
    <row r="243" spans="1:8" x14ac:dyDescent="0.2">
      <c r="A243" s="47">
        <v>0.49</v>
      </c>
      <c r="B243" s="41">
        <f t="shared" si="9"/>
        <v>490</v>
      </c>
      <c r="C243" s="2" t="s">
        <v>87</v>
      </c>
      <c r="D243" s="2" t="s">
        <v>146</v>
      </c>
      <c r="E243" s="13">
        <v>590</v>
      </c>
      <c r="F243" s="15">
        <v>2.7</v>
      </c>
      <c r="G243" s="30">
        <f t="shared" si="10"/>
        <v>218.5185185185185</v>
      </c>
      <c r="H243" s="2" t="s">
        <v>877</v>
      </c>
    </row>
    <row r="244" spans="1:8" x14ac:dyDescent="0.2">
      <c r="A244" s="46">
        <v>0.49399999999999999</v>
      </c>
      <c r="B244" s="41">
        <f t="shared" si="9"/>
        <v>494</v>
      </c>
      <c r="C244" s="4" t="s">
        <v>758</v>
      </c>
      <c r="D244" s="4" t="s">
        <v>146</v>
      </c>
      <c r="E244" s="14">
        <v>700</v>
      </c>
      <c r="F244" s="16">
        <v>2.75</v>
      </c>
      <c r="G244" s="30">
        <f t="shared" si="10"/>
        <v>254.54545454545453</v>
      </c>
      <c r="H244" s="4" t="s">
        <v>742</v>
      </c>
    </row>
    <row r="245" spans="1:8" x14ac:dyDescent="0.2">
      <c r="A245" s="46">
        <v>0.49</v>
      </c>
      <c r="B245" s="41">
        <f t="shared" si="9"/>
        <v>490</v>
      </c>
      <c r="C245" s="4" t="s">
        <v>757</v>
      </c>
      <c r="D245" s="4" t="s">
        <v>146</v>
      </c>
      <c r="E245" s="14">
        <v>689</v>
      </c>
      <c r="F245" s="16">
        <v>3.5</v>
      </c>
      <c r="G245" s="30">
        <f t="shared" si="10"/>
        <v>196.85714285714286</v>
      </c>
      <c r="H245" s="4" t="s">
        <v>662</v>
      </c>
    </row>
    <row r="246" spans="1:8" x14ac:dyDescent="0.2">
      <c r="A246" s="47">
        <v>0.47</v>
      </c>
      <c r="B246" s="41">
        <f t="shared" si="9"/>
        <v>470</v>
      </c>
      <c r="C246" s="2" t="s">
        <v>86</v>
      </c>
      <c r="D246" s="2" t="s">
        <v>146</v>
      </c>
      <c r="E246" s="13">
        <v>400</v>
      </c>
      <c r="F246" s="15">
        <v>1.55</v>
      </c>
      <c r="G246" s="30">
        <f t="shared" si="10"/>
        <v>258.06451612903226</v>
      </c>
      <c r="H246" s="2" t="s">
        <v>720</v>
      </c>
    </row>
    <row r="247" spans="1:8" x14ac:dyDescent="0.2">
      <c r="A247" s="46">
        <v>0.47</v>
      </c>
      <c r="B247" s="41">
        <f t="shared" si="9"/>
        <v>470</v>
      </c>
      <c r="C247" s="4" t="s">
        <v>719</v>
      </c>
      <c r="D247" s="4" t="s">
        <v>146</v>
      </c>
      <c r="E247" s="14">
        <v>480</v>
      </c>
      <c r="F247" s="16">
        <v>1.6</v>
      </c>
      <c r="G247" s="30">
        <f t="shared" si="10"/>
        <v>300</v>
      </c>
      <c r="H247" s="4" t="s">
        <v>721</v>
      </c>
    </row>
    <row r="248" spans="1:8" x14ac:dyDescent="0.2">
      <c r="A248" s="47">
        <v>0.47399999999999998</v>
      </c>
      <c r="B248" s="41">
        <f t="shared" si="9"/>
        <v>474</v>
      </c>
      <c r="C248" s="2" t="s">
        <v>716</v>
      </c>
      <c r="D248" s="2" t="s">
        <v>146</v>
      </c>
      <c r="E248" s="13">
        <v>600</v>
      </c>
      <c r="F248" s="15">
        <v>2.2999999999999998</v>
      </c>
      <c r="G248" s="30">
        <f t="shared" si="10"/>
        <v>260.86956521739131</v>
      </c>
      <c r="H248" s="2" t="s">
        <v>864</v>
      </c>
    </row>
    <row r="249" spans="1:8" x14ac:dyDescent="0.2">
      <c r="A249" s="47">
        <v>0.47</v>
      </c>
      <c r="B249" s="41">
        <f t="shared" si="9"/>
        <v>470</v>
      </c>
      <c r="C249" s="2" t="s">
        <v>714</v>
      </c>
      <c r="D249" s="2" t="s">
        <v>146</v>
      </c>
      <c r="E249" s="13">
        <v>555</v>
      </c>
      <c r="F249" s="15">
        <v>3.05</v>
      </c>
      <c r="G249" s="30">
        <f t="shared" si="10"/>
        <v>181.96721311475412</v>
      </c>
      <c r="H249" s="2" t="s">
        <v>715</v>
      </c>
    </row>
    <row r="250" spans="1:8" x14ac:dyDescent="0.2">
      <c r="A250" s="47">
        <v>0.46600000000000003</v>
      </c>
      <c r="B250" s="41">
        <f t="shared" si="9"/>
        <v>466</v>
      </c>
      <c r="C250" s="2" t="s">
        <v>85</v>
      </c>
      <c r="D250" s="2" t="s">
        <v>146</v>
      </c>
      <c r="E250" s="13">
        <v>540</v>
      </c>
      <c r="F250" s="15">
        <v>2.2000000000000002</v>
      </c>
      <c r="G250" s="30">
        <f t="shared" si="10"/>
        <v>245.45454545454544</v>
      </c>
      <c r="H250" s="2" t="s">
        <v>717</v>
      </c>
    </row>
    <row r="251" spans="1:8" x14ac:dyDescent="0.2">
      <c r="A251" s="47">
        <v>0.47099999999999997</v>
      </c>
      <c r="B251" s="41">
        <f t="shared" si="9"/>
        <v>471</v>
      </c>
      <c r="C251" s="2" t="s">
        <v>737</v>
      </c>
      <c r="D251" s="2" t="s">
        <v>146</v>
      </c>
      <c r="E251" s="13">
        <v>620</v>
      </c>
      <c r="F251" s="15">
        <v>2.5499999999999998</v>
      </c>
      <c r="G251" s="30">
        <f t="shared" si="10"/>
        <v>243.1372549019608</v>
      </c>
      <c r="H251" s="2" t="s">
        <v>738</v>
      </c>
    </row>
    <row r="252" spans="1:8" x14ac:dyDescent="0.2">
      <c r="A252" s="46">
        <v>0.45200000000000001</v>
      </c>
      <c r="B252" s="41">
        <f t="shared" si="9"/>
        <v>452</v>
      </c>
      <c r="C252" s="4" t="s">
        <v>101</v>
      </c>
      <c r="D252" s="4" t="s">
        <v>146</v>
      </c>
      <c r="E252" s="14">
        <v>770</v>
      </c>
      <c r="F252" s="16">
        <v>3.5</v>
      </c>
      <c r="G252" s="30">
        <f t="shared" si="10"/>
        <v>220</v>
      </c>
      <c r="H252" s="4" t="s">
        <v>739</v>
      </c>
    </row>
    <row r="253" spans="1:8" x14ac:dyDescent="0.2">
      <c r="A253" s="47">
        <v>0.46</v>
      </c>
      <c r="B253" s="41">
        <f t="shared" si="9"/>
        <v>460</v>
      </c>
      <c r="C253" s="2" t="s">
        <v>735</v>
      </c>
      <c r="D253" s="2" t="s">
        <v>146</v>
      </c>
      <c r="E253" s="13">
        <v>815</v>
      </c>
      <c r="F253" s="15">
        <v>3.5</v>
      </c>
      <c r="G253" s="30">
        <f t="shared" si="10"/>
        <v>232.85714285714286</v>
      </c>
      <c r="H253" s="2" t="s">
        <v>736</v>
      </c>
    </row>
    <row r="254" spans="1:8" x14ac:dyDescent="0.2">
      <c r="A254" s="47">
        <v>0.44600000000000001</v>
      </c>
      <c r="B254" s="41">
        <f t="shared" si="9"/>
        <v>446</v>
      </c>
      <c r="C254" s="2" t="s">
        <v>103</v>
      </c>
      <c r="D254" s="2" t="s">
        <v>146</v>
      </c>
      <c r="E254" s="13">
        <v>660</v>
      </c>
      <c r="F254" s="15">
        <v>2.5</v>
      </c>
      <c r="G254" s="30">
        <f t="shared" si="10"/>
        <v>264</v>
      </c>
      <c r="H254" s="2" t="s">
        <v>740</v>
      </c>
    </row>
    <row r="255" spans="1:8" x14ac:dyDescent="0.2">
      <c r="A255" s="46">
        <v>0.442</v>
      </c>
      <c r="B255" s="41">
        <f t="shared" si="9"/>
        <v>442</v>
      </c>
      <c r="C255" s="4" t="s">
        <v>102</v>
      </c>
      <c r="D255" s="4" t="s">
        <v>146</v>
      </c>
      <c r="E255" s="14">
        <v>650</v>
      </c>
      <c r="F255" s="16">
        <v>2.8</v>
      </c>
      <c r="G255" s="30">
        <f t="shared" si="10"/>
        <v>232.14285714285717</v>
      </c>
      <c r="H255" s="4" t="s">
        <v>741</v>
      </c>
    </row>
    <row r="256" spans="1:8" x14ac:dyDescent="0.2">
      <c r="A256" s="46">
        <v>0.44500000000000001</v>
      </c>
      <c r="B256" s="41">
        <f t="shared" si="9"/>
        <v>445</v>
      </c>
      <c r="C256" s="4" t="s">
        <v>105</v>
      </c>
      <c r="D256" s="4" t="s">
        <v>146</v>
      </c>
      <c r="E256" s="14">
        <v>892</v>
      </c>
      <c r="F256" s="16">
        <v>3.68</v>
      </c>
      <c r="G256" s="30">
        <f t="shared" si="10"/>
        <v>242.39130434782606</v>
      </c>
      <c r="H256" s="4" t="s">
        <v>731</v>
      </c>
    </row>
    <row r="257" spans="1:8" x14ac:dyDescent="0.2">
      <c r="A257" s="47">
        <v>0.435</v>
      </c>
      <c r="B257" s="41">
        <f t="shared" si="9"/>
        <v>435</v>
      </c>
      <c r="C257" s="2" t="s">
        <v>104</v>
      </c>
      <c r="D257" s="2" t="s">
        <v>146</v>
      </c>
      <c r="E257" s="13">
        <v>770</v>
      </c>
      <c r="F257" s="15">
        <v>2.95</v>
      </c>
      <c r="G257" s="30">
        <f t="shared" si="10"/>
        <v>261.01694915254234</v>
      </c>
      <c r="H257" s="2" t="s">
        <v>732</v>
      </c>
    </row>
    <row r="258" spans="1:8" x14ac:dyDescent="0.2">
      <c r="A258" s="47">
        <v>0.433</v>
      </c>
      <c r="B258" s="41">
        <f t="shared" si="9"/>
        <v>433</v>
      </c>
      <c r="C258" s="2" t="s">
        <v>733</v>
      </c>
      <c r="D258" s="2" t="s">
        <v>146</v>
      </c>
      <c r="E258" s="13">
        <v>652</v>
      </c>
      <c r="F258" s="15">
        <v>3.01</v>
      </c>
      <c r="G258" s="30">
        <f t="shared" si="10"/>
        <v>216.61129568106313</v>
      </c>
      <c r="H258" s="2" t="s">
        <v>734</v>
      </c>
    </row>
    <row r="259" spans="1:8" x14ac:dyDescent="0.2">
      <c r="A259" s="47">
        <v>0.41199999999999998</v>
      </c>
      <c r="B259" s="41">
        <f t="shared" ref="B259:B262" si="11">A259*1000</f>
        <v>412</v>
      </c>
      <c r="C259" s="2" t="s">
        <v>106</v>
      </c>
      <c r="D259" s="2" t="s">
        <v>146</v>
      </c>
      <c r="E259" s="13">
        <v>660</v>
      </c>
      <c r="F259" s="15">
        <v>3</v>
      </c>
      <c r="G259" s="30">
        <f t="shared" si="10"/>
        <v>220</v>
      </c>
      <c r="H259" s="2" t="s">
        <v>107</v>
      </c>
    </row>
    <row r="260" spans="1:8" x14ac:dyDescent="0.2">
      <c r="A260" s="47">
        <v>0.40799999999999997</v>
      </c>
      <c r="B260" s="41">
        <f t="shared" si="11"/>
        <v>408</v>
      </c>
      <c r="C260" s="2" t="s">
        <v>108</v>
      </c>
      <c r="D260" s="2" t="s">
        <v>146</v>
      </c>
      <c r="E260" s="13">
        <v>750</v>
      </c>
      <c r="F260" s="15">
        <v>2.8</v>
      </c>
      <c r="G260" s="30">
        <f t="shared" si="10"/>
        <v>267.85714285714289</v>
      </c>
      <c r="H260" s="2" t="s">
        <v>109</v>
      </c>
    </row>
    <row r="261" spans="1:8" x14ac:dyDescent="0.2">
      <c r="A261" s="46">
        <v>0.41</v>
      </c>
      <c r="B261" s="41">
        <f t="shared" si="11"/>
        <v>410</v>
      </c>
      <c r="C261" s="4" t="s">
        <v>749</v>
      </c>
      <c r="D261" s="4" t="s">
        <v>146</v>
      </c>
      <c r="E261" s="14">
        <v>815</v>
      </c>
      <c r="F261" s="16">
        <v>3.25</v>
      </c>
      <c r="G261" s="30">
        <f t="shared" ref="G261:G324" si="12">E261/F261</f>
        <v>250.76923076923077</v>
      </c>
      <c r="H261" s="4" t="s">
        <v>750</v>
      </c>
    </row>
    <row r="262" spans="1:8" x14ac:dyDescent="0.2">
      <c r="A262" s="47">
        <v>0.41</v>
      </c>
      <c r="B262" s="41">
        <f t="shared" si="11"/>
        <v>410</v>
      </c>
      <c r="C262" s="2" t="s">
        <v>748</v>
      </c>
      <c r="D262" s="2" t="s">
        <v>146</v>
      </c>
      <c r="E262" s="13">
        <v>800</v>
      </c>
      <c r="F262" s="15">
        <v>3.5</v>
      </c>
      <c r="G262" s="30">
        <f t="shared" si="12"/>
        <v>228.57142857142858</v>
      </c>
      <c r="H262" s="2" t="s">
        <v>747</v>
      </c>
    </row>
    <row r="263" spans="1:8" x14ac:dyDescent="0.2">
      <c r="A263" s="47">
        <v>0.39900000000000002</v>
      </c>
      <c r="B263" s="41">
        <f>A263*1000</f>
        <v>399</v>
      </c>
      <c r="C263" s="2" t="s">
        <v>751</v>
      </c>
      <c r="D263" s="2" t="s">
        <v>146</v>
      </c>
      <c r="E263" s="13">
        <v>665</v>
      </c>
      <c r="F263" s="15">
        <v>2.65</v>
      </c>
      <c r="G263" s="30">
        <f t="shared" si="12"/>
        <v>250.9433962264151</v>
      </c>
      <c r="H263" s="2" t="s">
        <v>752</v>
      </c>
    </row>
    <row r="264" spans="1:8" x14ac:dyDescent="0.2">
      <c r="A264" s="47">
        <v>0.39900000000000002</v>
      </c>
      <c r="B264" s="41">
        <f t="shared" ref="B264:B293" si="13">A264*1000</f>
        <v>399</v>
      </c>
      <c r="C264" s="2" t="s">
        <v>110</v>
      </c>
      <c r="D264" s="2" t="s">
        <v>146</v>
      </c>
      <c r="E264" s="13">
        <v>800</v>
      </c>
      <c r="F264" s="15">
        <v>2.5</v>
      </c>
      <c r="G264" s="30">
        <f t="shared" si="12"/>
        <v>320</v>
      </c>
      <c r="H264" s="2" t="s">
        <v>745</v>
      </c>
    </row>
    <row r="265" spans="1:8" x14ac:dyDescent="0.2">
      <c r="A265" s="47">
        <v>0.38900000000000001</v>
      </c>
      <c r="B265" s="41">
        <f t="shared" si="13"/>
        <v>389</v>
      </c>
      <c r="C265" s="2" t="s">
        <v>111</v>
      </c>
      <c r="D265" s="2" t="s">
        <v>146</v>
      </c>
      <c r="E265" s="13">
        <v>650</v>
      </c>
      <c r="F265" s="15">
        <v>3.2</v>
      </c>
      <c r="G265" s="30">
        <f t="shared" si="12"/>
        <v>203.125</v>
      </c>
      <c r="H265" s="2" t="s">
        <v>743</v>
      </c>
    </row>
    <row r="266" spans="1:8" x14ac:dyDescent="0.2">
      <c r="A266" s="47">
        <v>0.38700000000000001</v>
      </c>
      <c r="B266" s="41">
        <f t="shared" si="13"/>
        <v>387</v>
      </c>
      <c r="C266" s="2" t="s">
        <v>357</v>
      </c>
      <c r="D266" s="2" t="s">
        <v>146</v>
      </c>
      <c r="E266" s="13">
        <v>875</v>
      </c>
      <c r="F266" s="15">
        <v>2.7</v>
      </c>
      <c r="G266" s="30">
        <f t="shared" si="12"/>
        <v>324.07407407407408</v>
      </c>
      <c r="H266" s="2" t="s">
        <v>358</v>
      </c>
    </row>
    <row r="267" spans="1:8" x14ac:dyDescent="0.2">
      <c r="A267" s="47">
        <v>0.38</v>
      </c>
      <c r="B267" s="41">
        <f t="shared" si="13"/>
        <v>380</v>
      </c>
      <c r="C267" s="2" t="s">
        <v>359</v>
      </c>
      <c r="D267" s="2" t="s">
        <v>146</v>
      </c>
      <c r="E267" s="13">
        <v>715</v>
      </c>
      <c r="F267" s="15">
        <v>2.1</v>
      </c>
      <c r="G267" s="30">
        <f t="shared" si="12"/>
        <v>340.47619047619048</v>
      </c>
      <c r="H267" s="2" t="s">
        <v>360</v>
      </c>
    </row>
    <row r="268" spans="1:8" x14ac:dyDescent="0.2">
      <c r="A268" s="47">
        <v>0.38400000000000001</v>
      </c>
      <c r="B268" s="41">
        <f t="shared" si="13"/>
        <v>384</v>
      </c>
      <c r="C268" s="2" t="s">
        <v>113</v>
      </c>
      <c r="D268" s="2" t="s">
        <v>146</v>
      </c>
      <c r="E268" s="13">
        <v>725</v>
      </c>
      <c r="F268" s="15">
        <v>3</v>
      </c>
      <c r="G268" s="30">
        <f t="shared" si="12"/>
        <v>241.66666666666666</v>
      </c>
      <c r="H268" s="2" t="s">
        <v>366</v>
      </c>
    </row>
    <row r="269" spans="1:8" x14ac:dyDescent="0.2">
      <c r="A269" s="47">
        <v>0.38</v>
      </c>
      <c r="B269" s="41">
        <f t="shared" si="13"/>
        <v>380</v>
      </c>
      <c r="C269" s="2" t="s">
        <v>363</v>
      </c>
      <c r="D269" s="2" t="s">
        <v>146</v>
      </c>
      <c r="E269" s="13">
        <v>640</v>
      </c>
      <c r="F269" s="15">
        <v>2.75</v>
      </c>
      <c r="G269" s="30">
        <f t="shared" si="12"/>
        <v>232.72727272727272</v>
      </c>
      <c r="H269" s="2" t="s">
        <v>354</v>
      </c>
    </row>
    <row r="270" spans="1:8" x14ac:dyDescent="0.2">
      <c r="A270" s="47">
        <v>0.38</v>
      </c>
      <c r="B270" s="41">
        <f t="shared" si="13"/>
        <v>380</v>
      </c>
      <c r="C270" s="2" t="s">
        <v>364</v>
      </c>
      <c r="D270" s="2" t="s">
        <v>137</v>
      </c>
      <c r="E270" s="13">
        <v>700</v>
      </c>
      <c r="F270" s="15">
        <v>3.7</v>
      </c>
      <c r="G270" s="30">
        <f t="shared" si="12"/>
        <v>189.18918918918919</v>
      </c>
      <c r="H270" s="2" t="s">
        <v>365</v>
      </c>
    </row>
    <row r="271" spans="1:8" x14ac:dyDescent="0.2">
      <c r="A271" s="47">
        <v>0.36499999999999999</v>
      </c>
      <c r="B271" s="41">
        <f t="shared" si="13"/>
        <v>365</v>
      </c>
      <c r="C271" s="2" t="s">
        <v>88</v>
      </c>
      <c r="D271" s="2" t="s">
        <v>137</v>
      </c>
      <c r="E271" s="13">
        <v>450</v>
      </c>
      <c r="F271" s="15">
        <v>1.9</v>
      </c>
      <c r="G271" s="30">
        <f t="shared" si="12"/>
        <v>236.84210526315792</v>
      </c>
      <c r="H271" s="2" t="s">
        <v>89</v>
      </c>
    </row>
    <row r="272" spans="1:8" x14ac:dyDescent="0.2">
      <c r="A272" s="47">
        <v>0.36299999999999999</v>
      </c>
      <c r="B272" s="41">
        <f t="shared" si="13"/>
        <v>363</v>
      </c>
      <c r="C272" s="2" t="s">
        <v>753</v>
      </c>
      <c r="D272" s="2" t="s">
        <v>146</v>
      </c>
      <c r="E272" s="13">
        <v>560</v>
      </c>
      <c r="F272" s="15">
        <v>2.2000000000000002</v>
      </c>
      <c r="G272" s="30">
        <f t="shared" si="12"/>
        <v>254.54545454545453</v>
      </c>
      <c r="H272" s="2" t="s">
        <v>754</v>
      </c>
    </row>
    <row r="273" spans="1:8" x14ac:dyDescent="0.2">
      <c r="A273" s="47">
        <v>0.36</v>
      </c>
      <c r="B273" s="41">
        <f t="shared" si="13"/>
        <v>360</v>
      </c>
      <c r="C273" s="2" t="s">
        <v>114</v>
      </c>
      <c r="D273" s="2" t="s">
        <v>146</v>
      </c>
      <c r="E273" s="13">
        <v>550</v>
      </c>
      <c r="F273" s="15">
        <v>1.6</v>
      </c>
      <c r="G273" s="30">
        <f t="shared" si="12"/>
        <v>343.75</v>
      </c>
      <c r="H273" s="2" t="s">
        <v>115</v>
      </c>
    </row>
    <row r="274" spans="1:8" x14ac:dyDescent="0.2">
      <c r="A274" s="47">
        <v>0.35799999999999998</v>
      </c>
      <c r="B274" s="41">
        <f t="shared" si="13"/>
        <v>358</v>
      </c>
      <c r="C274" s="2" t="s">
        <v>112</v>
      </c>
      <c r="D274" s="2" t="s">
        <v>146</v>
      </c>
      <c r="E274" s="13">
        <v>970</v>
      </c>
      <c r="F274" s="15">
        <v>3.6</v>
      </c>
      <c r="G274" s="30">
        <f t="shared" si="12"/>
        <v>269.44444444444446</v>
      </c>
      <c r="H274" s="2" t="s">
        <v>746</v>
      </c>
    </row>
    <row r="275" spans="1:8" ht="32" x14ac:dyDescent="0.2">
      <c r="A275" s="47">
        <v>0.34300000000000003</v>
      </c>
      <c r="B275" s="41">
        <f t="shared" si="13"/>
        <v>343</v>
      </c>
      <c r="C275" s="2" t="s">
        <v>368</v>
      </c>
      <c r="D275" s="2" t="s">
        <v>137</v>
      </c>
      <c r="E275" s="13">
        <v>800</v>
      </c>
      <c r="F275" s="15">
        <v>3.3</v>
      </c>
      <c r="G275" s="30">
        <f t="shared" si="12"/>
        <v>242.42424242424244</v>
      </c>
      <c r="H275" s="2" t="s">
        <v>369</v>
      </c>
    </row>
    <row r="276" spans="1:8" x14ac:dyDescent="0.2">
      <c r="A276" s="47">
        <v>0.34200000000000003</v>
      </c>
      <c r="B276" s="41">
        <f t="shared" si="13"/>
        <v>342</v>
      </c>
      <c r="C276" s="2" t="s">
        <v>367</v>
      </c>
      <c r="D276" s="2" t="s">
        <v>146</v>
      </c>
      <c r="E276" s="13">
        <v>970</v>
      </c>
      <c r="F276" s="15">
        <v>3.8</v>
      </c>
      <c r="G276" s="30">
        <f t="shared" si="12"/>
        <v>255.26315789473685</v>
      </c>
      <c r="H276" s="2" t="s">
        <v>576</v>
      </c>
    </row>
    <row r="277" spans="1:8" x14ac:dyDescent="0.2">
      <c r="A277" s="47">
        <v>0.34200000000000003</v>
      </c>
      <c r="B277" s="41">
        <f t="shared" si="13"/>
        <v>342</v>
      </c>
      <c r="C277" s="2" t="s">
        <v>574</v>
      </c>
      <c r="D277" s="2" t="s">
        <v>146</v>
      </c>
      <c r="E277" s="13">
        <v>1100</v>
      </c>
      <c r="F277" s="15">
        <v>4.8</v>
      </c>
      <c r="G277" s="30">
        <f t="shared" si="12"/>
        <v>229.16666666666669</v>
      </c>
      <c r="H277" s="2" t="s">
        <v>575</v>
      </c>
    </row>
    <row r="278" spans="1:8" x14ac:dyDescent="0.2">
      <c r="A278" s="46">
        <v>0.32</v>
      </c>
      <c r="B278" s="41">
        <f t="shared" si="13"/>
        <v>320</v>
      </c>
      <c r="C278" s="4" t="s">
        <v>727</v>
      </c>
      <c r="D278" s="4" t="s">
        <v>146</v>
      </c>
      <c r="E278" s="14">
        <v>505</v>
      </c>
      <c r="F278" s="16">
        <v>3.2</v>
      </c>
      <c r="G278" s="30">
        <f t="shared" si="12"/>
        <v>157.8125</v>
      </c>
      <c r="H278" s="4" t="s">
        <v>730</v>
      </c>
    </row>
    <row r="279" spans="1:8" x14ac:dyDescent="0.2">
      <c r="A279" s="47">
        <v>0.32</v>
      </c>
      <c r="B279" s="41">
        <f t="shared" si="13"/>
        <v>320</v>
      </c>
      <c r="C279" s="2" t="s">
        <v>725</v>
      </c>
      <c r="D279" s="2" t="s">
        <v>146</v>
      </c>
      <c r="E279" s="13">
        <v>565</v>
      </c>
      <c r="F279" s="15">
        <v>2.9</v>
      </c>
      <c r="G279" s="30">
        <f t="shared" si="12"/>
        <v>194.82758620689657</v>
      </c>
      <c r="H279" s="2" t="s">
        <v>116</v>
      </c>
    </row>
    <row r="280" spans="1:8" x14ac:dyDescent="0.2">
      <c r="A280" s="46">
        <v>0.32</v>
      </c>
      <c r="B280" s="41">
        <f t="shared" si="13"/>
        <v>320</v>
      </c>
      <c r="C280" s="4" t="s">
        <v>726</v>
      </c>
      <c r="D280" s="4" t="s">
        <v>146</v>
      </c>
      <c r="E280" s="14">
        <v>498</v>
      </c>
      <c r="F280" s="16">
        <v>2.4300000000000002</v>
      </c>
      <c r="G280" s="30">
        <f t="shared" si="12"/>
        <v>204.93827160493825</v>
      </c>
      <c r="H280" s="4" t="s">
        <v>863</v>
      </c>
    </row>
    <row r="281" spans="1:8" x14ac:dyDescent="0.2">
      <c r="A281" s="46">
        <v>0.318</v>
      </c>
      <c r="B281" s="41">
        <f t="shared" si="13"/>
        <v>318</v>
      </c>
      <c r="C281" s="4" t="s">
        <v>728</v>
      </c>
      <c r="D281" s="4" t="s">
        <v>146</v>
      </c>
      <c r="E281" s="14">
        <v>565</v>
      </c>
      <c r="F281" s="16">
        <v>2.35</v>
      </c>
      <c r="G281" s="30">
        <f t="shared" si="12"/>
        <v>240.42553191489361</v>
      </c>
      <c r="H281" s="4" t="s">
        <v>729</v>
      </c>
    </row>
    <row r="282" spans="1:8" x14ac:dyDescent="0.2">
      <c r="A282" s="47">
        <v>0.31900000000000001</v>
      </c>
      <c r="B282" s="41">
        <f t="shared" si="13"/>
        <v>319</v>
      </c>
      <c r="C282" s="2" t="s">
        <v>117</v>
      </c>
      <c r="D282" s="2" t="s">
        <v>146</v>
      </c>
      <c r="E282" s="13">
        <v>600</v>
      </c>
      <c r="F282" s="15">
        <v>2.4</v>
      </c>
      <c r="G282" s="30">
        <f t="shared" si="12"/>
        <v>250</v>
      </c>
      <c r="H282" s="2" t="s">
        <v>118</v>
      </c>
    </row>
    <row r="283" spans="1:8" x14ac:dyDescent="0.2">
      <c r="A283" s="47">
        <v>0.315</v>
      </c>
      <c r="B283" s="41">
        <f t="shared" si="13"/>
        <v>315</v>
      </c>
      <c r="C283" s="2" t="s">
        <v>781</v>
      </c>
      <c r="D283" s="2" t="s">
        <v>146</v>
      </c>
      <c r="E283" s="13">
        <v>605</v>
      </c>
      <c r="F283" s="15">
        <v>1.8</v>
      </c>
      <c r="G283" s="30">
        <f t="shared" si="12"/>
        <v>336.11111111111109</v>
      </c>
      <c r="H283" s="2" t="s">
        <v>782</v>
      </c>
    </row>
    <row r="284" spans="1:8" x14ac:dyDescent="0.2">
      <c r="A284" s="49">
        <v>0.27400000000000002</v>
      </c>
      <c r="B284" s="41">
        <f t="shared" si="13"/>
        <v>274</v>
      </c>
      <c r="C284" s="4" t="s">
        <v>287</v>
      </c>
      <c r="D284" s="4" t="s">
        <v>146</v>
      </c>
      <c r="E284" s="18">
        <v>670</v>
      </c>
      <c r="F284" s="19">
        <v>2.7</v>
      </c>
      <c r="G284" s="30">
        <f t="shared" si="12"/>
        <v>248.14814814814812</v>
      </c>
      <c r="H284" s="4" t="s">
        <v>862</v>
      </c>
    </row>
    <row r="285" spans="1:8" x14ac:dyDescent="0.2">
      <c r="A285" s="47">
        <v>0.26500000000000001</v>
      </c>
      <c r="B285" s="41">
        <f t="shared" si="13"/>
        <v>265</v>
      </c>
      <c r="C285" s="2" t="s">
        <v>824</v>
      </c>
      <c r="D285" s="2" t="s">
        <v>146</v>
      </c>
      <c r="E285" s="13">
        <v>770</v>
      </c>
      <c r="F285" s="15">
        <v>3.6</v>
      </c>
      <c r="G285" s="30">
        <f t="shared" si="12"/>
        <v>213.88888888888889</v>
      </c>
      <c r="H285" s="2" t="s">
        <v>742</v>
      </c>
    </row>
    <row r="286" spans="1:8" x14ac:dyDescent="0.2">
      <c r="A286" s="47">
        <v>0.26100000000000001</v>
      </c>
      <c r="B286" s="41">
        <f t="shared" si="13"/>
        <v>261</v>
      </c>
      <c r="C286" s="2" t="s">
        <v>823</v>
      </c>
      <c r="D286" s="2" t="s">
        <v>146</v>
      </c>
      <c r="E286" s="13">
        <v>730</v>
      </c>
      <c r="F286" s="15">
        <v>2.7</v>
      </c>
      <c r="G286" s="30">
        <f t="shared" si="12"/>
        <v>270.37037037037038</v>
      </c>
      <c r="H286" s="2" t="s">
        <v>303</v>
      </c>
    </row>
    <row r="287" spans="1:8" x14ac:dyDescent="0.2">
      <c r="A287" s="47">
        <v>0.25700000000000001</v>
      </c>
      <c r="B287" s="41">
        <f t="shared" si="13"/>
        <v>257</v>
      </c>
      <c r="C287" s="2" t="s">
        <v>762</v>
      </c>
      <c r="D287" s="2" t="s">
        <v>146</v>
      </c>
      <c r="E287" s="13">
        <v>575</v>
      </c>
      <c r="F287" s="15">
        <v>2.4</v>
      </c>
      <c r="G287" s="30">
        <f t="shared" si="12"/>
        <v>239.58333333333334</v>
      </c>
      <c r="H287" s="2" t="s">
        <v>759</v>
      </c>
    </row>
    <row r="288" spans="1:8" x14ac:dyDescent="0.2">
      <c r="A288" s="46">
        <v>0.252</v>
      </c>
      <c r="B288" s="41">
        <f t="shared" si="13"/>
        <v>252</v>
      </c>
      <c r="C288" s="4" t="s">
        <v>761</v>
      </c>
      <c r="D288" s="4" t="s">
        <v>146</v>
      </c>
      <c r="E288" s="14">
        <v>610</v>
      </c>
      <c r="F288" s="16">
        <v>2.2999999999999998</v>
      </c>
      <c r="G288" s="30">
        <f t="shared" si="12"/>
        <v>265.21739130434787</v>
      </c>
      <c r="H288" s="4" t="s">
        <v>760</v>
      </c>
    </row>
    <row r="289" spans="1:8" x14ac:dyDescent="0.2">
      <c r="A289" s="47">
        <v>0.24199999999999999</v>
      </c>
      <c r="B289" s="41">
        <f t="shared" si="13"/>
        <v>242</v>
      </c>
      <c r="C289" s="2" t="s">
        <v>755</v>
      </c>
      <c r="D289" s="2" t="s">
        <v>146</v>
      </c>
      <c r="E289" s="13">
        <v>390</v>
      </c>
      <c r="F289" s="15">
        <v>1</v>
      </c>
      <c r="G289" s="30">
        <f t="shared" si="12"/>
        <v>390</v>
      </c>
      <c r="H289" s="2" t="s">
        <v>756</v>
      </c>
    </row>
    <row r="290" spans="1:8" x14ac:dyDescent="0.2">
      <c r="A290" s="47">
        <v>0.24199999999999999</v>
      </c>
      <c r="B290" s="41">
        <f t="shared" si="13"/>
        <v>242</v>
      </c>
      <c r="C290" s="2" t="s">
        <v>304</v>
      </c>
      <c r="D290" s="2" t="s">
        <v>146</v>
      </c>
      <c r="E290" s="13">
        <v>375</v>
      </c>
      <c r="F290" s="15">
        <v>1.05</v>
      </c>
      <c r="G290" s="30">
        <f t="shared" si="12"/>
        <v>357.14285714285711</v>
      </c>
      <c r="H290" s="2" t="s">
        <v>305</v>
      </c>
    </row>
    <row r="291" spans="1:8" x14ac:dyDescent="0.2">
      <c r="A291" s="47">
        <v>0.23499999999999999</v>
      </c>
      <c r="B291" s="41">
        <f t="shared" si="13"/>
        <v>235</v>
      </c>
      <c r="C291" s="2" t="s">
        <v>306</v>
      </c>
      <c r="D291" s="2" t="s">
        <v>146</v>
      </c>
      <c r="E291" s="13">
        <v>435</v>
      </c>
      <c r="F291" s="15">
        <v>2.25</v>
      </c>
      <c r="G291" s="30">
        <f t="shared" si="12"/>
        <v>193.33333333333334</v>
      </c>
      <c r="H291" s="2" t="s">
        <v>825</v>
      </c>
    </row>
    <row r="292" spans="1:8" x14ac:dyDescent="0.2">
      <c r="A292" s="47">
        <v>0.223</v>
      </c>
      <c r="B292" s="41">
        <f t="shared" si="13"/>
        <v>223</v>
      </c>
      <c r="C292" s="2" t="s">
        <v>308</v>
      </c>
      <c r="D292" s="2" t="s">
        <v>146</v>
      </c>
      <c r="E292" s="13">
        <v>520</v>
      </c>
      <c r="F292" s="15">
        <v>1.4</v>
      </c>
      <c r="G292" s="30">
        <f t="shared" si="12"/>
        <v>371.42857142857144</v>
      </c>
      <c r="H292" s="2" t="s">
        <v>307</v>
      </c>
    </row>
    <row r="293" spans="1:8" x14ac:dyDescent="0.2">
      <c r="A293" s="47">
        <v>0.23</v>
      </c>
      <c r="B293" s="41">
        <f t="shared" si="13"/>
        <v>230</v>
      </c>
      <c r="C293" s="2" t="s">
        <v>288</v>
      </c>
      <c r="D293" s="2" t="s">
        <v>146</v>
      </c>
      <c r="E293" s="13">
        <v>490</v>
      </c>
      <c r="F293" s="15">
        <v>2.6</v>
      </c>
      <c r="G293" s="30">
        <f t="shared" si="12"/>
        <v>188.46153846153845</v>
      </c>
      <c r="H293" s="2" t="s">
        <v>289</v>
      </c>
    </row>
    <row r="294" spans="1:8" x14ac:dyDescent="0.2">
      <c r="A294" s="46">
        <v>0.23599999999999999</v>
      </c>
      <c r="B294" s="41">
        <f>A294*1000</f>
        <v>236</v>
      </c>
      <c r="C294" s="4" t="s">
        <v>764</v>
      </c>
      <c r="D294" s="4" t="s">
        <v>146</v>
      </c>
      <c r="E294" s="14">
        <v>670</v>
      </c>
      <c r="F294" s="16">
        <v>3.3</v>
      </c>
      <c r="G294" s="30">
        <f t="shared" si="12"/>
        <v>203.03030303030303</v>
      </c>
      <c r="H294" s="4" t="s">
        <v>765</v>
      </c>
    </row>
    <row r="295" spans="1:8" x14ac:dyDescent="0.2">
      <c r="A295" s="46">
        <v>0.23300000000000001</v>
      </c>
      <c r="B295" s="41">
        <f t="shared" ref="B295:B325" si="14">A295*1000</f>
        <v>233</v>
      </c>
      <c r="C295" s="4" t="s">
        <v>769</v>
      </c>
      <c r="D295" s="4" t="s">
        <v>146</v>
      </c>
      <c r="E295" s="14">
        <v>726</v>
      </c>
      <c r="F295" s="16">
        <v>4.0999999999999996</v>
      </c>
      <c r="G295" s="30">
        <f t="shared" si="12"/>
        <v>177.07317073170734</v>
      </c>
      <c r="H295" s="4" t="s">
        <v>770</v>
      </c>
    </row>
    <row r="296" spans="1:8" x14ac:dyDescent="0.2">
      <c r="A296" s="47">
        <v>0.22700000000000001</v>
      </c>
      <c r="B296" s="41">
        <f t="shared" si="14"/>
        <v>227</v>
      </c>
      <c r="C296" s="2" t="s">
        <v>768</v>
      </c>
      <c r="D296" s="2" t="s">
        <v>146</v>
      </c>
      <c r="E296" s="13">
        <v>610</v>
      </c>
      <c r="F296" s="15">
        <v>2.9</v>
      </c>
      <c r="G296" s="30">
        <f t="shared" si="12"/>
        <v>210.34482758620689</v>
      </c>
      <c r="H296" s="2" t="s">
        <v>763</v>
      </c>
    </row>
    <row r="297" spans="1:8" x14ac:dyDescent="0.2">
      <c r="A297" s="47">
        <v>0.22700000000000001</v>
      </c>
      <c r="B297" s="41">
        <f t="shared" si="14"/>
        <v>227</v>
      </c>
      <c r="C297" s="2" t="s">
        <v>766</v>
      </c>
      <c r="D297" s="2" t="s">
        <v>146</v>
      </c>
      <c r="E297" s="13">
        <v>970</v>
      </c>
      <c r="F297" s="15">
        <v>4.25</v>
      </c>
      <c r="G297" s="30">
        <f t="shared" si="12"/>
        <v>228.23529411764707</v>
      </c>
      <c r="H297" s="2" t="s">
        <v>767</v>
      </c>
    </row>
    <row r="298" spans="1:8" x14ac:dyDescent="0.2">
      <c r="A298" s="46">
        <v>0.23599999999999999</v>
      </c>
      <c r="B298" s="41">
        <f t="shared" si="14"/>
        <v>236</v>
      </c>
      <c r="C298" s="4" t="s">
        <v>779</v>
      </c>
      <c r="D298" s="4" t="s">
        <v>146</v>
      </c>
      <c r="E298" s="14">
        <v>660</v>
      </c>
      <c r="F298" s="16">
        <v>3</v>
      </c>
      <c r="G298" s="30">
        <f t="shared" si="12"/>
        <v>220</v>
      </c>
      <c r="H298" s="4" t="s">
        <v>780</v>
      </c>
    </row>
    <row r="299" spans="1:8" x14ac:dyDescent="0.2">
      <c r="A299" s="46">
        <v>0.23599999999999999</v>
      </c>
      <c r="B299" s="41">
        <f t="shared" si="14"/>
        <v>236</v>
      </c>
      <c r="C299" s="4" t="s">
        <v>774</v>
      </c>
      <c r="D299" s="4" t="s">
        <v>146</v>
      </c>
      <c r="E299" s="14">
        <v>700</v>
      </c>
      <c r="F299" s="16">
        <v>3.4</v>
      </c>
      <c r="G299" s="30">
        <f t="shared" si="12"/>
        <v>205.88235294117646</v>
      </c>
      <c r="H299" s="4" t="s">
        <v>771</v>
      </c>
    </row>
    <row r="300" spans="1:8" x14ac:dyDescent="0.2">
      <c r="A300" s="46">
        <v>0.23300000000000001</v>
      </c>
      <c r="B300" s="41">
        <f t="shared" si="14"/>
        <v>233</v>
      </c>
      <c r="C300" s="4" t="s">
        <v>777</v>
      </c>
      <c r="D300" s="4" t="s">
        <v>146</v>
      </c>
      <c r="E300" s="14">
        <v>733</v>
      </c>
      <c r="F300" s="16">
        <v>3.5</v>
      </c>
      <c r="G300" s="30">
        <f t="shared" si="12"/>
        <v>209.42857142857142</v>
      </c>
      <c r="H300" s="4" t="s">
        <v>778</v>
      </c>
    </row>
    <row r="301" spans="1:8" x14ac:dyDescent="0.2">
      <c r="A301" s="46">
        <v>0.23300000000000001</v>
      </c>
      <c r="B301" s="41">
        <f t="shared" si="14"/>
        <v>233</v>
      </c>
      <c r="C301" s="4" t="s">
        <v>775</v>
      </c>
      <c r="D301" s="4" t="s">
        <v>146</v>
      </c>
      <c r="E301" s="14">
        <v>600</v>
      </c>
      <c r="F301" s="16">
        <v>3.55</v>
      </c>
      <c r="G301" s="30">
        <f t="shared" si="12"/>
        <v>169.01408450704227</v>
      </c>
      <c r="H301" s="4" t="s">
        <v>772</v>
      </c>
    </row>
    <row r="302" spans="1:8" x14ac:dyDescent="0.2">
      <c r="A302" s="46">
        <v>0.22700000000000001</v>
      </c>
      <c r="B302" s="41">
        <f t="shared" si="14"/>
        <v>227</v>
      </c>
      <c r="C302" s="4" t="s">
        <v>776</v>
      </c>
      <c r="D302" s="4" t="s">
        <v>146</v>
      </c>
      <c r="E302" s="14">
        <v>660</v>
      </c>
      <c r="F302" s="16">
        <v>3.3</v>
      </c>
      <c r="G302" s="30">
        <f t="shared" si="12"/>
        <v>200</v>
      </c>
      <c r="H302" s="4" t="s">
        <v>773</v>
      </c>
    </row>
    <row r="303" spans="1:8" x14ac:dyDescent="0.2">
      <c r="A303" s="47">
        <v>0.23</v>
      </c>
      <c r="B303" s="41">
        <f t="shared" si="14"/>
        <v>230</v>
      </c>
      <c r="C303" s="2" t="s">
        <v>119</v>
      </c>
      <c r="D303" s="2" t="s">
        <v>146</v>
      </c>
      <c r="E303" s="13">
        <v>700</v>
      </c>
      <c r="F303" s="15">
        <v>2.6</v>
      </c>
      <c r="G303" s="30">
        <f t="shared" si="12"/>
        <v>269.23076923076923</v>
      </c>
      <c r="H303" s="2" t="s">
        <v>120</v>
      </c>
    </row>
    <row r="304" spans="1:8" x14ac:dyDescent="0.2">
      <c r="A304" s="47">
        <v>0.218</v>
      </c>
      <c r="B304" s="41">
        <f t="shared" si="14"/>
        <v>218</v>
      </c>
      <c r="C304" s="2" t="s">
        <v>90</v>
      </c>
      <c r="D304" s="2" t="s">
        <v>146</v>
      </c>
      <c r="E304" s="13">
        <v>536</v>
      </c>
      <c r="F304" s="15">
        <v>2.5499999999999998</v>
      </c>
      <c r="G304" s="30">
        <f t="shared" si="12"/>
        <v>210.19607843137257</v>
      </c>
      <c r="H304" s="2" t="s">
        <v>91</v>
      </c>
    </row>
    <row r="305" spans="1:8" x14ac:dyDescent="0.2">
      <c r="A305" s="47">
        <v>0.19</v>
      </c>
      <c r="B305" s="41">
        <f t="shared" si="14"/>
        <v>190</v>
      </c>
      <c r="C305" s="2" t="s">
        <v>301</v>
      </c>
      <c r="D305" s="2" t="s">
        <v>146</v>
      </c>
      <c r="E305" s="13">
        <v>990</v>
      </c>
      <c r="F305" s="15">
        <v>4</v>
      </c>
      <c r="G305" s="30">
        <f t="shared" si="12"/>
        <v>247.5</v>
      </c>
      <c r="H305" s="2" t="s">
        <v>302</v>
      </c>
    </row>
    <row r="306" spans="1:8" x14ac:dyDescent="0.2">
      <c r="A306" s="47">
        <v>0.158</v>
      </c>
      <c r="B306" s="41">
        <f t="shared" si="14"/>
        <v>158</v>
      </c>
      <c r="C306" s="2" t="s">
        <v>815</v>
      </c>
      <c r="D306" s="2" t="s">
        <v>146</v>
      </c>
      <c r="E306" s="13">
        <v>800</v>
      </c>
      <c r="F306" s="15">
        <v>4</v>
      </c>
      <c r="G306" s="30">
        <f t="shared" si="12"/>
        <v>200</v>
      </c>
      <c r="H306" s="2" t="s">
        <v>865</v>
      </c>
    </row>
    <row r="307" spans="1:8" x14ac:dyDescent="0.2">
      <c r="A307" s="47">
        <v>0.158</v>
      </c>
      <c r="B307" s="41">
        <f t="shared" si="14"/>
        <v>158</v>
      </c>
      <c r="C307" s="2" t="s">
        <v>792</v>
      </c>
      <c r="D307" s="2" t="s">
        <v>146</v>
      </c>
      <c r="E307" s="13">
        <v>585</v>
      </c>
      <c r="F307" s="15">
        <v>2.35</v>
      </c>
      <c r="G307" s="30">
        <f t="shared" si="12"/>
        <v>248.93617021276594</v>
      </c>
      <c r="H307" s="2" t="s">
        <v>793</v>
      </c>
    </row>
    <row r="308" spans="1:8" x14ac:dyDescent="0.2">
      <c r="A308" s="47">
        <v>0.14499999999999999</v>
      </c>
      <c r="B308" s="41">
        <f t="shared" si="14"/>
        <v>145</v>
      </c>
      <c r="C308" s="2" t="s">
        <v>92</v>
      </c>
      <c r="D308" s="2" t="s">
        <v>146</v>
      </c>
      <c r="E308" s="13">
        <v>504</v>
      </c>
      <c r="F308" s="15">
        <v>1.8</v>
      </c>
      <c r="G308" s="30">
        <f t="shared" si="12"/>
        <v>280</v>
      </c>
      <c r="H308" s="2" t="s">
        <v>791</v>
      </c>
    </row>
    <row r="309" spans="1:8" x14ac:dyDescent="0.2">
      <c r="A309" s="47">
        <v>0.14499999999999999</v>
      </c>
      <c r="B309" s="41">
        <f t="shared" si="14"/>
        <v>145</v>
      </c>
      <c r="C309" s="2" t="s">
        <v>93</v>
      </c>
      <c r="D309" s="2" t="s">
        <v>146</v>
      </c>
      <c r="E309" s="13">
        <v>435</v>
      </c>
      <c r="F309" s="15">
        <v>2.2000000000000002</v>
      </c>
      <c r="G309" s="30">
        <f t="shared" si="12"/>
        <v>197.72727272727272</v>
      </c>
      <c r="H309" s="2" t="s">
        <v>94</v>
      </c>
    </row>
    <row r="310" spans="1:8" x14ac:dyDescent="0.2">
      <c r="A310" s="47">
        <v>0.14000000000000001</v>
      </c>
      <c r="B310" s="41">
        <f t="shared" si="14"/>
        <v>140</v>
      </c>
      <c r="C310" s="2" t="s">
        <v>795</v>
      </c>
      <c r="D310" s="2" t="s">
        <v>146</v>
      </c>
      <c r="E310" s="13">
        <v>590</v>
      </c>
      <c r="F310" s="15">
        <v>1.6</v>
      </c>
      <c r="G310" s="30">
        <f t="shared" si="12"/>
        <v>368.75</v>
      </c>
      <c r="H310" s="2" t="s">
        <v>796</v>
      </c>
    </row>
    <row r="311" spans="1:8" x14ac:dyDescent="0.2">
      <c r="A311" s="47">
        <v>0.13200000000000001</v>
      </c>
      <c r="B311" s="41">
        <f t="shared" si="14"/>
        <v>132</v>
      </c>
      <c r="C311" s="2" t="s">
        <v>800</v>
      </c>
      <c r="D311" s="2" t="s">
        <v>146</v>
      </c>
      <c r="E311" s="13">
        <v>520</v>
      </c>
      <c r="F311" s="15">
        <v>2.5</v>
      </c>
      <c r="G311" s="30">
        <f t="shared" si="12"/>
        <v>208</v>
      </c>
      <c r="H311" s="2" t="s">
        <v>801</v>
      </c>
    </row>
    <row r="312" spans="1:8" x14ac:dyDescent="0.2">
      <c r="A312" s="47">
        <v>0.124</v>
      </c>
      <c r="B312" s="41">
        <f t="shared" si="14"/>
        <v>124</v>
      </c>
      <c r="C312" s="2" t="s">
        <v>803</v>
      </c>
      <c r="D312" s="2" t="s">
        <v>146</v>
      </c>
      <c r="E312" s="13">
        <v>580</v>
      </c>
      <c r="F312" s="15">
        <v>2.6</v>
      </c>
      <c r="G312" s="30">
        <f t="shared" si="12"/>
        <v>223.07692307692307</v>
      </c>
      <c r="H312" s="2" t="s">
        <v>880</v>
      </c>
    </row>
    <row r="313" spans="1:8" x14ac:dyDescent="0.2">
      <c r="A313" s="47">
        <v>0.11799999999999999</v>
      </c>
      <c r="B313" s="41">
        <f t="shared" si="14"/>
        <v>118</v>
      </c>
      <c r="C313" s="2" t="s">
        <v>802</v>
      </c>
      <c r="D313" s="2" t="s">
        <v>146</v>
      </c>
      <c r="E313" s="13">
        <v>440</v>
      </c>
      <c r="F313" s="15">
        <v>2.2000000000000002</v>
      </c>
      <c r="G313" s="30">
        <f t="shared" si="12"/>
        <v>199.99999999999997</v>
      </c>
      <c r="H313" s="2" t="s">
        <v>879</v>
      </c>
    </row>
    <row r="314" spans="1:8" x14ac:dyDescent="0.2">
      <c r="A314" s="47">
        <v>0.104</v>
      </c>
      <c r="B314" s="41">
        <f t="shared" si="14"/>
        <v>104</v>
      </c>
      <c r="C314" s="2" t="s">
        <v>798</v>
      </c>
      <c r="D314" s="2" t="s">
        <v>146</v>
      </c>
      <c r="E314" s="13">
        <v>585</v>
      </c>
      <c r="F314" s="15">
        <v>2.2999999999999998</v>
      </c>
      <c r="G314" s="30">
        <f t="shared" si="12"/>
        <v>254.34782608695653</v>
      </c>
      <c r="H314" s="2" t="s">
        <v>799</v>
      </c>
    </row>
    <row r="315" spans="1:8" x14ac:dyDescent="0.2">
      <c r="A315" s="47">
        <v>9.0999999999999998E-2</v>
      </c>
      <c r="B315" s="41">
        <f t="shared" si="14"/>
        <v>91</v>
      </c>
      <c r="C315" s="2" t="s">
        <v>809</v>
      </c>
      <c r="D315" s="2" t="s">
        <v>137</v>
      </c>
      <c r="E315" s="13">
        <v>460</v>
      </c>
      <c r="F315" s="15">
        <v>2.4</v>
      </c>
      <c r="G315" s="30">
        <f t="shared" si="12"/>
        <v>191.66666666666669</v>
      </c>
      <c r="H315" s="2" t="s">
        <v>804</v>
      </c>
    </row>
    <row r="316" spans="1:8" x14ac:dyDescent="0.2">
      <c r="A316" s="47">
        <v>8.5000000000000006E-2</v>
      </c>
      <c r="B316" s="41">
        <f t="shared" si="14"/>
        <v>85</v>
      </c>
      <c r="C316" s="2" t="s">
        <v>805</v>
      </c>
      <c r="D316" s="2" t="s">
        <v>146</v>
      </c>
      <c r="E316" s="13">
        <v>530</v>
      </c>
      <c r="F316" s="15">
        <v>1.7</v>
      </c>
      <c r="G316" s="30">
        <f t="shared" si="12"/>
        <v>311.76470588235293</v>
      </c>
      <c r="H316" s="2" t="s">
        <v>808</v>
      </c>
    </row>
    <row r="317" spans="1:8" x14ac:dyDescent="0.2">
      <c r="A317" s="47">
        <v>8.3000000000000004E-2</v>
      </c>
      <c r="B317" s="41">
        <f t="shared" si="14"/>
        <v>83</v>
      </c>
      <c r="C317" s="2" t="s">
        <v>806</v>
      </c>
      <c r="D317" s="2" t="s">
        <v>146</v>
      </c>
      <c r="E317" s="13">
        <v>520</v>
      </c>
      <c r="F317" s="15">
        <v>2</v>
      </c>
      <c r="G317" s="30">
        <f t="shared" si="12"/>
        <v>260</v>
      </c>
      <c r="H317" s="2" t="s">
        <v>807</v>
      </c>
    </row>
    <row r="318" spans="1:8" x14ac:dyDescent="0.2">
      <c r="A318" s="47">
        <v>8.3000000000000004E-2</v>
      </c>
      <c r="B318" s="41">
        <f t="shared" si="14"/>
        <v>83</v>
      </c>
      <c r="C318" s="2" t="s">
        <v>810</v>
      </c>
      <c r="D318" s="2" t="s">
        <v>146</v>
      </c>
      <c r="E318" s="13">
        <v>500</v>
      </c>
      <c r="F318" s="15">
        <v>2.4</v>
      </c>
      <c r="G318" s="30">
        <f t="shared" si="12"/>
        <v>208.33333333333334</v>
      </c>
      <c r="H318" s="2" t="s">
        <v>811</v>
      </c>
    </row>
    <row r="319" spans="1:8" x14ac:dyDescent="0.2">
      <c r="A319" s="47">
        <v>4.4999999999999998E-2</v>
      </c>
      <c r="B319" s="41">
        <f t="shared" si="14"/>
        <v>45</v>
      </c>
      <c r="C319" s="2" t="s">
        <v>812</v>
      </c>
      <c r="D319" s="2" t="s">
        <v>146</v>
      </c>
      <c r="E319" s="13">
        <v>480</v>
      </c>
      <c r="F319" s="15">
        <v>1.3</v>
      </c>
      <c r="G319" s="30">
        <f t="shared" si="12"/>
        <v>369.23076923076923</v>
      </c>
      <c r="H319" s="2" t="s">
        <v>813</v>
      </c>
    </row>
    <row r="320" spans="1:8" x14ac:dyDescent="0.2">
      <c r="A320" s="47">
        <v>9.1999999999999998E-2</v>
      </c>
      <c r="B320" s="41">
        <f t="shared" si="14"/>
        <v>92</v>
      </c>
      <c r="C320" s="2" t="s">
        <v>121</v>
      </c>
      <c r="D320" s="2" t="s">
        <v>146</v>
      </c>
      <c r="E320" s="13">
        <v>820</v>
      </c>
      <c r="F320" s="15">
        <v>3.7</v>
      </c>
      <c r="G320" s="30">
        <f t="shared" si="12"/>
        <v>221.62162162162161</v>
      </c>
      <c r="H320" s="2" t="s">
        <v>814</v>
      </c>
    </row>
    <row r="321" spans="1:8" x14ac:dyDescent="0.2">
      <c r="A321" s="47">
        <v>0.09</v>
      </c>
      <c r="B321" s="41">
        <f t="shared" si="14"/>
        <v>90</v>
      </c>
      <c r="C321" s="2" t="s">
        <v>826</v>
      </c>
      <c r="D321" s="2" t="s">
        <v>146</v>
      </c>
      <c r="E321" s="13">
        <v>630</v>
      </c>
      <c r="F321" s="15">
        <v>1.95</v>
      </c>
      <c r="G321" s="30">
        <f t="shared" si="12"/>
        <v>323.07692307692309</v>
      </c>
      <c r="H321" s="2" t="s">
        <v>827</v>
      </c>
    </row>
    <row r="322" spans="1:8" x14ac:dyDescent="0.2">
      <c r="A322" s="47">
        <v>8.8999999999999996E-2</v>
      </c>
      <c r="B322" s="41">
        <f t="shared" si="14"/>
        <v>89</v>
      </c>
      <c r="C322" s="2" t="s">
        <v>816</v>
      </c>
      <c r="D322" s="2" t="s">
        <v>146</v>
      </c>
      <c r="E322" s="13">
        <v>560</v>
      </c>
      <c r="F322" s="15">
        <v>2</v>
      </c>
      <c r="G322" s="30">
        <f t="shared" si="12"/>
        <v>280</v>
      </c>
      <c r="H322" s="2" t="s">
        <v>817</v>
      </c>
    </row>
    <row r="323" spans="1:8" x14ac:dyDescent="0.2">
      <c r="A323" s="46">
        <v>8.5999999999999993E-2</v>
      </c>
      <c r="B323" s="41">
        <f t="shared" si="14"/>
        <v>86</v>
      </c>
      <c r="C323" s="4" t="s">
        <v>784</v>
      </c>
      <c r="D323" s="4" t="s">
        <v>146</v>
      </c>
      <c r="E323" s="14">
        <v>600</v>
      </c>
      <c r="F323" s="16">
        <v>2.2999999999999998</v>
      </c>
      <c r="G323" s="30">
        <f t="shared" si="12"/>
        <v>260.86956521739131</v>
      </c>
      <c r="H323" s="4" t="s">
        <v>787</v>
      </c>
    </row>
    <row r="324" spans="1:8" x14ac:dyDescent="0.2">
      <c r="A324" s="47">
        <v>7.9000000000000001E-2</v>
      </c>
      <c r="B324" s="41">
        <f t="shared" si="14"/>
        <v>79</v>
      </c>
      <c r="C324" s="2" t="s">
        <v>842</v>
      </c>
      <c r="D324" s="2" t="s">
        <v>146</v>
      </c>
      <c r="E324" s="13">
        <v>490</v>
      </c>
      <c r="F324" s="15">
        <v>2.5</v>
      </c>
      <c r="G324" s="30">
        <f t="shared" si="12"/>
        <v>196</v>
      </c>
      <c r="H324" s="2" t="s">
        <v>841</v>
      </c>
    </row>
    <row r="325" spans="1:8" x14ac:dyDescent="0.2">
      <c r="A325" s="47">
        <v>8.5000000000000006E-2</v>
      </c>
      <c r="B325" s="41">
        <f t="shared" si="14"/>
        <v>85</v>
      </c>
      <c r="C325" s="2" t="s">
        <v>838</v>
      </c>
      <c r="D325" s="2" t="s">
        <v>137</v>
      </c>
      <c r="E325" s="13">
        <v>550</v>
      </c>
      <c r="F325" s="15">
        <v>1.95</v>
      </c>
      <c r="G325" s="30">
        <f t="shared" ref="G325:G351" si="15">E325/F325</f>
        <v>282.05128205128204</v>
      </c>
      <c r="H325" s="2" t="s">
        <v>839</v>
      </c>
    </row>
    <row r="326" spans="1:8" x14ac:dyDescent="0.2">
      <c r="A326" s="47">
        <v>7.4999999999999997E-2</v>
      </c>
      <c r="B326" s="41">
        <f>A326*1000</f>
        <v>75</v>
      </c>
      <c r="C326" s="2" t="s">
        <v>840</v>
      </c>
      <c r="D326" s="2" t="s">
        <v>137</v>
      </c>
      <c r="E326" s="13">
        <v>530</v>
      </c>
      <c r="F326" s="15">
        <v>1.8</v>
      </c>
      <c r="G326" s="30">
        <f t="shared" si="15"/>
        <v>294.44444444444446</v>
      </c>
      <c r="H326" s="2" t="s">
        <v>839</v>
      </c>
    </row>
    <row r="327" spans="1:8" x14ac:dyDescent="0.2">
      <c r="A327" s="47">
        <v>8.1000000000000003E-2</v>
      </c>
      <c r="B327" s="41">
        <f t="shared" ref="B327:B351" si="16">A327*1000</f>
        <v>81</v>
      </c>
      <c r="C327" s="2" t="s">
        <v>95</v>
      </c>
      <c r="D327" s="2" t="s">
        <v>146</v>
      </c>
      <c r="E327" s="13">
        <v>630</v>
      </c>
      <c r="F327" s="15">
        <v>4.07</v>
      </c>
      <c r="G327" s="30">
        <f t="shared" si="15"/>
        <v>154.79115479115478</v>
      </c>
      <c r="H327" s="2" t="s">
        <v>794</v>
      </c>
    </row>
    <row r="328" spans="1:8" x14ac:dyDescent="0.2">
      <c r="A328" s="47">
        <v>7.6999999999999999E-2</v>
      </c>
      <c r="B328" s="41">
        <f t="shared" si="16"/>
        <v>77</v>
      </c>
      <c r="C328" s="2" t="s">
        <v>122</v>
      </c>
      <c r="D328" s="2" t="s">
        <v>146</v>
      </c>
      <c r="E328" s="13">
        <v>705</v>
      </c>
      <c r="F328" s="15">
        <v>2.25</v>
      </c>
      <c r="G328" s="30">
        <f t="shared" si="15"/>
        <v>313.33333333333331</v>
      </c>
      <c r="H328" s="2" t="s">
        <v>797</v>
      </c>
    </row>
    <row r="329" spans="1:8" x14ac:dyDescent="0.2">
      <c r="A329" s="47">
        <v>7.0999999999999994E-2</v>
      </c>
      <c r="B329" s="41">
        <f t="shared" si="16"/>
        <v>71</v>
      </c>
      <c r="C329" s="2" t="s">
        <v>785</v>
      </c>
      <c r="D329" s="2" t="s">
        <v>146</v>
      </c>
      <c r="E329" s="13">
        <v>500</v>
      </c>
      <c r="F329" s="15">
        <v>1.75</v>
      </c>
      <c r="G329" s="30">
        <f t="shared" si="15"/>
        <v>285.71428571428572</v>
      </c>
      <c r="H329" s="2" t="s">
        <v>786</v>
      </c>
    </row>
    <row r="330" spans="1:8" x14ac:dyDescent="0.2">
      <c r="A330" s="47">
        <v>6.9000000000000006E-2</v>
      </c>
      <c r="B330" s="41">
        <f t="shared" si="16"/>
        <v>69</v>
      </c>
      <c r="C330" s="2" t="s">
        <v>819</v>
      </c>
      <c r="D330" s="2" t="s">
        <v>146</v>
      </c>
      <c r="E330" s="13">
        <v>600</v>
      </c>
      <c r="F330" s="15">
        <v>1.6</v>
      </c>
      <c r="G330" s="30">
        <f t="shared" si="15"/>
        <v>375</v>
      </c>
      <c r="H330" s="2" t="s">
        <v>820</v>
      </c>
    </row>
    <row r="331" spans="1:8" x14ac:dyDescent="0.2">
      <c r="A331" s="47">
        <v>6.0999999999999999E-2</v>
      </c>
      <c r="B331" s="41">
        <f t="shared" si="16"/>
        <v>61</v>
      </c>
      <c r="C331" s="2" t="s">
        <v>821</v>
      </c>
      <c r="D331" s="2" t="s">
        <v>146</v>
      </c>
      <c r="E331" s="13">
        <v>470</v>
      </c>
      <c r="F331" s="15">
        <v>1.5</v>
      </c>
      <c r="G331" s="30">
        <f t="shared" si="15"/>
        <v>313.33333333333331</v>
      </c>
      <c r="H331" s="2" t="s">
        <v>822</v>
      </c>
    </row>
    <row r="332" spans="1:8" ht="32" x14ac:dyDescent="0.2">
      <c r="A332" s="47">
        <v>5.1999999999999998E-2</v>
      </c>
      <c r="B332" s="41">
        <f t="shared" si="16"/>
        <v>52</v>
      </c>
      <c r="C332" s="2" t="s">
        <v>848</v>
      </c>
      <c r="D332" s="2" t="s">
        <v>146</v>
      </c>
      <c r="E332" s="13">
        <v>545</v>
      </c>
      <c r="F332" s="15">
        <v>2</v>
      </c>
      <c r="G332" s="30">
        <f t="shared" si="15"/>
        <v>272.5</v>
      </c>
      <c r="H332" s="2" t="s">
        <v>847</v>
      </c>
    </row>
    <row r="333" spans="1:8" x14ac:dyDescent="0.2">
      <c r="A333" s="47">
        <v>4.4999999999999998E-2</v>
      </c>
      <c r="B333" s="41">
        <f t="shared" si="16"/>
        <v>45</v>
      </c>
      <c r="C333" s="2" t="s">
        <v>96</v>
      </c>
      <c r="D333" s="2" t="s">
        <v>146</v>
      </c>
      <c r="E333" s="13">
        <v>550</v>
      </c>
      <c r="F333" s="15">
        <v>2.2000000000000002</v>
      </c>
      <c r="G333" s="30">
        <f t="shared" si="15"/>
        <v>249.99999999999997</v>
      </c>
      <c r="H333" s="2" t="s">
        <v>849</v>
      </c>
    </row>
    <row r="334" spans="1:8" x14ac:dyDescent="0.2">
      <c r="A334" s="47">
        <v>5.0999999999999997E-2</v>
      </c>
      <c r="B334" s="41">
        <f t="shared" si="16"/>
        <v>51</v>
      </c>
      <c r="C334" s="2" t="s">
        <v>320</v>
      </c>
      <c r="D334" s="2" t="s">
        <v>146</v>
      </c>
      <c r="E334" s="13">
        <v>645</v>
      </c>
      <c r="F334" s="15">
        <v>2.75</v>
      </c>
      <c r="G334" s="30">
        <f t="shared" si="15"/>
        <v>234.54545454545453</v>
      </c>
      <c r="H334" s="2" t="s">
        <v>318</v>
      </c>
    </row>
    <row r="335" spans="1:8" x14ac:dyDescent="0.2">
      <c r="A335" s="47">
        <v>5.0999999999999997E-2</v>
      </c>
      <c r="B335" s="41">
        <f t="shared" si="16"/>
        <v>51</v>
      </c>
      <c r="C335" s="2" t="s">
        <v>326</v>
      </c>
      <c r="D335" s="2" t="s">
        <v>146</v>
      </c>
      <c r="E335" s="13">
        <v>750</v>
      </c>
      <c r="F335" s="15">
        <v>2.5</v>
      </c>
      <c r="G335" s="30">
        <f t="shared" si="15"/>
        <v>300</v>
      </c>
      <c r="H335" s="2" t="s">
        <v>327</v>
      </c>
    </row>
    <row r="336" spans="1:8" x14ac:dyDescent="0.2">
      <c r="A336" s="47">
        <v>4.7E-2</v>
      </c>
      <c r="B336" s="41">
        <f t="shared" si="16"/>
        <v>47</v>
      </c>
      <c r="C336" s="2" t="s">
        <v>319</v>
      </c>
      <c r="D336" s="2" t="s">
        <v>146</v>
      </c>
      <c r="E336" s="13">
        <v>710</v>
      </c>
      <c r="F336" s="15">
        <v>3.3</v>
      </c>
      <c r="G336" s="30">
        <f t="shared" si="15"/>
        <v>215.15151515151516</v>
      </c>
      <c r="H336" s="2" t="s">
        <v>321</v>
      </c>
    </row>
    <row r="337" spans="1:8" x14ac:dyDescent="0.2">
      <c r="A337" s="47">
        <v>4.3999999999999997E-2</v>
      </c>
      <c r="B337" s="41">
        <f t="shared" si="16"/>
        <v>44</v>
      </c>
      <c r="C337" s="2" t="s">
        <v>851</v>
      </c>
      <c r="D337" s="2" t="s">
        <v>146</v>
      </c>
      <c r="E337" s="13">
        <v>550</v>
      </c>
      <c r="F337" s="15">
        <v>2.5</v>
      </c>
      <c r="G337" s="30">
        <f t="shared" si="15"/>
        <v>220</v>
      </c>
      <c r="H337" s="2" t="s">
        <v>852</v>
      </c>
    </row>
    <row r="338" spans="1:8" x14ac:dyDescent="0.2">
      <c r="A338" s="47">
        <v>4.9000000000000002E-2</v>
      </c>
      <c r="B338" s="41">
        <f t="shared" si="16"/>
        <v>49</v>
      </c>
      <c r="C338" s="2" t="s">
        <v>834</v>
      </c>
      <c r="D338" s="2" t="s">
        <v>146</v>
      </c>
      <c r="E338" s="13">
        <v>480</v>
      </c>
      <c r="F338" s="15">
        <v>2.5</v>
      </c>
      <c r="G338" s="30">
        <f t="shared" si="15"/>
        <v>192</v>
      </c>
      <c r="H338" s="2" t="s">
        <v>835</v>
      </c>
    </row>
    <row r="339" spans="1:8" x14ac:dyDescent="0.2">
      <c r="A339" s="46">
        <v>4.4999999999999998E-2</v>
      </c>
      <c r="B339" s="41">
        <f t="shared" si="16"/>
        <v>45</v>
      </c>
      <c r="C339" s="4" t="s">
        <v>123</v>
      </c>
      <c r="D339" s="4" t="s">
        <v>146</v>
      </c>
      <c r="E339" s="14">
        <v>550</v>
      </c>
      <c r="F339" s="16">
        <v>2.7</v>
      </c>
      <c r="G339" s="30">
        <f t="shared" si="15"/>
        <v>203.7037037037037</v>
      </c>
      <c r="H339" s="4" t="s">
        <v>125</v>
      </c>
    </row>
    <row r="340" spans="1:8" x14ac:dyDescent="0.2">
      <c r="A340" s="46">
        <v>4.3999999999999997E-2</v>
      </c>
      <c r="B340" s="41">
        <f t="shared" si="16"/>
        <v>44</v>
      </c>
      <c r="C340" s="4" t="s">
        <v>829</v>
      </c>
      <c r="D340" s="4" t="s">
        <v>146</v>
      </c>
      <c r="E340" s="14">
        <v>575</v>
      </c>
      <c r="F340" s="16">
        <v>3</v>
      </c>
      <c r="G340" s="30">
        <f t="shared" si="15"/>
        <v>191.66666666666666</v>
      </c>
      <c r="H340" s="4" t="s">
        <v>836</v>
      </c>
    </row>
    <row r="341" spans="1:8" x14ac:dyDescent="0.2">
      <c r="A341" s="46">
        <v>4.3999999999999997E-2</v>
      </c>
      <c r="B341" s="41">
        <f t="shared" si="16"/>
        <v>44</v>
      </c>
      <c r="C341" s="4" t="s">
        <v>832</v>
      </c>
      <c r="D341" s="4" t="s">
        <v>146</v>
      </c>
      <c r="E341" s="14">
        <v>580</v>
      </c>
      <c r="F341" s="16">
        <v>1.9</v>
      </c>
      <c r="G341" s="30">
        <f t="shared" si="15"/>
        <v>305.26315789473688</v>
      </c>
      <c r="H341" s="4" t="s">
        <v>833</v>
      </c>
    </row>
    <row r="342" spans="1:8" x14ac:dyDescent="0.2">
      <c r="A342" s="47">
        <v>4.2999999999999997E-2</v>
      </c>
      <c r="B342" s="41">
        <f t="shared" si="16"/>
        <v>43</v>
      </c>
      <c r="C342" s="2" t="s">
        <v>830</v>
      </c>
      <c r="D342" s="2" t="s">
        <v>146</v>
      </c>
      <c r="E342" s="13">
        <v>560</v>
      </c>
      <c r="F342" s="15">
        <v>2.5499999999999998</v>
      </c>
      <c r="G342" s="30">
        <f t="shared" si="15"/>
        <v>219.60784313725492</v>
      </c>
      <c r="H342" s="2" t="s">
        <v>831</v>
      </c>
    </row>
    <row r="343" spans="1:8" x14ac:dyDescent="0.2">
      <c r="A343" s="47">
        <v>3.6999999999999998E-2</v>
      </c>
      <c r="B343" s="41">
        <f t="shared" si="16"/>
        <v>37</v>
      </c>
      <c r="C343" s="2" t="s">
        <v>124</v>
      </c>
      <c r="D343" s="2" t="s">
        <v>146</v>
      </c>
      <c r="E343" s="13">
        <v>750</v>
      </c>
      <c r="F343" s="15">
        <v>2.5</v>
      </c>
      <c r="G343" s="30">
        <f t="shared" si="15"/>
        <v>300</v>
      </c>
      <c r="H343" s="2" t="s">
        <v>126</v>
      </c>
    </row>
    <row r="344" spans="1:8" ht="32" x14ac:dyDescent="0.2">
      <c r="A344" s="47">
        <v>3.5000000000000003E-2</v>
      </c>
      <c r="B344" s="41">
        <f t="shared" si="16"/>
        <v>35</v>
      </c>
      <c r="C344" s="2" t="s">
        <v>867</v>
      </c>
      <c r="D344" s="2" t="s">
        <v>146</v>
      </c>
      <c r="E344" s="13">
        <v>730</v>
      </c>
      <c r="F344" s="15">
        <v>4</v>
      </c>
      <c r="G344" s="30">
        <f t="shared" si="15"/>
        <v>182.5</v>
      </c>
      <c r="H344" s="2" t="s">
        <v>866</v>
      </c>
    </row>
    <row r="345" spans="1:8" x14ac:dyDescent="0.2">
      <c r="A345" s="47">
        <v>3.4000000000000002E-2</v>
      </c>
      <c r="B345" s="41">
        <f t="shared" si="16"/>
        <v>34</v>
      </c>
      <c r="C345" s="2" t="s">
        <v>127</v>
      </c>
      <c r="D345" s="2" t="s">
        <v>146</v>
      </c>
      <c r="E345" s="13">
        <v>520</v>
      </c>
      <c r="F345" s="15">
        <v>2</v>
      </c>
      <c r="G345" s="30">
        <f t="shared" si="15"/>
        <v>260</v>
      </c>
      <c r="H345" s="2" t="s">
        <v>837</v>
      </c>
    </row>
    <row r="346" spans="1:8" x14ac:dyDescent="0.2">
      <c r="A346" s="46">
        <v>3.4000000000000002E-2</v>
      </c>
      <c r="B346" s="41">
        <f t="shared" si="16"/>
        <v>34</v>
      </c>
      <c r="C346" s="4" t="s">
        <v>843</v>
      </c>
      <c r="D346" s="4" t="s">
        <v>146</v>
      </c>
      <c r="E346" s="14">
        <v>520</v>
      </c>
      <c r="F346" s="16">
        <v>2.2999999999999998</v>
      </c>
      <c r="G346" s="30">
        <f t="shared" si="15"/>
        <v>226.08695652173915</v>
      </c>
      <c r="H346" s="4" t="s">
        <v>844</v>
      </c>
    </row>
    <row r="347" spans="1:8" x14ac:dyDescent="0.2">
      <c r="A347" s="46">
        <v>3.4000000000000002E-2</v>
      </c>
      <c r="B347" s="41">
        <f t="shared" si="16"/>
        <v>34</v>
      </c>
      <c r="C347" s="4" t="s">
        <v>845</v>
      </c>
      <c r="D347" s="4" t="s">
        <v>146</v>
      </c>
      <c r="E347" s="14">
        <v>370</v>
      </c>
      <c r="F347" s="16">
        <v>1.25</v>
      </c>
      <c r="G347" s="30">
        <f t="shared" si="15"/>
        <v>296</v>
      </c>
      <c r="H347" s="4" t="s">
        <v>846</v>
      </c>
    </row>
    <row r="348" spans="1:8" x14ac:dyDescent="0.2">
      <c r="A348" s="47">
        <v>3.2000000000000001E-2</v>
      </c>
      <c r="B348" s="41">
        <f t="shared" si="16"/>
        <v>32</v>
      </c>
      <c r="C348" s="2" t="s">
        <v>97</v>
      </c>
      <c r="D348" s="2" t="s">
        <v>146</v>
      </c>
      <c r="E348" s="13">
        <v>560</v>
      </c>
      <c r="F348" s="15">
        <v>2.5499999999999998</v>
      </c>
      <c r="G348" s="30">
        <f t="shared" si="15"/>
        <v>219.60784313725492</v>
      </c>
      <c r="H348" s="2" t="s">
        <v>828</v>
      </c>
    </row>
    <row r="349" spans="1:8" x14ac:dyDescent="0.2">
      <c r="A349" s="47">
        <v>2.1000000000000001E-2</v>
      </c>
      <c r="B349" s="41">
        <f t="shared" si="16"/>
        <v>21</v>
      </c>
      <c r="C349" s="2" t="s">
        <v>875</v>
      </c>
      <c r="D349" s="2" t="s">
        <v>137</v>
      </c>
      <c r="E349" s="13">
        <v>750</v>
      </c>
      <c r="F349" s="15">
        <v>3.6</v>
      </c>
      <c r="G349" s="30">
        <f t="shared" si="15"/>
        <v>208.33333333333331</v>
      </c>
      <c r="H349" s="2" t="s">
        <v>850</v>
      </c>
    </row>
    <row r="350" spans="1:8" x14ac:dyDescent="0.2">
      <c r="A350" s="47">
        <v>7.0000000000000001E-3</v>
      </c>
      <c r="B350" s="41">
        <f t="shared" si="16"/>
        <v>7</v>
      </c>
      <c r="C350" s="2" t="s">
        <v>128</v>
      </c>
      <c r="D350" s="2" t="s">
        <v>146</v>
      </c>
      <c r="E350" s="13">
        <v>700</v>
      </c>
      <c r="F350" s="15">
        <v>2.7</v>
      </c>
      <c r="G350" s="30">
        <f t="shared" si="15"/>
        <v>259.25925925925924</v>
      </c>
      <c r="H350" s="2" t="s">
        <v>855</v>
      </c>
    </row>
    <row r="351" spans="1:8" x14ac:dyDescent="0.2">
      <c r="A351" s="47">
        <v>5.0000000000000001E-3</v>
      </c>
      <c r="B351" s="41">
        <f t="shared" si="16"/>
        <v>5</v>
      </c>
      <c r="C351" s="2" t="s">
        <v>853</v>
      </c>
      <c r="D351" s="2" t="s">
        <v>146</v>
      </c>
      <c r="E351" s="28">
        <v>540</v>
      </c>
      <c r="F351" s="37">
        <v>1.6</v>
      </c>
      <c r="G351" s="30">
        <f t="shared" si="15"/>
        <v>337.5</v>
      </c>
      <c r="H351" s="2" t="s">
        <v>854</v>
      </c>
    </row>
  </sheetData>
  <phoneticPr fontId="6" type="noConversion"/>
  <pageMargins left="0.75" right="0.75" top="1" bottom="1" header="0.5" footer="0.5"/>
  <pageSetup scale="42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33"/>
  <sheetViews>
    <sheetView workbookViewId="0">
      <pane ySplit="3" topLeftCell="A110" activePane="bottomLeft" state="frozen"/>
      <selection pane="bottomLeft" activeCell="A110" sqref="A110:G130"/>
    </sheetView>
  </sheetViews>
  <sheetFormatPr baseColWidth="10" defaultRowHeight="16" x14ac:dyDescent="0.2"/>
  <cols>
    <col min="2" max="2" width="85" style="6" customWidth="1"/>
    <col min="3" max="3" width="16.1640625" style="6" customWidth="1"/>
    <col min="4" max="4" width="6.1640625" style="10" customWidth="1"/>
    <col min="5" max="5" width="7.5" style="10" customWidth="1"/>
    <col min="6" max="6" width="13" style="10" customWidth="1"/>
    <col min="7" max="7" width="80.33203125" style="9" customWidth="1"/>
  </cols>
  <sheetData>
    <row r="1" spans="1:8" x14ac:dyDescent="0.2">
      <c r="A1" s="5" t="s">
        <v>141</v>
      </c>
      <c r="D1" s="6"/>
      <c r="E1" s="6"/>
      <c r="F1" s="6"/>
      <c r="H1" s="9"/>
    </row>
    <row r="2" spans="1:8" x14ac:dyDescent="0.2">
      <c r="A2" s="5"/>
      <c r="D2" s="6"/>
      <c r="E2" s="6"/>
      <c r="F2" s="25"/>
      <c r="H2" s="9"/>
    </row>
    <row r="3" spans="1:8" x14ac:dyDescent="0.2">
      <c r="A3" s="1" t="s">
        <v>0</v>
      </c>
      <c r="B3" s="1" t="s">
        <v>1</v>
      </c>
      <c r="C3" s="1" t="s">
        <v>136</v>
      </c>
      <c r="D3" s="11" t="s">
        <v>895</v>
      </c>
      <c r="E3" s="11" t="s">
        <v>896</v>
      </c>
      <c r="F3" s="11" t="s">
        <v>129</v>
      </c>
      <c r="G3" s="9" t="s">
        <v>2</v>
      </c>
      <c r="H3" s="9"/>
    </row>
    <row r="4" spans="1:8" x14ac:dyDescent="0.2">
      <c r="A4" s="12">
        <v>3.6579999999999999</v>
      </c>
      <c r="B4" s="12" t="s">
        <v>462</v>
      </c>
      <c r="C4" s="12" t="s">
        <v>146</v>
      </c>
      <c r="D4" s="27">
        <v>870</v>
      </c>
      <c r="E4" s="27">
        <v>1.25</v>
      </c>
      <c r="F4" s="31">
        <f t="shared" ref="F4:F67" si="0">D4/E4</f>
        <v>696</v>
      </c>
      <c r="G4" s="12" t="s">
        <v>888</v>
      </c>
      <c r="H4" s="9"/>
    </row>
    <row r="5" spans="1:8" x14ac:dyDescent="0.2">
      <c r="A5" s="12">
        <v>3.56</v>
      </c>
      <c r="B5" s="12" t="s">
        <v>890</v>
      </c>
      <c r="C5" s="12" t="s">
        <v>146</v>
      </c>
      <c r="D5" s="27">
        <v>620</v>
      </c>
      <c r="E5" s="27">
        <v>0.8</v>
      </c>
      <c r="F5" s="31">
        <f t="shared" si="0"/>
        <v>775</v>
      </c>
      <c r="G5" s="12" t="s">
        <v>891</v>
      </c>
      <c r="H5" s="9"/>
    </row>
    <row r="6" spans="1:8" x14ac:dyDescent="0.2">
      <c r="A6" s="1">
        <v>3.238</v>
      </c>
      <c r="B6" s="1" t="s">
        <v>139</v>
      </c>
      <c r="C6" s="1" t="s">
        <v>137</v>
      </c>
      <c r="D6" s="26">
        <v>650</v>
      </c>
      <c r="E6" s="26">
        <v>1.3</v>
      </c>
      <c r="F6" s="31">
        <f t="shared" si="0"/>
        <v>500</v>
      </c>
      <c r="G6" s="1" t="s">
        <v>889</v>
      </c>
      <c r="H6" s="9"/>
    </row>
    <row r="7" spans="1:8" x14ac:dyDescent="0.2">
      <c r="A7" s="1">
        <v>3.23</v>
      </c>
      <c r="B7" s="1" t="s">
        <v>138</v>
      </c>
      <c r="C7" s="1" t="s">
        <v>137</v>
      </c>
      <c r="D7" s="26">
        <v>590</v>
      </c>
      <c r="E7" s="26">
        <v>0.85</v>
      </c>
      <c r="F7" s="31">
        <f t="shared" si="0"/>
        <v>694.11764705882354</v>
      </c>
      <c r="G7" s="1" t="s">
        <v>194</v>
      </c>
      <c r="H7" s="9"/>
    </row>
    <row r="8" spans="1:8" x14ac:dyDescent="0.2">
      <c r="A8" s="1">
        <v>2.92</v>
      </c>
      <c r="B8" s="1" t="s">
        <v>148</v>
      </c>
      <c r="C8" s="1" t="s">
        <v>137</v>
      </c>
      <c r="D8" s="26">
        <v>600</v>
      </c>
      <c r="E8" s="26">
        <v>0.82</v>
      </c>
      <c r="F8" s="31">
        <f t="shared" si="0"/>
        <v>731.70731707317077</v>
      </c>
      <c r="G8" s="1" t="s">
        <v>193</v>
      </c>
      <c r="H8" s="9"/>
    </row>
    <row r="9" spans="1:8" x14ac:dyDescent="0.2">
      <c r="A9" s="7">
        <v>2.7149999999999999</v>
      </c>
      <c r="B9" s="2" t="s">
        <v>168</v>
      </c>
      <c r="C9" s="2" t="s">
        <v>146</v>
      </c>
      <c r="D9" s="13">
        <v>710</v>
      </c>
      <c r="E9" s="15">
        <v>0.98</v>
      </c>
      <c r="F9" s="31">
        <f t="shared" si="0"/>
        <v>724.48979591836735</v>
      </c>
      <c r="G9" s="9" t="s">
        <v>169</v>
      </c>
      <c r="H9" s="9"/>
    </row>
    <row r="10" spans="1:8" x14ac:dyDescent="0.2">
      <c r="A10" s="7">
        <v>2.7</v>
      </c>
      <c r="B10" s="2" t="s">
        <v>62</v>
      </c>
      <c r="C10" s="2" t="s">
        <v>146</v>
      </c>
      <c r="D10" s="13">
        <v>900</v>
      </c>
      <c r="E10" s="15">
        <v>1.45</v>
      </c>
      <c r="F10" s="31">
        <f t="shared" si="0"/>
        <v>620.68965517241384</v>
      </c>
      <c r="G10" s="9" t="s">
        <v>173</v>
      </c>
      <c r="H10" s="9"/>
    </row>
    <row r="11" spans="1:8" x14ac:dyDescent="0.2">
      <c r="A11" s="7">
        <v>2.66</v>
      </c>
      <c r="B11" s="2" t="s">
        <v>190</v>
      </c>
      <c r="C11" s="2" t="s">
        <v>146</v>
      </c>
      <c r="D11" s="13">
        <v>590</v>
      </c>
      <c r="E11" s="15">
        <v>0.8</v>
      </c>
      <c r="F11" s="31">
        <f t="shared" si="0"/>
        <v>737.5</v>
      </c>
      <c r="G11" s="9" t="s">
        <v>191</v>
      </c>
      <c r="H11" s="9"/>
    </row>
    <row r="12" spans="1:8" x14ac:dyDescent="0.2">
      <c r="A12" s="7">
        <v>2.6</v>
      </c>
      <c r="B12" s="2" t="s">
        <v>204</v>
      </c>
      <c r="C12" s="2" t="s">
        <v>146</v>
      </c>
      <c r="D12" s="13">
        <v>965</v>
      </c>
      <c r="E12" s="15">
        <v>1.5</v>
      </c>
      <c r="F12" s="31">
        <f t="shared" si="0"/>
        <v>643.33333333333337</v>
      </c>
      <c r="G12" s="9" t="s">
        <v>200</v>
      </c>
      <c r="H12" s="9"/>
    </row>
    <row r="13" spans="1:8" x14ac:dyDescent="0.2">
      <c r="A13" s="7">
        <v>2.56</v>
      </c>
      <c r="B13" s="2" t="s">
        <v>63</v>
      </c>
      <c r="C13" s="2" t="s">
        <v>137</v>
      </c>
      <c r="D13" s="13">
        <v>760</v>
      </c>
      <c r="E13" s="15">
        <v>1.1499999999999999</v>
      </c>
      <c r="F13" s="31">
        <f t="shared" si="0"/>
        <v>660.86956521739137</v>
      </c>
      <c r="G13" s="9" t="s">
        <v>172</v>
      </c>
      <c r="H13" s="9"/>
    </row>
    <row r="14" spans="1:8" x14ac:dyDescent="0.2">
      <c r="A14" s="7">
        <v>2.5499999999999998</v>
      </c>
      <c r="B14" s="2" t="s">
        <v>202</v>
      </c>
      <c r="C14" s="2" t="s">
        <v>146</v>
      </c>
      <c r="D14" s="13">
        <v>900</v>
      </c>
      <c r="E14" s="15">
        <v>1.3</v>
      </c>
      <c r="F14" s="31">
        <f t="shared" si="0"/>
        <v>692.30769230769226</v>
      </c>
      <c r="G14" s="9" t="s">
        <v>201</v>
      </c>
      <c r="H14" s="9"/>
    </row>
    <row r="15" spans="1:8" x14ac:dyDescent="0.2">
      <c r="A15" s="7">
        <v>2.4900000000000002</v>
      </c>
      <c r="B15" s="2" t="s">
        <v>64</v>
      </c>
      <c r="C15" s="2" t="s">
        <v>146</v>
      </c>
      <c r="D15" s="13">
        <v>840</v>
      </c>
      <c r="E15" s="15">
        <v>1.5</v>
      </c>
      <c r="F15" s="31">
        <f t="shared" si="0"/>
        <v>560</v>
      </c>
      <c r="G15" s="9" t="s">
        <v>192</v>
      </c>
      <c r="H15" s="9"/>
    </row>
    <row r="16" spans="1:8" x14ac:dyDescent="0.2">
      <c r="A16" s="7">
        <v>2.4870000000000001</v>
      </c>
      <c r="B16" s="2" t="s">
        <v>252</v>
      </c>
      <c r="C16" s="2" t="s">
        <v>146</v>
      </c>
      <c r="D16" s="13">
        <v>800</v>
      </c>
      <c r="E16" s="15">
        <v>1.1000000000000001</v>
      </c>
      <c r="F16" s="31">
        <f t="shared" si="0"/>
        <v>727.27272727272725</v>
      </c>
      <c r="G16" s="9" t="s">
        <v>250</v>
      </c>
      <c r="H16" s="9"/>
    </row>
    <row r="17" spans="1:8" x14ac:dyDescent="0.2">
      <c r="A17" s="7">
        <v>2.48</v>
      </c>
      <c r="B17" s="2" t="s">
        <v>264</v>
      </c>
      <c r="C17" s="2" t="s">
        <v>146</v>
      </c>
      <c r="D17" s="13">
        <v>890</v>
      </c>
      <c r="E17" s="15">
        <v>1.25</v>
      </c>
      <c r="F17" s="31">
        <f t="shared" si="0"/>
        <v>712</v>
      </c>
      <c r="G17" s="9" t="s">
        <v>265</v>
      </c>
      <c r="H17" s="9"/>
    </row>
    <row r="18" spans="1:8" x14ac:dyDescent="0.2">
      <c r="A18" s="7">
        <v>2.4769999999999999</v>
      </c>
      <c r="B18" s="2" t="s">
        <v>253</v>
      </c>
      <c r="C18" s="2" t="s">
        <v>146</v>
      </c>
      <c r="D18" s="13">
        <v>845</v>
      </c>
      <c r="E18" s="15">
        <v>1.65</v>
      </c>
      <c r="F18" s="31">
        <f t="shared" si="0"/>
        <v>512.12121212121212</v>
      </c>
      <c r="G18" s="9" t="s">
        <v>251</v>
      </c>
      <c r="H18" s="9"/>
    </row>
    <row r="19" spans="1:8" x14ac:dyDescent="0.2">
      <c r="A19" s="7">
        <v>2.4609999999999999</v>
      </c>
      <c r="B19" s="2" t="s">
        <v>65</v>
      </c>
      <c r="C19" s="2" t="s">
        <v>146</v>
      </c>
      <c r="D19" s="13">
        <v>725</v>
      </c>
      <c r="E19" s="15">
        <v>1.1000000000000001</v>
      </c>
      <c r="F19" s="31">
        <f t="shared" si="0"/>
        <v>659.09090909090901</v>
      </c>
      <c r="G19" s="9" t="s">
        <v>439</v>
      </c>
      <c r="H19" s="9"/>
    </row>
    <row r="20" spans="1:8" x14ac:dyDescent="0.2">
      <c r="A20" s="7">
        <v>2.15</v>
      </c>
      <c r="B20" s="2" t="s">
        <v>216</v>
      </c>
      <c r="C20" s="2" t="s">
        <v>146</v>
      </c>
      <c r="D20" s="13">
        <v>425</v>
      </c>
      <c r="E20" s="15">
        <v>1.1000000000000001</v>
      </c>
      <c r="F20" s="31">
        <f t="shared" si="0"/>
        <v>386.36363636363632</v>
      </c>
      <c r="G20" s="9" t="s">
        <v>498</v>
      </c>
      <c r="H20" s="9"/>
    </row>
    <row r="21" spans="1:8" x14ac:dyDescent="0.2">
      <c r="A21" s="7">
        <v>2.1379999999999999</v>
      </c>
      <c r="B21" s="2" t="s">
        <v>217</v>
      </c>
      <c r="C21" s="2" t="s">
        <v>146</v>
      </c>
      <c r="D21" s="13">
        <v>715</v>
      </c>
      <c r="E21" s="15">
        <v>1.1000000000000001</v>
      </c>
      <c r="F21" s="31">
        <f t="shared" si="0"/>
        <v>650</v>
      </c>
      <c r="G21" s="9" t="s">
        <v>218</v>
      </c>
      <c r="H21" s="9"/>
    </row>
    <row r="22" spans="1:8" x14ac:dyDescent="0.2">
      <c r="A22" s="7">
        <v>2.0419999999999998</v>
      </c>
      <c r="B22" s="2" t="s">
        <v>196</v>
      </c>
      <c r="C22" s="2" t="s">
        <v>146</v>
      </c>
      <c r="D22" s="13">
        <v>950</v>
      </c>
      <c r="E22" s="15">
        <v>1.35</v>
      </c>
      <c r="F22" s="31">
        <f t="shared" si="0"/>
        <v>703.7037037037037</v>
      </c>
      <c r="G22" s="9" t="s">
        <v>195</v>
      </c>
      <c r="H22" s="9"/>
    </row>
    <row r="23" spans="1:8" x14ac:dyDescent="0.2">
      <c r="A23" s="7">
        <v>2.0299999999999998</v>
      </c>
      <c r="B23" s="2" t="s">
        <v>66</v>
      </c>
      <c r="C23" s="2" t="s">
        <v>146</v>
      </c>
      <c r="D23" s="13">
        <v>850</v>
      </c>
      <c r="E23" s="15">
        <v>1.3</v>
      </c>
      <c r="F23" s="31">
        <f t="shared" si="0"/>
        <v>653.84615384615381</v>
      </c>
      <c r="G23" s="9" t="s">
        <v>67</v>
      </c>
      <c r="H23" s="9"/>
    </row>
    <row r="24" spans="1:8" x14ac:dyDescent="0.2">
      <c r="A24" s="7">
        <v>2.0089999999999999</v>
      </c>
      <c r="B24" s="2" t="s">
        <v>197</v>
      </c>
      <c r="C24" s="2" t="s">
        <v>146</v>
      </c>
      <c r="D24" s="13">
        <v>910</v>
      </c>
      <c r="E24" s="15">
        <v>1.4</v>
      </c>
      <c r="F24" s="31">
        <f t="shared" si="0"/>
        <v>650</v>
      </c>
      <c r="G24" s="9" t="s">
        <v>68</v>
      </c>
      <c r="H24" s="9"/>
    </row>
    <row r="25" spans="1:8" x14ac:dyDescent="0.2">
      <c r="A25" s="7">
        <v>1.9990000000000001</v>
      </c>
      <c r="B25" s="2" t="s">
        <v>209</v>
      </c>
      <c r="C25" s="2" t="s">
        <v>146</v>
      </c>
      <c r="D25" s="13">
        <v>750</v>
      </c>
      <c r="E25" s="15">
        <v>1.8</v>
      </c>
      <c r="F25" s="31">
        <f t="shared" si="0"/>
        <v>416.66666666666663</v>
      </c>
      <c r="G25" s="9" t="s">
        <v>69</v>
      </c>
      <c r="H25" s="9"/>
    </row>
    <row r="26" spans="1:8" x14ac:dyDescent="0.2">
      <c r="A26" s="7">
        <v>1.96</v>
      </c>
      <c r="B26" s="2" t="s">
        <v>594</v>
      </c>
      <c r="C26" s="2" t="s">
        <v>137</v>
      </c>
      <c r="D26" s="13">
        <v>670</v>
      </c>
      <c r="E26" s="15">
        <v>1.1499999999999999</v>
      </c>
      <c r="F26" s="31">
        <f t="shared" si="0"/>
        <v>582.60869565217399</v>
      </c>
      <c r="G26" s="9" t="s">
        <v>595</v>
      </c>
      <c r="H26" s="9"/>
    </row>
    <row r="27" spans="1:8" x14ac:dyDescent="0.2">
      <c r="A27" s="7">
        <v>1.964</v>
      </c>
      <c r="B27" s="2" t="s">
        <v>593</v>
      </c>
      <c r="C27" s="2" t="s">
        <v>146</v>
      </c>
      <c r="D27" s="13">
        <v>660</v>
      </c>
      <c r="E27" s="15">
        <v>1.2</v>
      </c>
      <c r="F27" s="31">
        <f t="shared" si="0"/>
        <v>550</v>
      </c>
      <c r="G27" s="9" t="s">
        <v>398</v>
      </c>
      <c r="H27" s="9"/>
    </row>
    <row r="28" spans="1:8" x14ac:dyDescent="0.2">
      <c r="A28" s="7">
        <v>1.9219999999999999</v>
      </c>
      <c r="B28" s="2" t="s">
        <v>596</v>
      </c>
      <c r="C28" s="2" t="s">
        <v>137</v>
      </c>
      <c r="D28" s="13">
        <v>800</v>
      </c>
      <c r="E28" s="15">
        <v>1.3</v>
      </c>
      <c r="F28" s="31">
        <f t="shared" si="0"/>
        <v>615.38461538461536</v>
      </c>
      <c r="G28" s="9" t="s">
        <v>595</v>
      </c>
      <c r="H28" s="9"/>
    </row>
    <row r="29" spans="1:8" x14ac:dyDescent="0.2">
      <c r="A29" s="7">
        <v>1.956</v>
      </c>
      <c r="B29" s="2" t="s">
        <v>393</v>
      </c>
      <c r="C29" s="2" t="s">
        <v>146</v>
      </c>
      <c r="D29" s="13">
        <v>860</v>
      </c>
      <c r="E29" s="15">
        <v>1.45</v>
      </c>
      <c r="F29" s="31">
        <f t="shared" si="0"/>
        <v>593.10344827586209</v>
      </c>
      <c r="G29" s="9" t="s">
        <v>394</v>
      </c>
      <c r="H29" s="9"/>
    </row>
    <row r="30" spans="1:8" x14ac:dyDescent="0.2">
      <c r="A30" s="7">
        <v>1.9510000000000001</v>
      </c>
      <c r="B30" s="2" t="s">
        <v>395</v>
      </c>
      <c r="C30" s="2" t="s">
        <v>146</v>
      </c>
      <c r="D30" s="13">
        <v>840</v>
      </c>
      <c r="E30" s="15">
        <v>1.1499999999999999</v>
      </c>
      <c r="F30" s="31">
        <f t="shared" si="0"/>
        <v>730.43478260869574</v>
      </c>
      <c r="G30" s="9" t="s">
        <v>396</v>
      </c>
      <c r="H30" s="9"/>
    </row>
    <row r="31" spans="1:8" x14ac:dyDescent="0.2">
      <c r="A31" s="7">
        <v>1.946</v>
      </c>
      <c r="B31" s="2" t="s">
        <v>586</v>
      </c>
      <c r="C31" s="2" t="s">
        <v>137</v>
      </c>
      <c r="D31" s="13">
        <v>820</v>
      </c>
      <c r="E31" s="15">
        <v>1.45</v>
      </c>
      <c r="F31" s="31">
        <f t="shared" si="0"/>
        <v>565.51724137931035</v>
      </c>
      <c r="G31" s="9" t="s">
        <v>587</v>
      </c>
      <c r="H31" s="9"/>
    </row>
    <row r="32" spans="1:8" x14ac:dyDescent="0.2">
      <c r="A32" s="7">
        <v>1.911</v>
      </c>
      <c r="B32" s="4" t="s">
        <v>882</v>
      </c>
      <c r="C32" s="2" t="s">
        <v>146</v>
      </c>
      <c r="D32" s="13">
        <v>750</v>
      </c>
      <c r="E32" s="15">
        <v>1.75</v>
      </c>
      <c r="F32" s="31">
        <f t="shared" si="0"/>
        <v>428.57142857142856</v>
      </c>
      <c r="G32" s="9" t="s">
        <v>883</v>
      </c>
      <c r="H32" s="9"/>
    </row>
    <row r="33" spans="1:8" x14ac:dyDescent="0.2">
      <c r="A33" s="7">
        <v>1.8959999999999999</v>
      </c>
      <c r="B33" s="4" t="s">
        <v>884</v>
      </c>
      <c r="C33" s="2" t="s">
        <v>146</v>
      </c>
      <c r="D33" s="13">
        <v>770</v>
      </c>
      <c r="E33" s="15">
        <v>1.85</v>
      </c>
      <c r="F33" s="31">
        <f t="shared" si="0"/>
        <v>416.2162162162162</v>
      </c>
      <c r="G33" s="9" t="s">
        <v>885</v>
      </c>
      <c r="H33" s="9"/>
    </row>
    <row r="34" spans="1:8" x14ac:dyDescent="0.2">
      <c r="A34" s="7">
        <v>1.9019999999999999</v>
      </c>
      <c r="B34" s="4" t="s">
        <v>886</v>
      </c>
      <c r="C34" s="2" t="s">
        <v>146</v>
      </c>
      <c r="D34" s="13">
        <v>730</v>
      </c>
      <c r="E34" s="15">
        <v>1.9</v>
      </c>
      <c r="F34" s="31">
        <f t="shared" si="0"/>
        <v>384.21052631578948</v>
      </c>
      <c r="G34" s="9" t="s">
        <v>887</v>
      </c>
      <c r="H34" s="9"/>
    </row>
    <row r="35" spans="1:8" x14ac:dyDescent="0.2">
      <c r="A35" s="7">
        <v>1.9039999999999999</v>
      </c>
      <c r="B35" s="2" t="s">
        <v>205</v>
      </c>
      <c r="C35" s="2" t="s">
        <v>146</v>
      </c>
      <c r="D35" s="13">
        <v>800</v>
      </c>
      <c r="E35" s="15">
        <v>1.6</v>
      </c>
      <c r="F35" s="31">
        <f t="shared" si="0"/>
        <v>500</v>
      </c>
      <c r="G35" s="9" t="s">
        <v>878</v>
      </c>
      <c r="H35" s="9"/>
    </row>
    <row r="36" spans="1:8" x14ac:dyDescent="0.2">
      <c r="A36" s="8">
        <v>1.899</v>
      </c>
      <c r="B36" s="4" t="s">
        <v>28</v>
      </c>
      <c r="C36" s="4" t="s">
        <v>507</v>
      </c>
      <c r="D36" s="14">
        <v>895</v>
      </c>
      <c r="E36" s="16">
        <v>1.25</v>
      </c>
      <c r="F36" s="31">
        <f t="shared" si="0"/>
        <v>716</v>
      </c>
      <c r="G36" s="4" t="s">
        <v>508</v>
      </c>
      <c r="H36" s="9"/>
    </row>
    <row r="37" spans="1:8" x14ac:dyDescent="0.2">
      <c r="A37" s="7">
        <v>1.87</v>
      </c>
      <c r="B37" s="2" t="s">
        <v>206</v>
      </c>
      <c r="C37" s="2" t="s">
        <v>146</v>
      </c>
      <c r="D37" s="13">
        <v>700</v>
      </c>
      <c r="E37" s="15">
        <v>1.5</v>
      </c>
      <c r="F37" s="31">
        <f t="shared" si="0"/>
        <v>466.66666666666669</v>
      </c>
      <c r="G37" s="9" t="s">
        <v>208</v>
      </c>
      <c r="H37" s="9"/>
    </row>
    <row r="38" spans="1:8" x14ac:dyDescent="0.2">
      <c r="A38" s="7">
        <v>1.87</v>
      </c>
      <c r="B38" s="2" t="s">
        <v>256</v>
      </c>
      <c r="C38" s="2" t="s">
        <v>146</v>
      </c>
      <c r="D38" s="13">
        <v>825</v>
      </c>
      <c r="E38" s="15">
        <v>1.4</v>
      </c>
      <c r="F38" s="31">
        <f t="shared" si="0"/>
        <v>589.28571428571433</v>
      </c>
      <c r="G38" s="9" t="s">
        <v>254</v>
      </c>
      <c r="H38" s="9"/>
    </row>
    <row r="39" spans="1:8" x14ac:dyDescent="0.2">
      <c r="A39" s="7">
        <v>1.86</v>
      </c>
      <c r="B39" s="2" t="s">
        <v>257</v>
      </c>
      <c r="C39" s="2" t="s">
        <v>146</v>
      </c>
      <c r="D39" s="13">
        <v>870</v>
      </c>
      <c r="E39" s="15">
        <v>1.55</v>
      </c>
      <c r="F39" s="31">
        <f t="shared" si="0"/>
        <v>561.29032258064512</v>
      </c>
      <c r="G39" s="9" t="s">
        <v>255</v>
      </c>
      <c r="H39" s="9"/>
    </row>
    <row r="40" spans="1:8" x14ac:dyDescent="0.2">
      <c r="A40" s="7">
        <v>1.85</v>
      </c>
      <c r="B40" s="2" t="s">
        <v>399</v>
      </c>
      <c r="C40" s="2" t="s">
        <v>146</v>
      </c>
      <c r="D40" s="13">
        <v>800</v>
      </c>
      <c r="E40" s="15">
        <v>1.2</v>
      </c>
      <c r="F40" s="31">
        <f t="shared" si="0"/>
        <v>666.66666666666674</v>
      </c>
      <c r="G40" s="9" t="s">
        <v>400</v>
      </c>
      <c r="H40" s="9"/>
    </row>
    <row r="41" spans="1:8" x14ac:dyDescent="0.2">
      <c r="A41" s="7">
        <v>1.839</v>
      </c>
      <c r="B41" s="2" t="s">
        <v>401</v>
      </c>
      <c r="C41" s="2" t="s">
        <v>146</v>
      </c>
      <c r="D41" s="13">
        <v>780</v>
      </c>
      <c r="E41" s="15">
        <v>1.1499999999999999</v>
      </c>
      <c r="F41" s="31">
        <f t="shared" si="0"/>
        <v>678.26086956521749</v>
      </c>
      <c r="G41" s="9" t="s">
        <v>402</v>
      </c>
      <c r="H41" s="9"/>
    </row>
    <row r="42" spans="1:8" x14ac:dyDescent="0.2">
      <c r="A42" s="1">
        <v>1.8220000000000001</v>
      </c>
      <c r="B42" s="1" t="s">
        <v>312</v>
      </c>
      <c r="C42" s="1" t="s">
        <v>146</v>
      </c>
      <c r="D42" s="11">
        <v>934</v>
      </c>
      <c r="E42" s="11">
        <v>2.37</v>
      </c>
      <c r="F42" s="31">
        <f t="shared" si="0"/>
        <v>394.09282700421937</v>
      </c>
      <c r="G42" s="1" t="s">
        <v>313</v>
      </c>
      <c r="H42" s="9"/>
    </row>
    <row r="43" spans="1:8" x14ac:dyDescent="0.2">
      <c r="A43" s="7">
        <v>1.8220000000000001</v>
      </c>
      <c r="B43" s="2" t="s">
        <v>260</v>
      </c>
      <c r="C43" s="2" t="s">
        <v>146</v>
      </c>
      <c r="D43" s="13">
        <v>800</v>
      </c>
      <c r="E43" s="15">
        <v>1.2</v>
      </c>
      <c r="F43" s="31">
        <f t="shared" si="0"/>
        <v>666.66666666666674</v>
      </c>
      <c r="G43" s="9" t="s">
        <v>261</v>
      </c>
      <c r="H43" s="9"/>
    </row>
    <row r="44" spans="1:8" x14ac:dyDescent="0.2">
      <c r="A44" s="7">
        <v>1.79</v>
      </c>
      <c r="B44" s="2" t="s">
        <v>70</v>
      </c>
      <c r="C44" s="2" t="s">
        <v>146</v>
      </c>
      <c r="D44" s="13">
        <v>750</v>
      </c>
      <c r="E44" s="15">
        <v>1.1000000000000001</v>
      </c>
      <c r="F44" s="31">
        <f t="shared" si="0"/>
        <v>681.81818181818176</v>
      </c>
      <c r="G44" s="9" t="s">
        <v>71</v>
      </c>
      <c r="H44" s="9"/>
    </row>
    <row r="45" spans="1:8" x14ac:dyDescent="0.2">
      <c r="A45" s="7">
        <v>1.75</v>
      </c>
      <c r="B45" s="2" t="s">
        <v>370</v>
      </c>
      <c r="C45" s="2" t="s">
        <v>146</v>
      </c>
      <c r="D45" s="13">
        <v>650</v>
      </c>
      <c r="E45" s="15">
        <v>1.4</v>
      </c>
      <c r="F45" s="31">
        <f t="shared" si="0"/>
        <v>464.28571428571433</v>
      </c>
      <c r="G45" s="9" t="s">
        <v>371</v>
      </c>
      <c r="H45" s="9"/>
    </row>
    <row r="46" spans="1:8" x14ac:dyDescent="0.2">
      <c r="A46" s="7">
        <v>1.5469999999999999</v>
      </c>
      <c r="B46" s="2" t="s">
        <v>545</v>
      </c>
      <c r="C46" s="2" t="s">
        <v>146</v>
      </c>
      <c r="D46" s="13">
        <v>680</v>
      </c>
      <c r="E46" s="15">
        <v>1.1000000000000001</v>
      </c>
      <c r="F46" s="31">
        <f t="shared" si="0"/>
        <v>618.18181818181813</v>
      </c>
      <c r="G46" s="9" t="s">
        <v>546</v>
      </c>
      <c r="H46" s="9"/>
    </row>
    <row r="47" spans="1:8" x14ac:dyDescent="0.2">
      <c r="A47" s="7">
        <v>1.0900000000000001</v>
      </c>
      <c r="B47" s="2" t="s">
        <v>376</v>
      </c>
      <c r="C47" s="2" t="s">
        <v>137</v>
      </c>
      <c r="D47" s="13">
        <v>725</v>
      </c>
      <c r="E47" s="15">
        <v>1.6</v>
      </c>
      <c r="F47" s="31">
        <f t="shared" si="0"/>
        <v>453.125</v>
      </c>
      <c r="G47" s="9" t="s">
        <v>377</v>
      </c>
      <c r="H47" s="9"/>
    </row>
    <row r="48" spans="1:8" x14ac:dyDescent="0.2">
      <c r="A48" s="7">
        <v>1.0609999999999999</v>
      </c>
      <c r="B48" s="2" t="s">
        <v>378</v>
      </c>
      <c r="C48" s="2" t="s">
        <v>137</v>
      </c>
      <c r="D48" s="13">
        <v>880</v>
      </c>
      <c r="E48" s="15">
        <v>1.5</v>
      </c>
      <c r="F48" s="31">
        <f t="shared" si="0"/>
        <v>586.66666666666663</v>
      </c>
      <c r="G48" s="9" t="s">
        <v>384</v>
      </c>
      <c r="H48" s="9"/>
    </row>
    <row r="49" spans="1:8" x14ac:dyDescent="0.2">
      <c r="A49" s="7">
        <v>1.05</v>
      </c>
      <c r="B49" s="2" t="s">
        <v>379</v>
      </c>
      <c r="C49" s="2" t="s">
        <v>146</v>
      </c>
      <c r="D49" s="13">
        <v>850</v>
      </c>
      <c r="E49" s="15">
        <v>1.6</v>
      </c>
      <c r="F49" s="31">
        <f t="shared" si="0"/>
        <v>531.25</v>
      </c>
      <c r="G49" s="9" t="s">
        <v>380</v>
      </c>
      <c r="H49" s="9"/>
    </row>
    <row r="50" spans="1:8" x14ac:dyDescent="0.2">
      <c r="A50" s="7">
        <v>1.046</v>
      </c>
      <c r="B50" s="2" t="s">
        <v>381</v>
      </c>
      <c r="C50" s="2" t="s">
        <v>137</v>
      </c>
      <c r="D50" s="13">
        <v>865</v>
      </c>
      <c r="E50" s="15">
        <v>1.5</v>
      </c>
      <c r="F50" s="31">
        <f t="shared" si="0"/>
        <v>576.66666666666663</v>
      </c>
      <c r="G50" s="9" t="s">
        <v>382</v>
      </c>
      <c r="H50" s="9"/>
    </row>
    <row r="51" spans="1:8" x14ac:dyDescent="0.2">
      <c r="A51" s="7">
        <v>1.042</v>
      </c>
      <c r="B51" s="2" t="s">
        <v>383</v>
      </c>
      <c r="C51" s="2" t="s">
        <v>146</v>
      </c>
      <c r="D51" s="13">
        <v>855</v>
      </c>
      <c r="E51" s="15">
        <v>1.7</v>
      </c>
      <c r="F51" s="31">
        <f t="shared" si="0"/>
        <v>502.94117647058823</v>
      </c>
      <c r="G51" s="9" t="s">
        <v>871</v>
      </c>
      <c r="H51" s="9"/>
    </row>
    <row r="52" spans="1:8" x14ac:dyDescent="0.2">
      <c r="A52" s="7">
        <v>1.046</v>
      </c>
      <c r="B52" s="2" t="s">
        <v>385</v>
      </c>
      <c r="C52" s="2" t="s">
        <v>146</v>
      </c>
      <c r="D52" s="13">
        <v>740</v>
      </c>
      <c r="E52" s="15">
        <v>1.5</v>
      </c>
      <c r="F52" s="31">
        <f t="shared" si="0"/>
        <v>493.33333333333331</v>
      </c>
      <c r="G52" s="9" t="s">
        <v>386</v>
      </c>
      <c r="H52" s="9"/>
    </row>
    <row r="53" spans="1:8" x14ac:dyDescent="0.2">
      <c r="A53" s="7">
        <v>0.98799999999999999</v>
      </c>
      <c r="B53" s="2" t="s">
        <v>456</v>
      </c>
      <c r="C53" s="2" t="s">
        <v>146</v>
      </c>
      <c r="D53" s="13">
        <v>870</v>
      </c>
      <c r="E53" s="15">
        <v>1.75</v>
      </c>
      <c r="F53" s="31">
        <f t="shared" si="0"/>
        <v>497.14285714285717</v>
      </c>
      <c r="G53" s="9" t="s">
        <v>455</v>
      </c>
      <c r="H53" s="9"/>
    </row>
    <row r="54" spans="1:8" x14ac:dyDescent="0.2">
      <c r="A54" s="7">
        <v>0.97399999999999998</v>
      </c>
      <c r="B54" s="2" t="s">
        <v>457</v>
      </c>
      <c r="C54" s="2" t="s">
        <v>146</v>
      </c>
      <c r="D54" s="13">
        <v>765</v>
      </c>
      <c r="E54" s="15">
        <v>1.6</v>
      </c>
      <c r="F54" s="31">
        <f t="shared" si="0"/>
        <v>478.125</v>
      </c>
      <c r="G54" s="9" t="s">
        <v>454</v>
      </c>
      <c r="H54" s="9"/>
    </row>
    <row r="55" spans="1:8" x14ac:dyDescent="0.2">
      <c r="A55" s="7">
        <v>1.01</v>
      </c>
      <c r="B55" s="2" t="s">
        <v>372</v>
      </c>
      <c r="C55" s="2" t="s">
        <v>146</v>
      </c>
      <c r="D55" s="13">
        <v>750</v>
      </c>
      <c r="E55" s="15">
        <v>2</v>
      </c>
      <c r="F55" s="31">
        <f t="shared" si="0"/>
        <v>375</v>
      </c>
      <c r="G55" s="9" t="s">
        <v>373</v>
      </c>
      <c r="H55" s="9"/>
    </row>
    <row r="56" spans="1:8" x14ac:dyDescent="0.2">
      <c r="A56" s="7">
        <v>0.97</v>
      </c>
      <c r="B56" s="2" t="s">
        <v>551</v>
      </c>
      <c r="C56" s="2" t="s">
        <v>146</v>
      </c>
      <c r="D56" s="13">
        <v>800</v>
      </c>
      <c r="E56" s="15">
        <v>1.1000000000000001</v>
      </c>
      <c r="F56" s="31">
        <f t="shared" si="0"/>
        <v>727.27272727272725</v>
      </c>
      <c r="G56" s="9" t="s">
        <v>552</v>
      </c>
      <c r="H56" s="9"/>
    </row>
    <row r="57" spans="1:8" x14ac:dyDescent="0.2">
      <c r="A57" s="7">
        <v>0.82499999999999996</v>
      </c>
      <c r="B57" s="2" t="s">
        <v>668</v>
      </c>
      <c r="C57" s="2" t="s">
        <v>146</v>
      </c>
      <c r="D57" s="13">
        <v>685</v>
      </c>
      <c r="E57" s="15">
        <v>1.2</v>
      </c>
      <c r="F57" s="31">
        <f t="shared" si="0"/>
        <v>570.83333333333337</v>
      </c>
      <c r="G57" s="9" t="s">
        <v>669</v>
      </c>
      <c r="H57" s="9"/>
    </row>
    <row r="58" spans="1:8" x14ac:dyDescent="0.2">
      <c r="A58" s="7">
        <v>0.82</v>
      </c>
      <c r="B58" s="2" t="s">
        <v>447</v>
      </c>
      <c r="C58" s="2" t="s">
        <v>146</v>
      </c>
      <c r="D58" s="13">
        <v>640</v>
      </c>
      <c r="E58" s="15">
        <v>0.9</v>
      </c>
      <c r="F58" s="31">
        <f t="shared" si="0"/>
        <v>711.11111111111109</v>
      </c>
      <c r="G58" s="9" t="s">
        <v>870</v>
      </c>
      <c r="H58" s="9"/>
    </row>
    <row r="59" spans="1:8" x14ac:dyDescent="0.2">
      <c r="A59" s="7">
        <v>0.68500000000000005</v>
      </c>
      <c r="B59" s="2" t="s">
        <v>230</v>
      </c>
      <c r="C59" s="2" t="s">
        <v>146</v>
      </c>
      <c r="D59" s="13">
        <v>860</v>
      </c>
      <c r="E59" s="15">
        <v>1.9</v>
      </c>
      <c r="F59" s="31">
        <f t="shared" si="0"/>
        <v>452.63157894736844</v>
      </c>
      <c r="G59" s="9" t="s">
        <v>232</v>
      </c>
      <c r="H59" s="9"/>
    </row>
    <row r="60" spans="1:8" x14ac:dyDescent="0.2">
      <c r="A60" s="7">
        <v>0.68500000000000005</v>
      </c>
      <c r="B60" s="2" t="s">
        <v>233</v>
      </c>
      <c r="C60" s="2" t="s">
        <v>146</v>
      </c>
      <c r="D60" s="13">
        <v>760</v>
      </c>
      <c r="E60" s="15">
        <v>1.5</v>
      </c>
      <c r="F60" s="31">
        <f t="shared" si="0"/>
        <v>506.66666666666669</v>
      </c>
      <c r="G60" s="9" t="s">
        <v>234</v>
      </c>
      <c r="H60" s="9"/>
    </row>
    <row r="61" spans="1:8" x14ac:dyDescent="0.2">
      <c r="A61" s="7">
        <v>0.68500000000000005</v>
      </c>
      <c r="B61" s="2" t="s">
        <v>235</v>
      </c>
      <c r="C61" s="2" t="s">
        <v>146</v>
      </c>
      <c r="D61" s="13">
        <v>790</v>
      </c>
      <c r="E61" s="15">
        <v>1.5</v>
      </c>
      <c r="F61" s="31">
        <f t="shared" si="0"/>
        <v>526.66666666666663</v>
      </c>
      <c r="G61" s="9" t="s">
        <v>236</v>
      </c>
      <c r="H61" s="9"/>
    </row>
    <row r="62" spans="1:8" x14ac:dyDescent="0.2">
      <c r="A62" s="7">
        <v>0.64</v>
      </c>
      <c r="B62" s="2" t="s">
        <v>869</v>
      </c>
      <c r="C62" s="2" t="s">
        <v>146</v>
      </c>
      <c r="D62" s="13">
        <v>600</v>
      </c>
      <c r="E62" s="15">
        <v>1.1000000000000001</v>
      </c>
      <c r="F62" s="31">
        <f t="shared" si="0"/>
        <v>545.45454545454538</v>
      </c>
      <c r="G62" s="9" t="s">
        <v>219</v>
      </c>
      <c r="H62" s="9"/>
    </row>
    <row r="63" spans="1:8" x14ac:dyDescent="0.2">
      <c r="A63" s="7">
        <v>0.65300000000000002</v>
      </c>
      <c r="B63" s="2" t="s">
        <v>290</v>
      </c>
      <c r="C63" s="2" t="s">
        <v>146</v>
      </c>
      <c r="D63" s="13">
        <v>710</v>
      </c>
      <c r="E63" s="15">
        <v>1.75</v>
      </c>
      <c r="F63" s="31">
        <f t="shared" si="0"/>
        <v>405.71428571428572</v>
      </c>
      <c r="G63" s="9" t="s">
        <v>72</v>
      </c>
      <c r="H63" s="9"/>
    </row>
    <row r="64" spans="1:8" x14ac:dyDescent="0.2">
      <c r="A64" s="7">
        <v>0.65</v>
      </c>
      <c r="B64" s="2" t="s">
        <v>273</v>
      </c>
      <c r="C64" s="2" t="s">
        <v>146</v>
      </c>
      <c r="D64" s="13">
        <v>900</v>
      </c>
      <c r="E64" s="15">
        <v>1.5</v>
      </c>
      <c r="F64" s="31">
        <f t="shared" si="0"/>
        <v>600</v>
      </c>
      <c r="G64" s="9" t="s">
        <v>73</v>
      </c>
      <c r="H64" s="9"/>
    </row>
    <row r="65" spans="1:8" x14ac:dyDescent="0.2">
      <c r="A65" s="7">
        <v>0.61799999999999999</v>
      </c>
      <c r="B65" s="2" t="s">
        <v>279</v>
      </c>
      <c r="C65" s="2" t="s">
        <v>146</v>
      </c>
      <c r="D65" s="13">
        <v>850</v>
      </c>
      <c r="E65" s="15">
        <v>1.2</v>
      </c>
      <c r="F65" s="31">
        <f t="shared" si="0"/>
        <v>708.33333333333337</v>
      </c>
      <c r="G65" s="9" t="s">
        <v>270</v>
      </c>
      <c r="H65" s="9"/>
    </row>
    <row r="66" spans="1:8" x14ac:dyDescent="0.2">
      <c r="A66" s="21">
        <v>0.65</v>
      </c>
      <c r="B66" s="4" t="s">
        <v>858</v>
      </c>
      <c r="C66" s="4" t="s">
        <v>146</v>
      </c>
      <c r="D66" s="18">
        <v>900</v>
      </c>
      <c r="E66" s="19">
        <v>1.26</v>
      </c>
      <c r="F66" s="31">
        <f t="shared" si="0"/>
        <v>714.28571428571433</v>
      </c>
      <c r="G66" s="4" t="s">
        <v>872</v>
      </c>
      <c r="H66" s="9"/>
    </row>
    <row r="67" spans="1:8" x14ac:dyDescent="0.2">
      <c r="A67" s="21">
        <v>0.65</v>
      </c>
      <c r="B67" s="22" t="s">
        <v>859</v>
      </c>
      <c r="C67" s="22" t="s">
        <v>146</v>
      </c>
      <c r="D67" s="14">
        <v>900</v>
      </c>
      <c r="E67" s="16">
        <v>1.25</v>
      </c>
      <c r="F67" s="31">
        <f t="shared" si="0"/>
        <v>720</v>
      </c>
      <c r="G67" s="22" t="s">
        <v>860</v>
      </c>
      <c r="H67" s="9"/>
    </row>
    <row r="68" spans="1:8" x14ac:dyDescent="0.2">
      <c r="A68" s="7">
        <v>0.58899999999999997</v>
      </c>
      <c r="B68" s="2" t="s">
        <v>630</v>
      </c>
      <c r="C68" s="2" t="s">
        <v>146</v>
      </c>
      <c r="D68" s="13">
        <v>790</v>
      </c>
      <c r="E68" s="15">
        <v>1.1299999999999999</v>
      </c>
      <c r="F68" s="31">
        <f t="shared" ref="F68:F129" si="1">D68/E68</f>
        <v>699.11504424778764</v>
      </c>
      <c r="G68" s="9" t="s">
        <v>631</v>
      </c>
      <c r="H68" s="9"/>
    </row>
    <row r="69" spans="1:8" x14ac:dyDescent="0.2">
      <c r="A69" s="7">
        <v>0.621</v>
      </c>
      <c r="B69" s="2" t="s">
        <v>243</v>
      </c>
      <c r="C69" s="2" t="s">
        <v>137</v>
      </c>
      <c r="D69" s="13">
        <v>600</v>
      </c>
      <c r="E69" s="15">
        <v>1.6</v>
      </c>
      <c r="F69" s="31">
        <f t="shared" si="1"/>
        <v>375</v>
      </c>
      <c r="G69" s="9" t="s">
        <v>242</v>
      </c>
      <c r="H69" s="9"/>
    </row>
    <row r="70" spans="1:8" x14ac:dyDescent="0.2">
      <c r="A70" s="7">
        <v>0.61299999999999999</v>
      </c>
      <c r="B70" s="2" t="s">
        <v>247</v>
      </c>
      <c r="C70" s="2" t="s">
        <v>146</v>
      </c>
      <c r="D70" s="13">
        <v>750</v>
      </c>
      <c r="E70" s="15">
        <v>1.02</v>
      </c>
      <c r="F70" s="31">
        <f t="shared" si="1"/>
        <v>735.29411764705878</v>
      </c>
      <c r="G70" s="9" t="s">
        <v>248</v>
      </c>
      <c r="H70" s="9"/>
    </row>
    <row r="71" spans="1:8" x14ac:dyDescent="0.2">
      <c r="A71" s="7">
        <v>0.60499999999999998</v>
      </c>
      <c r="B71" s="2" t="s">
        <v>74</v>
      </c>
      <c r="C71" s="2" t="s">
        <v>146</v>
      </c>
      <c r="D71" s="13">
        <v>875</v>
      </c>
      <c r="E71" s="15">
        <v>1.45</v>
      </c>
      <c r="F71" s="31">
        <f t="shared" si="1"/>
        <v>603.44827586206895</v>
      </c>
      <c r="G71" s="9" t="s">
        <v>76</v>
      </c>
      <c r="H71" s="9"/>
    </row>
    <row r="72" spans="1:8" x14ac:dyDescent="0.2">
      <c r="A72" s="7">
        <v>0.61199999999999999</v>
      </c>
      <c r="B72" s="2" t="s">
        <v>641</v>
      </c>
      <c r="C72" s="2" t="s">
        <v>146</v>
      </c>
      <c r="D72" s="13">
        <v>850</v>
      </c>
      <c r="E72" s="15">
        <v>1.1000000000000001</v>
      </c>
      <c r="F72" s="31">
        <f t="shared" si="1"/>
        <v>772.72727272727263</v>
      </c>
      <c r="G72" s="9" t="s">
        <v>642</v>
      </c>
      <c r="H72" s="9"/>
    </row>
    <row r="73" spans="1:8" x14ac:dyDescent="0.2">
      <c r="A73" s="7">
        <v>0.60399999999999998</v>
      </c>
      <c r="B73" s="2" t="s">
        <v>215</v>
      </c>
      <c r="C73" s="2" t="s">
        <v>146</v>
      </c>
      <c r="D73" s="13">
        <v>875</v>
      </c>
      <c r="E73" s="15">
        <v>1.2</v>
      </c>
      <c r="F73" s="31">
        <f t="shared" si="1"/>
        <v>729.16666666666674</v>
      </c>
      <c r="G73" s="9" t="s">
        <v>868</v>
      </c>
      <c r="H73" s="9"/>
    </row>
    <row r="74" spans="1:8" x14ac:dyDescent="0.2">
      <c r="A74" s="7">
        <v>0.59299999999999997</v>
      </c>
      <c r="B74" s="2" t="s">
        <v>206</v>
      </c>
      <c r="C74" s="2" t="s">
        <v>146</v>
      </c>
      <c r="D74" s="13">
        <v>740</v>
      </c>
      <c r="E74" s="15">
        <v>1.8</v>
      </c>
      <c r="F74" s="31">
        <f t="shared" si="1"/>
        <v>411.11111111111109</v>
      </c>
      <c r="G74" s="9" t="s">
        <v>207</v>
      </c>
      <c r="H74" s="9"/>
    </row>
    <row r="75" spans="1:8" x14ac:dyDescent="0.2">
      <c r="A75" s="7">
        <v>0.56999999999999995</v>
      </c>
      <c r="B75" s="2" t="s">
        <v>591</v>
      </c>
      <c r="C75" s="2" t="s">
        <v>146</v>
      </c>
      <c r="D75" s="13">
        <v>930</v>
      </c>
      <c r="E75" s="15">
        <v>1.45</v>
      </c>
      <c r="F75" s="31">
        <f t="shared" si="1"/>
        <v>641.37931034482756</v>
      </c>
      <c r="G75" s="9" t="s">
        <v>590</v>
      </c>
      <c r="H75" s="9"/>
    </row>
    <row r="76" spans="1:8" x14ac:dyDescent="0.2">
      <c r="A76" s="7">
        <v>0.56999999999999995</v>
      </c>
      <c r="B76" s="2" t="s">
        <v>274</v>
      </c>
      <c r="C76" s="2" t="s">
        <v>146</v>
      </c>
      <c r="D76" s="13">
        <v>750</v>
      </c>
      <c r="E76" s="15">
        <v>1.2</v>
      </c>
      <c r="F76" s="31">
        <f t="shared" si="1"/>
        <v>625</v>
      </c>
      <c r="G76" s="2" t="s">
        <v>275</v>
      </c>
      <c r="H76" s="9"/>
    </row>
    <row r="77" spans="1:8" x14ac:dyDescent="0.2">
      <c r="A77" s="7">
        <v>0.56000000000000005</v>
      </c>
      <c r="B77" s="2" t="s">
        <v>276</v>
      </c>
      <c r="C77" s="2" t="s">
        <v>146</v>
      </c>
      <c r="D77" s="13">
        <v>735</v>
      </c>
      <c r="E77" s="15">
        <v>1.2</v>
      </c>
      <c r="F77" s="31">
        <f t="shared" si="1"/>
        <v>612.5</v>
      </c>
      <c r="G77" s="2" t="s">
        <v>277</v>
      </c>
      <c r="H77" s="9"/>
    </row>
    <row r="78" spans="1:8" x14ac:dyDescent="0.2">
      <c r="A78" s="7">
        <v>0.55000000000000004</v>
      </c>
      <c r="B78" s="2" t="s">
        <v>278</v>
      </c>
      <c r="C78" s="2" t="s">
        <v>146</v>
      </c>
      <c r="D78" s="13">
        <v>650</v>
      </c>
      <c r="E78" s="15">
        <v>1.2</v>
      </c>
      <c r="F78" s="31">
        <f t="shared" si="1"/>
        <v>541.66666666666674</v>
      </c>
      <c r="G78" s="2" t="s">
        <v>873</v>
      </c>
      <c r="H78" s="9"/>
    </row>
    <row r="79" spans="1:8" x14ac:dyDescent="0.2">
      <c r="A79" s="7">
        <v>0.54500000000000004</v>
      </c>
      <c r="B79" s="2" t="s">
        <v>284</v>
      </c>
      <c r="C79" s="2" t="s">
        <v>146</v>
      </c>
      <c r="D79" s="13">
        <v>805</v>
      </c>
      <c r="E79" s="15">
        <v>1.3</v>
      </c>
      <c r="F79" s="31">
        <f t="shared" si="1"/>
        <v>619.23076923076917</v>
      </c>
      <c r="G79" s="9" t="s">
        <v>77</v>
      </c>
      <c r="H79" s="9"/>
    </row>
    <row r="80" spans="1:8" x14ac:dyDescent="0.2">
      <c r="A80" s="7">
        <v>0.54500000000000004</v>
      </c>
      <c r="B80" s="2" t="s">
        <v>283</v>
      </c>
      <c r="C80" s="2" t="s">
        <v>146</v>
      </c>
      <c r="D80" s="13">
        <v>610</v>
      </c>
      <c r="E80" s="15">
        <v>1.07</v>
      </c>
      <c r="F80" s="31">
        <f t="shared" si="1"/>
        <v>570.09345794392516</v>
      </c>
      <c r="G80" s="9" t="s">
        <v>610</v>
      </c>
      <c r="H80" s="9"/>
    </row>
    <row r="81" spans="1:8" x14ac:dyDescent="0.2">
      <c r="A81" s="7">
        <v>0.53</v>
      </c>
      <c r="B81" s="2" t="s">
        <v>496</v>
      </c>
      <c r="C81" s="2" t="s">
        <v>146</v>
      </c>
      <c r="D81" s="13">
        <v>750</v>
      </c>
      <c r="E81" s="15">
        <v>1.3</v>
      </c>
      <c r="F81" s="31">
        <f t="shared" si="1"/>
        <v>576.92307692307691</v>
      </c>
      <c r="G81" s="9" t="s">
        <v>497</v>
      </c>
      <c r="H81" s="9"/>
    </row>
    <row r="82" spans="1:8" x14ac:dyDescent="0.2">
      <c r="A82" s="7">
        <v>0.52500000000000002</v>
      </c>
      <c r="B82" s="2" t="s">
        <v>285</v>
      </c>
      <c r="C82" s="2" t="s">
        <v>146</v>
      </c>
      <c r="D82" s="13">
        <v>825</v>
      </c>
      <c r="E82" s="15">
        <v>2.2999999999999998</v>
      </c>
      <c r="F82" s="31">
        <f t="shared" si="1"/>
        <v>358.69565217391306</v>
      </c>
      <c r="G82" s="9" t="s">
        <v>286</v>
      </c>
      <c r="H82" s="9"/>
    </row>
    <row r="83" spans="1:8" x14ac:dyDescent="0.2">
      <c r="A83" s="7">
        <v>0.495</v>
      </c>
      <c r="B83" s="2" t="s">
        <v>75</v>
      </c>
      <c r="C83" s="2" t="s">
        <v>146</v>
      </c>
      <c r="D83" s="13">
        <v>950</v>
      </c>
      <c r="E83" s="15">
        <v>2.14</v>
      </c>
      <c r="F83" s="31">
        <f t="shared" si="1"/>
        <v>443.92523364485976</v>
      </c>
      <c r="G83" s="9" t="s">
        <v>723</v>
      </c>
      <c r="H83" s="9"/>
    </row>
    <row r="84" spans="1:8" x14ac:dyDescent="0.2">
      <c r="A84" s="7">
        <v>0.47399999999999998</v>
      </c>
      <c r="B84" s="2" t="s">
        <v>588</v>
      </c>
      <c r="C84" s="2" t="s">
        <v>137</v>
      </c>
      <c r="D84" s="13">
        <v>775</v>
      </c>
      <c r="E84" s="15">
        <v>1</v>
      </c>
      <c r="F84" s="31">
        <f t="shared" si="1"/>
        <v>775</v>
      </c>
      <c r="G84" s="9" t="s">
        <v>35</v>
      </c>
      <c r="H84" s="9"/>
    </row>
    <row r="85" spans="1:8" x14ac:dyDescent="0.2">
      <c r="A85" s="7">
        <v>0.46700000000000003</v>
      </c>
      <c r="B85" s="2" t="s">
        <v>417</v>
      </c>
      <c r="C85" s="2" t="s">
        <v>146</v>
      </c>
      <c r="D85" s="13">
        <v>675</v>
      </c>
      <c r="E85" s="15">
        <v>1.1499999999999999</v>
      </c>
      <c r="F85" s="31">
        <f t="shared" si="1"/>
        <v>586.95652173913049</v>
      </c>
      <c r="G85" s="9" t="s">
        <v>415</v>
      </c>
      <c r="H85" s="9"/>
    </row>
    <row r="86" spans="1:8" x14ac:dyDescent="0.2">
      <c r="A86" s="7">
        <v>0.46500000000000002</v>
      </c>
      <c r="B86" s="2" t="s">
        <v>408</v>
      </c>
      <c r="C86" s="2" t="s">
        <v>146</v>
      </c>
      <c r="D86" s="13">
        <v>760</v>
      </c>
      <c r="E86" s="15">
        <v>1.6</v>
      </c>
      <c r="F86" s="31">
        <f t="shared" si="1"/>
        <v>475</v>
      </c>
      <c r="G86" s="9" t="s">
        <v>405</v>
      </c>
      <c r="H86" s="9"/>
    </row>
    <row r="87" spans="1:8" x14ac:dyDescent="0.2">
      <c r="A87" s="7">
        <v>0.46</v>
      </c>
      <c r="B87" s="2" t="s">
        <v>458</v>
      </c>
      <c r="C87" s="2" t="s">
        <v>146</v>
      </c>
      <c r="D87" s="13">
        <v>700</v>
      </c>
      <c r="E87" s="15">
        <v>1.6</v>
      </c>
      <c r="F87" s="31">
        <f t="shared" si="1"/>
        <v>437.5</v>
      </c>
      <c r="G87" s="9" t="s">
        <v>459</v>
      </c>
      <c r="H87" s="9"/>
    </row>
    <row r="88" spans="1:8" x14ac:dyDescent="0.2">
      <c r="A88" s="7">
        <v>0.45600000000000002</v>
      </c>
      <c r="B88" s="2" t="s">
        <v>166</v>
      </c>
      <c r="C88" s="2" t="s">
        <v>146</v>
      </c>
      <c r="D88" s="13">
        <v>710</v>
      </c>
      <c r="E88" s="15">
        <v>1.45</v>
      </c>
      <c r="F88" s="31">
        <f t="shared" si="1"/>
        <v>489.65517241379314</v>
      </c>
      <c r="G88" s="9" t="s">
        <v>167</v>
      </c>
      <c r="H88" s="9"/>
    </row>
    <row r="89" spans="1:8" x14ac:dyDescent="0.2">
      <c r="A89" s="7">
        <v>0.435</v>
      </c>
      <c r="B89" s="2" t="s">
        <v>411</v>
      </c>
      <c r="C89" s="2" t="s">
        <v>146</v>
      </c>
      <c r="D89" s="13">
        <v>870</v>
      </c>
      <c r="E89" s="15">
        <v>1.7</v>
      </c>
      <c r="F89" s="31">
        <f t="shared" si="1"/>
        <v>511.76470588235293</v>
      </c>
      <c r="G89" s="9" t="s">
        <v>440</v>
      </c>
      <c r="H89" s="9"/>
    </row>
    <row r="90" spans="1:8" x14ac:dyDescent="0.2">
      <c r="A90" s="7">
        <v>0.44</v>
      </c>
      <c r="B90" s="2" t="s">
        <v>410</v>
      </c>
      <c r="C90" s="2" t="s">
        <v>146</v>
      </c>
      <c r="D90" s="13">
        <v>590</v>
      </c>
      <c r="E90" s="15">
        <v>1.03</v>
      </c>
      <c r="F90" s="31">
        <f t="shared" si="1"/>
        <v>572.81553398058247</v>
      </c>
      <c r="G90" s="9" t="s">
        <v>409</v>
      </c>
      <c r="H90" s="9"/>
    </row>
    <row r="91" spans="1:8" x14ac:dyDescent="0.2">
      <c r="A91" s="7">
        <v>0.435</v>
      </c>
      <c r="B91" s="2" t="s">
        <v>411</v>
      </c>
      <c r="C91" s="2" t="s">
        <v>146</v>
      </c>
      <c r="D91" s="13">
        <v>850</v>
      </c>
      <c r="E91" s="15">
        <v>1.7</v>
      </c>
      <c r="F91" s="31">
        <f t="shared" si="1"/>
        <v>500</v>
      </c>
      <c r="G91" s="9" t="s">
        <v>412</v>
      </c>
      <c r="H91" s="9"/>
    </row>
    <row r="92" spans="1:8" x14ac:dyDescent="0.2">
      <c r="A92" s="7">
        <v>0.44</v>
      </c>
      <c r="B92" s="2" t="s">
        <v>424</v>
      </c>
      <c r="C92" s="2" t="s">
        <v>146</v>
      </c>
      <c r="D92" s="13">
        <v>630</v>
      </c>
      <c r="E92" s="15">
        <v>1.1299999999999999</v>
      </c>
      <c r="F92" s="31">
        <f t="shared" si="1"/>
        <v>557.52212389380531</v>
      </c>
      <c r="G92" s="9" t="s">
        <v>425</v>
      </c>
      <c r="H92" s="9"/>
    </row>
    <row r="93" spans="1:8" x14ac:dyDescent="0.2">
      <c r="A93" s="7">
        <v>0.432</v>
      </c>
      <c r="B93" s="2" t="s">
        <v>420</v>
      </c>
      <c r="C93" s="2" t="s">
        <v>146</v>
      </c>
      <c r="D93" s="13">
        <v>870</v>
      </c>
      <c r="E93" s="15">
        <v>1.45</v>
      </c>
      <c r="F93" s="31">
        <f t="shared" si="1"/>
        <v>600</v>
      </c>
      <c r="G93" s="9" t="s">
        <v>421</v>
      </c>
      <c r="H93" s="9"/>
    </row>
    <row r="94" spans="1:8" x14ac:dyDescent="0.2">
      <c r="A94" s="7">
        <v>0.43</v>
      </c>
      <c r="B94" s="2" t="s">
        <v>422</v>
      </c>
      <c r="C94" s="2" t="s">
        <v>146</v>
      </c>
      <c r="D94" s="13">
        <v>750</v>
      </c>
      <c r="E94" s="15">
        <v>1.8</v>
      </c>
      <c r="F94" s="31">
        <f t="shared" si="1"/>
        <v>416.66666666666663</v>
      </c>
      <c r="G94" s="9" t="s">
        <v>423</v>
      </c>
      <c r="H94" s="9"/>
    </row>
    <row r="95" spans="1:8" x14ac:dyDescent="0.2">
      <c r="A95" s="7">
        <v>0.43099999999999999</v>
      </c>
      <c r="B95" s="2" t="s">
        <v>406</v>
      </c>
      <c r="C95" s="2" t="s">
        <v>146</v>
      </c>
      <c r="D95" s="13">
        <v>780</v>
      </c>
      <c r="E95" s="15">
        <v>1.5</v>
      </c>
      <c r="F95" s="31">
        <f t="shared" si="1"/>
        <v>520</v>
      </c>
      <c r="G95" s="9" t="s">
        <v>407</v>
      </c>
      <c r="H95" s="9"/>
    </row>
    <row r="96" spans="1:8" x14ac:dyDescent="0.2">
      <c r="A96" s="7">
        <v>0.42799999999999999</v>
      </c>
      <c r="B96" s="2" t="s">
        <v>413</v>
      </c>
      <c r="C96" s="2" t="s">
        <v>146</v>
      </c>
      <c r="D96" s="13">
        <v>620</v>
      </c>
      <c r="E96" s="15">
        <v>1.6</v>
      </c>
      <c r="F96" s="31">
        <f t="shared" si="1"/>
        <v>387.5</v>
      </c>
      <c r="G96" s="9" t="s">
        <v>414</v>
      </c>
      <c r="H96" s="9"/>
    </row>
    <row r="97" spans="1:8" x14ac:dyDescent="0.2">
      <c r="A97" s="7">
        <v>0.42499999999999999</v>
      </c>
      <c r="B97" s="2" t="s">
        <v>291</v>
      </c>
      <c r="C97" s="2" t="s">
        <v>146</v>
      </c>
      <c r="D97" s="13">
        <v>845</v>
      </c>
      <c r="E97" s="15">
        <v>1.3</v>
      </c>
      <c r="F97" s="31">
        <f t="shared" si="1"/>
        <v>650</v>
      </c>
      <c r="G97" s="9" t="s">
        <v>292</v>
      </c>
      <c r="H97" s="9"/>
    </row>
    <row r="98" spans="1:8" x14ac:dyDescent="0.2">
      <c r="A98" s="7">
        <v>0.42499999999999999</v>
      </c>
      <c r="B98" s="2" t="s">
        <v>584</v>
      </c>
      <c r="C98" s="2" t="s">
        <v>146</v>
      </c>
      <c r="D98" s="13">
        <v>850</v>
      </c>
      <c r="E98" s="15">
        <v>1.1000000000000001</v>
      </c>
      <c r="F98" s="31">
        <f t="shared" si="1"/>
        <v>772.72727272727263</v>
      </c>
      <c r="G98" s="9" t="s">
        <v>585</v>
      </c>
      <c r="H98" s="9"/>
    </row>
    <row r="99" spans="1:8" x14ac:dyDescent="0.2">
      <c r="A99" s="7">
        <v>0.40300000000000002</v>
      </c>
      <c r="B99" s="2" t="s">
        <v>431</v>
      </c>
      <c r="C99" s="2" t="s">
        <v>146</v>
      </c>
      <c r="D99" s="13">
        <v>690</v>
      </c>
      <c r="E99" s="15">
        <v>1.9</v>
      </c>
      <c r="F99" s="31">
        <f t="shared" si="1"/>
        <v>363.15789473684214</v>
      </c>
      <c r="G99" s="9" t="s">
        <v>432</v>
      </c>
      <c r="H99" s="9"/>
    </row>
    <row r="100" spans="1:8" x14ac:dyDescent="0.2">
      <c r="A100" s="7">
        <v>0.40100000000000002</v>
      </c>
      <c r="B100" s="2" t="s">
        <v>355</v>
      </c>
      <c r="C100" s="2" t="s">
        <v>146</v>
      </c>
      <c r="D100" s="13">
        <v>900</v>
      </c>
      <c r="E100" s="15">
        <v>1.5</v>
      </c>
      <c r="F100" s="31">
        <f t="shared" si="1"/>
        <v>600</v>
      </c>
      <c r="G100" s="9" t="s">
        <v>356</v>
      </c>
      <c r="H100" s="9"/>
    </row>
    <row r="101" spans="1:8" x14ac:dyDescent="0.2">
      <c r="A101" s="7">
        <v>0.4</v>
      </c>
      <c r="B101" s="2" t="s">
        <v>78</v>
      </c>
      <c r="C101" s="2" t="s">
        <v>146</v>
      </c>
      <c r="D101" s="13">
        <v>825</v>
      </c>
      <c r="E101" s="15">
        <v>1.6</v>
      </c>
      <c r="F101" s="31">
        <f t="shared" si="1"/>
        <v>515.625</v>
      </c>
      <c r="G101" s="9" t="s">
        <v>441</v>
      </c>
      <c r="H101" s="9"/>
    </row>
    <row r="102" spans="1:8" x14ac:dyDescent="0.2">
      <c r="A102" s="7">
        <v>0.39200000000000002</v>
      </c>
      <c r="B102" s="2" t="s">
        <v>433</v>
      </c>
      <c r="C102" s="2" t="s">
        <v>146</v>
      </c>
      <c r="D102" s="13">
        <v>890</v>
      </c>
      <c r="E102" s="15">
        <v>1.7</v>
      </c>
      <c r="F102" s="31">
        <f t="shared" si="1"/>
        <v>523.52941176470586</v>
      </c>
      <c r="G102" s="9" t="s">
        <v>434</v>
      </c>
      <c r="H102" s="9"/>
    </row>
    <row r="103" spans="1:8" x14ac:dyDescent="0.2">
      <c r="A103" s="7">
        <v>0.39100000000000001</v>
      </c>
      <c r="B103" s="2" t="s">
        <v>664</v>
      </c>
      <c r="C103" s="2" t="s">
        <v>146</v>
      </c>
      <c r="D103" s="13">
        <v>980</v>
      </c>
      <c r="E103" s="15">
        <v>1.4</v>
      </c>
      <c r="F103" s="31">
        <f t="shared" si="1"/>
        <v>700</v>
      </c>
      <c r="G103" s="9" t="s">
        <v>665</v>
      </c>
      <c r="H103" s="9"/>
    </row>
    <row r="104" spans="1:8" x14ac:dyDescent="0.2">
      <c r="A104" s="8">
        <v>0.36</v>
      </c>
      <c r="B104" s="4" t="s">
        <v>79</v>
      </c>
      <c r="C104" s="4" t="s">
        <v>146</v>
      </c>
      <c r="D104" s="14">
        <v>700</v>
      </c>
      <c r="E104" s="16">
        <v>1.6</v>
      </c>
      <c r="F104" s="31">
        <f t="shared" si="1"/>
        <v>437.5</v>
      </c>
      <c r="G104" s="9" t="s">
        <v>449</v>
      </c>
      <c r="H104" s="9"/>
    </row>
    <row r="105" spans="1:8" x14ac:dyDescent="0.2">
      <c r="A105" s="8">
        <v>0.34200000000000003</v>
      </c>
      <c r="B105" s="4" t="s">
        <v>592</v>
      </c>
      <c r="C105" s="4" t="s">
        <v>146</v>
      </c>
      <c r="D105" s="14">
        <v>850</v>
      </c>
      <c r="E105" s="16">
        <v>1.6</v>
      </c>
      <c r="F105" s="31">
        <f t="shared" si="1"/>
        <v>531.25</v>
      </c>
      <c r="G105" s="9" t="s">
        <v>352</v>
      </c>
      <c r="H105" s="9"/>
    </row>
    <row r="106" spans="1:8" x14ac:dyDescent="0.2">
      <c r="A106" s="7">
        <v>0.34200000000000003</v>
      </c>
      <c r="B106" s="2" t="s">
        <v>80</v>
      </c>
      <c r="C106" s="2" t="s">
        <v>146</v>
      </c>
      <c r="D106" s="13">
        <v>1010</v>
      </c>
      <c r="E106" s="15">
        <v>2.2000000000000002</v>
      </c>
      <c r="F106" s="31">
        <f t="shared" si="1"/>
        <v>459.09090909090907</v>
      </c>
      <c r="G106" s="9" t="s">
        <v>874</v>
      </c>
      <c r="H106" s="9"/>
    </row>
    <row r="107" spans="1:8" x14ac:dyDescent="0.2">
      <c r="A107" s="7">
        <v>0.34100000000000003</v>
      </c>
      <c r="B107" s="2" t="s">
        <v>350</v>
      </c>
      <c r="C107" s="2" t="s">
        <v>146</v>
      </c>
      <c r="D107" s="13">
        <v>1010</v>
      </c>
      <c r="E107" s="15">
        <v>2.25</v>
      </c>
      <c r="F107" s="31">
        <f t="shared" si="1"/>
        <v>448.88888888888891</v>
      </c>
      <c r="G107" s="9" t="s">
        <v>428</v>
      </c>
      <c r="H107" s="9"/>
    </row>
    <row r="108" spans="1:8" x14ac:dyDescent="0.2">
      <c r="A108" s="8">
        <v>0.34100000000000003</v>
      </c>
      <c r="B108" s="4" t="s">
        <v>351</v>
      </c>
      <c r="C108" s="4" t="s">
        <v>146</v>
      </c>
      <c r="D108" s="14">
        <v>830</v>
      </c>
      <c r="E108" s="16">
        <v>2.1</v>
      </c>
      <c r="F108" s="31">
        <f t="shared" si="1"/>
        <v>395.23809523809524</v>
      </c>
      <c r="G108" s="9" t="s">
        <v>353</v>
      </c>
      <c r="H108" s="9"/>
    </row>
    <row r="109" spans="1:8" x14ac:dyDescent="0.2">
      <c r="A109" s="7">
        <v>0.34</v>
      </c>
      <c r="B109" s="2" t="s">
        <v>263</v>
      </c>
      <c r="C109" s="2" t="s">
        <v>146</v>
      </c>
      <c r="D109" s="13">
        <v>925</v>
      </c>
      <c r="E109" s="15">
        <v>1.3</v>
      </c>
      <c r="F109" s="31">
        <f t="shared" si="1"/>
        <v>711.53846153846155</v>
      </c>
      <c r="G109" s="9" t="s">
        <v>262</v>
      </c>
      <c r="H109" s="9"/>
    </row>
    <row r="110" spans="1:8" x14ac:dyDescent="0.2">
      <c r="A110" s="8">
        <v>0.34</v>
      </c>
      <c r="B110" s="4" t="s">
        <v>429</v>
      </c>
      <c r="C110" s="4" t="s">
        <v>146</v>
      </c>
      <c r="D110" s="14">
        <v>735</v>
      </c>
      <c r="E110" s="16">
        <v>1.38</v>
      </c>
      <c r="F110" s="31">
        <f t="shared" si="1"/>
        <v>532.60869565217399</v>
      </c>
      <c r="G110" s="9" t="s">
        <v>430</v>
      </c>
      <c r="H110" s="9"/>
    </row>
    <row r="111" spans="1:8" x14ac:dyDescent="0.2">
      <c r="A111" s="8">
        <v>0.33500000000000002</v>
      </c>
      <c r="B111" s="4" t="s">
        <v>81</v>
      </c>
      <c r="C111" s="4" t="s">
        <v>146</v>
      </c>
      <c r="D111" s="14">
        <v>950</v>
      </c>
      <c r="E111" s="16">
        <v>1.55</v>
      </c>
      <c r="F111" s="31">
        <f t="shared" si="1"/>
        <v>612.90322580645159</v>
      </c>
      <c r="G111" s="9" t="s">
        <v>82</v>
      </c>
      <c r="H111" s="9"/>
    </row>
    <row r="112" spans="1:8" x14ac:dyDescent="0.2">
      <c r="A112" s="8">
        <v>0.33</v>
      </c>
      <c r="B112" s="4" t="s">
        <v>452</v>
      </c>
      <c r="C112" s="4" t="s">
        <v>146</v>
      </c>
      <c r="D112" s="14">
        <v>700</v>
      </c>
      <c r="E112" s="16">
        <v>1.5</v>
      </c>
      <c r="F112" s="31">
        <f t="shared" si="1"/>
        <v>466.66666666666669</v>
      </c>
      <c r="G112" s="9" t="s">
        <v>453</v>
      </c>
      <c r="H112" s="9"/>
    </row>
    <row r="113" spans="1:8" x14ac:dyDescent="0.2">
      <c r="A113" s="7">
        <v>0.315</v>
      </c>
      <c r="B113" s="2" t="s">
        <v>450</v>
      </c>
      <c r="C113" s="2" t="s">
        <v>146</v>
      </c>
      <c r="D113" s="13">
        <v>725</v>
      </c>
      <c r="E113" s="15">
        <v>1.4</v>
      </c>
      <c r="F113" s="31">
        <f t="shared" si="1"/>
        <v>517.85714285714289</v>
      </c>
      <c r="G113" s="9" t="s">
        <v>451</v>
      </c>
      <c r="H113" s="9"/>
    </row>
    <row r="114" spans="1:8" x14ac:dyDescent="0.2">
      <c r="A114" s="7">
        <v>0.253</v>
      </c>
      <c r="B114" s="2" t="s">
        <v>435</v>
      </c>
      <c r="C114" s="2" t="s">
        <v>146</v>
      </c>
      <c r="D114" s="13">
        <v>900</v>
      </c>
      <c r="E114" s="15">
        <v>2</v>
      </c>
      <c r="F114" s="31">
        <f t="shared" si="1"/>
        <v>450</v>
      </c>
      <c r="G114" s="9" t="s">
        <v>436</v>
      </c>
      <c r="H114" s="9"/>
    </row>
    <row r="115" spans="1:8" x14ac:dyDescent="0.2">
      <c r="A115" s="7">
        <v>0.23100000000000001</v>
      </c>
      <c r="B115" s="2" t="s">
        <v>437</v>
      </c>
      <c r="C115" s="2" t="s">
        <v>146</v>
      </c>
      <c r="D115" s="13">
        <v>840</v>
      </c>
      <c r="E115" s="15">
        <v>2</v>
      </c>
      <c r="F115" s="31">
        <f t="shared" si="1"/>
        <v>420</v>
      </c>
      <c r="G115" s="9" t="s">
        <v>790</v>
      </c>
      <c r="H115" s="9"/>
    </row>
    <row r="116" spans="1:8" x14ac:dyDescent="0.2">
      <c r="A116" s="7">
        <v>0.191</v>
      </c>
      <c r="B116" s="2" t="s">
        <v>295</v>
      </c>
      <c r="C116" s="2" t="s">
        <v>146</v>
      </c>
      <c r="D116" s="13">
        <v>890</v>
      </c>
      <c r="E116" s="15">
        <v>1.51</v>
      </c>
      <c r="F116" s="31">
        <f t="shared" si="1"/>
        <v>589.40397350993373</v>
      </c>
      <c r="G116" s="9" t="s">
        <v>296</v>
      </c>
      <c r="H116" s="9"/>
    </row>
    <row r="117" spans="1:8" x14ac:dyDescent="0.2">
      <c r="A117" s="7">
        <v>0.17899999999999999</v>
      </c>
      <c r="B117" s="2" t="s">
        <v>293</v>
      </c>
      <c r="C117" s="2" t="s">
        <v>146</v>
      </c>
      <c r="D117" s="13">
        <v>650</v>
      </c>
      <c r="E117" s="15">
        <v>0.9</v>
      </c>
      <c r="F117" s="31">
        <f t="shared" si="1"/>
        <v>722.22222222222217</v>
      </c>
      <c r="G117" s="9" t="s">
        <v>294</v>
      </c>
      <c r="H117" s="9"/>
    </row>
    <row r="118" spans="1:8" x14ac:dyDescent="0.2">
      <c r="A118" s="8">
        <v>0.127</v>
      </c>
      <c r="B118" s="4" t="s">
        <v>83</v>
      </c>
      <c r="C118" s="4" t="s">
        <v>146</v>
      </c>
      <c r="D118" s="14">
        <v>850</v>
      </c>
      <c r="E118" s="16">
        <v>1.8</v>
      </c>
      <c r="F118" s="31">
        <f t="shared" si="1"/>
        <v>472.22222222222223</v>
      </c>
      <c r="G118" s="9" t="s">
        <v>443</v>
      </c>
      <c r="H118" s="9"/>
    </row>
    <row r="119" spans="1:8" x14ac:dyDescent="0.2">
      <c r="A119" s="8">
        <v>0.113</v>
      </c>
      <c r="B119" s="4" t="s">
        <v>444</v>
      </c>
      <c r="C119" s="4" t="s">
        <v>146</v>
      </c>
      <c r="D119" s="14">
        <v>920</v>
      </c>
      <c r="E119" s="16">
        <v>1.4</v>
      </c>
      <c r="F119" s="31">
        <f t="shared" si="1"/>
        <v>657.14285714285722</v>
      </c>
      <c r="G119" s="9" t="s">
        <v>445</v>
      </c>
      <c r="H119" s="9"/>
    </row>
    <row r="120" spans="1:8" x14ac:dyDescent="0.2">
      <c r="A120" s="7">
        <v>9.6000000000000002E-2</v>
      </c>
      <c r="B120" s="4" t="s">
        <v>84</v>
      </c>
      <c r="C120" s="4" t="s">
        <v>146</v>
      </c>
      <c r="D120" s="14">
        <v>875</v>
      </c>
      <c r="E120" s="16">
        <v>1.2</v>
      </c>
      <c r="F120" s="31">
        <f t="shared" si="1"/>
        <v>729.16666666666674</v>
      </c>
      <c r="G120" s="9" t="s">
        <v>442</v>
      </c>
    </row>
    <row r="121" spans="1:8" x14ac:dyDescent="0.2">
      <c r="A121" s="7">
        <v>5.2999999999999999E-2</v>
      </c>
      <c r="B121" s="4" t="s">
        <v>331</v>
      </c>
      <c r="C121" s="4" t="s">
        <v>146</v>
      </c>
      <c r="D121" s="14">
        <v>650</v>
      </c>
      <c r="E121" s="16">
        <v>0.88</v>
      </c>
      <c r="F121" s="31">
        <f t="shared" si="1"/>
        <v>738.63636363636363</v>
      </c>
      <c r="G121" s="9" t="s">
        <v>332</v>
      </c>
    </row>
    <row r="122" spans="1:8" x14ac:dyDescent="0.2">
      <c r="A122" s="7">
        <v>0.05</v>
      </c>
      <c r="B122" s="4" t="s">
        <v>333</v>
      </c>
      <c r="C122" s="4" t="s">
        <v>146</v>
      </c>
      <c r="D122" s="14">
        <v>624</v>
      </c>
      <c r="E122" s="16">
        <v>0.86</v>
      </c>
      <c r="F122" s="31">
        <f t="shared" si="1"/>
        <v>725.58139534883719</v>
      </c>
      <c r="G122" s="9" t="s">
        <v>334</v>
      </c>
    </row>
    <row r="123" spans="1:8" x14ac:dyDescent="0.2">
      <c r="A123" s="7">
        <v>3.2000000000000001E-2</v>
      </c>
      <c r="B123" s="2" t="s">
        <v>297</v>
      </c>
      <c r="C123" s="6" t="s">
        <v>146</v>
      </c>
      <c r="D123" s="13">
        <v>720</v>
      </c>
      <c r="E123" s="15">
        <v>1.1000000000000001</v>
      </c>
      <c r="F123" s="31">
        <f t="shared" si="1"/>
        <v>654.5454545454545</v>
      </c>
      <c r="G123" s="9" t="s">
        <v>298</v>
      </c>
    </row>
    <row r="124" spans="1:8" x14ac:dyDescent="0.2">
      <c r="A124" s="7">
        <v>0.03</v>
      </c>
      <c r="B124" s="2" t="s">
        <v>299</v>
      </c>
      <c r="C124" s="6" t="s">
        <v>146</v>
      </c>
      <c r="D124" s="13">
        <v>835</v>
      </c>
      <c r="E124" s="15">
        <v>1.2</v>
      </c>
      <c r="F124" s="31">
        <f t="shared" si="1"/>
        <v>695.83333333333337</v>
      </c>
      <c r="G124" s="9" t="s">
        <v>300</v>
      </c>
    </row>
    <row r="125" spans="1:8" x14ac:dyDescent="0.2">
      <c r="A125" s="7">
        <v>2.4E-2</v>
      </c>
      <c r="B125" s="2" t="s">
        <v>347</v>
      </c>
      <c r="C125" s="4" t="s">
        <v>146</v>
      </c>
      <c r="D125" s="13">
        <v>850</v>
      </c>
      <c r="E125" s="15">
        <v>1.5</v>
      </c>
      <c r="F125" s="31">
        <f t="shared" si="1"/>
        <v>566.66666666666663</v>
      </c>
      <c r="G125" s="9" t="s">
        <v>348</v>
      </c>
    </row>
    <row r="126" spans="1:8" x14ac:dyDescent="0.2">
      <c r="A126" s="7">
        <v>2.1000000000000001E-2</v>
      </c>
      <c r="B126" s="2" t="s">
        <v>328</v>
      </c>
      <c r="C126" s="6" t="s">
        <v>146</v>
      </c>
      <c r="D126" s="13">
        <v>670</v>
      </c>
      <c r="E126" s="15">
        <v>1.5</v>
      </c>
      <c r="F126" s="31">
        <f t="shared" si="1"/>
        <v>446.66666666666669</v>
      </c>
      <c r="G126" s="9" t="s">
        <v>335</v>
      </c>
    </row>
    <row r="127" spans="1:8" x14ac:dyDescent="0.2">
      <c r="A127" s="7">
        <v>0.02</v>
      </c>
      <c r="B127" s="2" t="s">
        <v>324</v>
      </c>
      <c r="C127" s="6" t="s">
        <v>146</v>
      </c>
      <c r="D127" s="13">
        <v>1060</v>
      </c>
      <c r="E127" s="15">
        <v>2.7</v>
      </c>
      <c r="F127" s="31">
        <f t="shared" si="1"/>
        <v>392.59259259259255</v>
      </c>
      <c r="G127" s="9" t="s">
        <v>325</v>
      </c>
    </row>
    <row r="128" spans="1:8" x14ac:dyDescent="0.2">
      <c r="A128" s="7">
        <v>1.9E-2</v>
      </c>
      <c r="B128" s="2" t="s">
        <v>337</v>
      </c>
      <c r="C128" s="6" t="s">
        <v>146</v>
      </c>
      <c r="D128" s="13">
        <v>650</v>
      </c>
      <c r="E128" s="15">
        <v>0.95</v>
      </c>
      <c r="F128" s="31">
        <f t="shared" si="1"/>
        <v>684.21052631578948</v>
      </c>
      <c r="G128" s="9" t="s">
        <v>336</v>
      </c>
    </row>
    <row r="129" spans="1:7" x14ac:dyDescent="0.2">
      <c r="A129" s="7">
        <v>1.4E-2</v>
      </c>
      <c r="B129" s="2" t="s">
        <v>329</v>
      </c>
      <c r="C129" s="6" t="s">
        <v>146</v>
      </c>
      <c r="D129" s="13">
        <v>750</v>
      </c>
      <c r="E129" s="15">
        <v>2.1</v>
      </c>
      <c r="F129" s="31">
        <f t="shared" si="1"/>
        <v>357.14285714285711</v>
      </c>
      <c r="G129" s="9" t="s">
        <v>330</v>
      </c>
    </row>
    <row r="130" spans="1:7" x14ac:dyDescent="0.2">
      <c r="A130" s="7">
        <v>0.01</v>
      </c>
      <c r="B130" s="2" t="s">
        <v>643</v>
      </c>
      <c r="C130" s="6" t="s">
        <v>137</v>
      </c>
      <c r="D130" s="13">
        <v>820</v>
      </c>
      <c r="E130" s="15">
        <v>1.5</v>
      </c>
      <c r="F130" s="31">
        <f t="shared" ref="F130" si="2">D130/E130</f>
        <v>546.66666666666663</v>
      </c>
      <c r="G130" s="9" t="s">
        <v>644</v>
      </c>
    </row>
    <row r="132" spans="1:7" x14ac:dyDescent="0.2">
      <c r="B132" s="6" t="s">
        <v>165</v>
      </c>
      <c r="D132" s="35">
        <f>AVERAGE(D4:D130)</f>
        <v>787.14960629921256</v>
      </c>
      <c r="E132" s="23">
        <f>AVERAGE(E4:E130)</f>
        <v>1.428582677165354</v>
      </c>
      <c r="F132" s="23">
        <f>AVERAGE(F4:F130)</f>
        <v>573.95671330512391</v>
      </c>
    </row>
    <row r="133" spans="1:7" x14ac:dyDescent="0.2">
      <c r="B133" s="6" t="s">
        <v>783</v>
      </c>
      <c r="D133" s="35">
        <f>STDEV(D4:D130)</f>
        <v>109.47603048084893</v>
      </c>
      <c r="E133" s="23">
        <f>STDEV(E4:E130)</f>
        <v>0.3539476340280398</v>
      </c>
      <c r="F133" s="23">
        <f>STDEV(F4:F130)</f>
        <v>116.3095821564292</v>
      </c>
    </row>
  </sheetData>
  <phoneticPr fontId="6" type="noConversion"/>
  <pageMargins left="0.75" right="0" top="1" bottom="1" header="0.5" footer="0.5"/>
  <pageSetup scale="44" fitToHeight="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36"/>
  <sheetViews>
    <sheetView workbookViewId="0">
      <pane ySplit="3" topLeftCell="A4" activePane="bottomLeft" state="frozen"/>
      <selection pane="bottomLeft" activeCell="G133" sqref="A4:G133"/>
    </sheetView>
  </sheetViews>
  <sheetFormatPr baseColWidth="10" defaultRowHeight="16" x14ac:dyDescent="0.2"/>
  <cols>
    <col min="1" max="1" width="10.83203125" style="24"/>
    <col min="2" max="2" width="74.33203125" style="24" customWidth="1"/>
    <col min="3" max="3" width="16.1640625" style="24" customWidth="1"/>
    <col min="4" max="4" width="6.6640625" style="25" customWidth="1"/>
    <col min="5" max="5" width="7.83203125" style="25" customWidth="1"/>
    <col min="6" max="6" width="13.1640625" style="24" customWidth="1"/>
    <col min="7" max="7" width="92.33203125" style="24" customWidth="1"/>
    <col min="8" max="16384" width="10.83203125" style="24"/>
  </cols>
  <sheetData>
    <row r="1" spans="1:7" x14ac:dyDescent="0.2">
      <c r="A1" s="5" t="s">
        <v>142</v>
      </c>
    </row>
    <row r="2" spans="1:7" x14ac:dyDescent="0.2">
      <c r="A2" s="5"/>
    </row>
    <row r="3" spans="1:7" x14ac:dyDescent="0.2">
      <c r="A3" s="1" t="s">
        <v>0</v>
      </c>
      <c r="B3" s="1" t="s">
        <v>1</v>
      </c>
      <c r="C3" s="1" t="s">
        <v>136</v>
      </c>
      <c r="D3" s="11" t="s">
        <v>895</v>
      </c>
      <c r="E3" s="11" t="s">
        <v>896</v>
      </c>
      <c r="F3" s="1" t="s">
        <v>129</v>
      </c>
      <c r="G3" s="1" t="s">
        <v>2</v>
      </c>
    </row>
    <row r="4" spans="1:7" x14ac:dyDescent="0.2">
      <c r="A4" s="1">
        <v>1.85</v>
      </c>
      <c r="B4" s="1" t="s">
        <v>314</v>
      </c>
      <c r="C4" s="1" t="s">
        <v>146</v>
      </c>
      <c r="D4" s="11">
        <v>980</v>
      </c>
      <c r="E4" s="32">
        <v>6.95</v>
      </c>
      <c r="F4" s="30">
        <f t="shared" ref="F4:F67" si="0">D4/E4</f>
        <v>141.00719424460431</v>
      </c>
      <c r="G4" s="1" t="s">
        <v>315</v>
      </c>
    </row>
    <row r="5" spans="1:7" x14ac:dyDescent="0.2">
      <c r="A5" s="1">
        <v>1.83</v>
      </c>
      <c r="B5" s="1" t="s">
        <v>892</v>
      </c>
      <c r="C5" s="1" t="s">
        <v>146</v>
      </c>
      <c r="D5" s="11">
        <v>735</v>
      </c>
      <c r="E5" s="32">
        <v>2.5</v>
      </c>
      <c r="F5" s="30">
        <f t="shared" si="0"/>
        <v>294</v>
      </c>
      <c r="G5" s="1" t="s">
        <v>893</v>
      </c>
    </row>
    <row r="6" spans="1:7" x14ac:dyDescent="0.2">
      <c r="A6" s="7">
        <v>1.135</v>
      </c>
      <c r="B6" s="2" t="s">
        <v>374</v>
      </c>
      <c r="C6" s="2" t="s">
        <v>146</v>
      </c>
      <c r="D6" s="13">
        <v>790</v>
      </c>
      <c r="E6" s="15">
        <v>2.4</v>
      </c>
      <c r="F6" s="30">
        <f t="shared" si="0"/>
        <v>329.16666666666669</v>
      </c>
      <c r="G6" s="9" t="s">
        <v>375</v>
      </c>
    </row>
    <row r="7" spans="1:7" x14ac:dyDescent="0.2">
      <c r="A7" s="7">
        <v>0.75</v>
      </c>
      <c r="B7" s="2" t="s">
        <v>861</v>
      </c>
      <c r="C7" s="2" t="s">
        <v>146</v>
      </c>
      <c r="D7" s="13">
        <v>350</v>
      </c>
      <c r="E7" s="15">
        <v>1.1499999999999999</v>
      </c>
      <c r="F7" s="30">
        <f t="shared" si="0"/>
        <v>304.34782608695656</v>
      </c>
      <c r="G7" s="9" t="s">
        <v>705</v>
      </c>
    </row>
    <row r="8" spans="1:7" x14ac:dyDescent="0.2">
      <c r="A8" s="1">
        <v>0.68500000000000005</v>
      </c>
      <c r="B8" s="1" t="s">
        <v>230</v>
      </c>
      <c r="C8" s="1" t="s">
        <v>146</v>
      </c>
      <c r="D8" s="11">
        <v>694</v>
      </c>
      <c r="E8" s="32">
        <v>1.96</v>
      </c>
      <c r="F8" s="30">
        <f t="shared" si="0"/>
        <v>354.08163265306121</v>
      </c>
      <c r="G8" s="1" t="s">
        <v>317</v>
      </c>
    </row>
    <row r="9" spans="1:7" x14ac:dyDescent="0.2">
      <c r="A9" s="1">
        <v>0.68500000000000005</v>
      </c>
      <c r="B9" s="1" t="s">
        <v>231</v>
      </c>
      <c r="C9" s="1" t="s">
        <v>146</v>
      </c>
      <c r="D9" s="11">
        <v>670</v>
      </c>
      <c r="E9" s="32">
        <v>2</v>
      </c>
      <c r="F9" s="30">
        <f t="shared" si="0"/>
        <v>335</v>
      </c>
      <c r="G9" s="1" t="s">
        <v>316</v>
      </c>
    </row>
    <row r="10" spans="1:7" x14ac:dyDescent="0.2">
      <c r="A10" s="7">
        <v>0.65500000000000003</v>
      </c>
      <c r="B10" s="2" t="s">
        <v>98</v>
      </c>
      <c r="C10" s="2" t="s">
        <v>146</v>
      </c>
      <c r="D10" s="13">
        <v>755</v>
      </c>
      <c r="E10" s="15">
        <v>2.83</v>
      </c>
      <c r="F10" s="30">
        <f t="shared" si="0"/>
        <v>266.78445229681978</v>
      </c>
      <c r="G10" s="2" t="s">
        <v>240</v>
      </c>
    </row>
    <row r="11" spans="1:7" x14ac:dyDescent="0.2">
      <c r="A11" s="7">
        <v>0.65</v>
      </c>
      <c r="B11" s="2" t="s">
        <v>273</v>
      </c>
      <c r="C11" s="2" t="s">
        <v>146</v>
      </c>
      <c r="D11" s="13">
        <v>900</v>
      </c>
      <c r="E11" s="15">
        <v>3</v>
      </c>
      <c r="F11" s="30">
        <f t="shared" si="0"/>
        <v>300</v>
      </c>
      <c r="G11" s="2" t="s">
        <v>876</v>
      </c>
    </row>
    <row r="12" spans="1:7" x14ac:dyDescent="0.2">
      <c r="A12" s="8">
        <v>0.62</v>
      </c>
      <c r="B12" s="2" t="s">
        <v>718</v>
      </c>
      <c r="C12" s="4" t="s">
        <v>146</v>
      </c>
      <c r="D12" s="14">
        <v>720</v>
      </c>
      <c r="E12" s="16">
        <v>2</v>
      </c>
      <c r="F12" s="30">
        <f t="shared" si="0"/>
        <v>360</v>
      </c>
      <c r="G12" s="4" t="s">
        <v>722</v>
      </c>
    </row>
    <row r="13" spans="1:7" x14ac:dyDescent="0.2">
      <c r="A13" s="7">
        <v>0.623</v>
      </c>
      <c r="B13" s="2" t="s">
        <v>237</v>
      </c>
      <c r="C13" s="2" t="s">
        <v>137</v>
      </c>
      <c r="D13" s="13">
        <v>660</v>
      </c>
      <c r="E13" s="15">
        <v>2.1</v>
      </c>
      <c r="F13" s="30">
        <f t="shared" si="0"/>
        <v>314.28571428571428</v>
      </c>
      <c r="G13" s="2" t="s">
        <v>238</v>
      </c>
    </row>
    <row r="14" spans="1:7" x14ac:dyDescent="0.2">
      <c r="A14" s="7">
        <v>0.61099999999999999</v>
      </c>
      <c r="B14" s="2" t="s">
        <v>241</v>
      </c>
      <c r="C14" s="2" t="s">
        <v>137</v>
      </c>
      <c r="D14" s="13">
        <v>720</v>
      </c>
      <c r="E14" s="15">
        <v>3.2</v>
      </c>
      <c r="F14" s="30">
        <f t="shared" si="0"/>
        <v>225</v>
      </c>
      <c r="G14" s="2" t="s">
        <v>246</v>
      </c>
    </row>
    <row r="15" spans="1:7" x14ac:dyDescent="0.2">
      <c r="A15" s="7">
        <v>0.60799999999999998</v>
      </c>
      <c r="B15" s="2" t="s">
        <v>239</v>
      </c>
      <c r="C15" s="2" t="s">
        <v>137</v>
      </c>
      <c r="D15" s="13">
        <v>710</v>
      </c>
      <c r="E15" s="15">
        <v>2.9</v>
      </c>
      <c r="F15" s="30">
        <f t="shared" si="0"/>
        <v>244.82758620689657</v>
      </c>
      <c r="G15" s="2" t="s">
        <v>245</v>
      </c>
    </row>
    <row r="16" spans="1:7" x14ac:dyDescent="0.2">
      <c r="A16" s="7">
        <v>0.61499999999999999</v>
      </c>
      <c r="B16" s="2" t="s">
        <v>244</v>
      </c>
      <c r="C16" s="2" t="s">
        <v>137</v>
      </c>
      <c r="D16" s="13">
        <v>770</v>
      </c>
      <c r="E16" s="15">
        <v>2.8</v>
      </c>
      <c r="F16" s="30">
        <f t="shared" si="0"/>
        <v>275</v>
      </c>
      <c r="G16" s="9" t="s">
        <v>249</v>
      </c>
    </row>
    <row r="17" spans="1:7" x14ac:dyDescent="0.2">
      <c r="A17" s="7">
        <v>0.61</v>
      </c>
      <c r="B17" s="2" t="s">
        <v>98</v>
      </c>
      <c r="C17" s="2" t="s">
        <v>146</v>
      </c>
      <c r="D17" s="13">
        <v>755</v>
      </c>
      <c r="E17" s="15">
        <v>2.83</v>
      </c>
      <c r="F17" s="30">
        <f t="shared" si="0"/>
        <v>266.78445229681978</v>
      </c>
      <c r="G17" s="2" t="s">
        <v>240</v>
      </c>
    </row>
    <row r="18" spans="1:7" x14ac:dyDescent="0.2">
      <c r="A18" s="7">
        <v>0.55300000000000005</v>
      </c>
      <c r="B18" s="2" t="s">
        <v>744</v>
      </c>
      <c r="C18" s="2" t="s">
        <v>146</v>
      </c>
      <c r="D18" s="13">
        <v>415</v>
      </c>
      <c r="E18" s="15">
        <v>0.8</v>
      </c>
      <c r="F18" s="30">
        <f t="shared" si="0"/>
        <v>518.75</v>
      </c>
      <c r="G18" s="2" t="s">
        <v>894</v>
      </c>
    </row>
    <row r="19" spans="1:7" x14ac:dyDescent="0.2">
      <c r="A19" s="7">
        <v>0.53700000000000003</v>
      </c>
      <c r="B19" s="2" t="s">
        <v>710</v>
      </c>
      <c r="C19" s="2" t="s">
        <v>146</v>
      </c>
      <c r="D19" s="13">
        <v>1035</v>
      </c>
      <c r="E19" s="15">
        <v>7</v>
      </c>
      <c r="F19" s="30">
        <f t="shared" si="0"/>
        <v>147.85714285714286</v>
      </c>
      <c r="G19" s="2" t="s">
        <v>711</v>
      </c>
    </row>
    <row r="20" spans="1:7" x14ac:dyDescent="0.2">
      <c r="A20" s="7">
        <v>0.52800000000000002</v>
      </c>
      <c r="B20" s="2" t="s">
        <v>712</v>
      </c>
      <c r="C20" s="2" t="s">
        <v>146</v>
      </c>
      <c r="D20" s="13">
        <v>1000</v>
      </c>
      <c r="E20" s="15">
        <v>4.9000000000000004</v>
      </c>
      <c r="F20" s="30">
        <f t="shared" si="0"/>
        <v>204.08163265306121</v>
      </c>
      <c r="G20" s="2" t="s">
        <v>713</v>
      </c>
    </row>
    <row r="21" spans="1:7" x14ac:dyDescent="0.2">
      <c r="A21" s="7">
        <v>0.51100000000000001</v>
      </c>
      <c r="B21" s="2" t="s">
        <v>707</v>
      </c>
      <c r="C21" s="2" t="s">
        <v>146</v>
      </c>
      <c r="D21" s="13">
        <v>630</v>
      </c>
      <c r="E21" s="15">
        <v>1.8</v>
      </c>
      <c r="F21" s="30">
        <f t="shared" si="0"/>
        <v>350</v>
      </c>
      <c r="G21" s="2" t="s">
        <v>708</v>
      </c>
    </row>
    <row r="22" spans="1:7" x14ac:dyDescent="0.2">
      <c r="A22" s="7">
        <v>0.5</v>
      </c>
      <c r="B22" s="2" t="s">
        <v>99</v>
      </c>
      <c r="C22" s="2" t="s">
        <v>146</v>
      </c>
      <c r="D22" s="13">
        <v>830</v>
      </c>
      <c r="E22" s="15">
        <v>2.9</v>
      </c>
      <c r="F22" s="30">
        <f t="shared" si="0"/>
        <v>286.20689655172413</v>
      </c>
      <c r="G22" s="2" t="s">
        <v>724</v>
      </c>
    </row>
    <row r="23" spans="1:7" x14ac:dyDescent="0.2">
      <c r="A23" s="7">
        <v>0.5</v>
      </c>
      <c r="B23" s="2" t="s">
        <v>100</v>
      </c>
      <c r="C23" s="2" t="s">
        <v>146</v>
      </c>
      <c r="D23" s="13">
        <v>800</v>
      </c>
      <c r="E23" s="15">
        <v>3.2</v>
      </c>
      <c r="F23" s="30">
        <f t="shared" si="0"/>
        <v>250</v>
      </c>
      <c r="G23" s="2" t="s">
        <v>706</v>
      </c>
    </row>
    <row r="24" spans="1:7" x14ac:dyDescent="0.2">
      <c r="A24" s="7">
        <v>0.49099999999999999</v>
      </c>
      <c r="B24" s="2" t="s">
        <v>709</v>
      </c>
      <c r="C24" s="2" t="s">
        <v>146</v>
      </c>
      <c r="D24" s="13">
        <v>650</v>
      </c>
      <c r="E24" s="15">
        <v>2.2400000000000002</v>
      </c>
      <c r="F24" s="30">
        <f t="shared" si="0"/>
        <v>290.17857142857139</v>
      </c>
      <c r="G24" s="2" t="s">
        <v>881</v>
      </c>
    </row>
    <row r="25" spans="1:7" x14ac:dyDescent="0.2">
      <c r="A25" s="7">
        <v>0.49</v>
      </c>
      <c r="B25" s="2" t="s">
        <v>87</v>
      </c>
      <c r="C25" s="2" t="s">
        <v>146</v>
      </c>
      <c r="D25" s="13">
        <v>590</v>
      </c>
      <c r="E25" s="15">
        <v>2.7</v>
      </c>
      <c r="F25" s="30">
        <f t="shared" si="0"/>
        <v>218.5185185185185</v>
      </c>
      <c r="G25" s="2" t="s">
        <v>877</v>
      </c>
    </row>
    <row r="26" spans="1:7" x14ac:dyDescent="0.2">
      <c r="A26" s="8">
        <v>0.49399999999999999</v>
      </c>
      <c r="B26" s="4" t="s">
        <v>758</v>
      </c>
      <c r="C26" s="4" t="s">
        <v>146</v>
      </c>
      <c r="D26" s="14">
        <v>700</v>
      </c>
      <c r="E26" s="16">
        <v>2.75</v>
      </c>
      <c r="F26" s="30">
        <f t="shared" si="0"/>
        <v>254.54545454545453</v>
      </c>
      <c r="G26" s="4" t="s">
        <v>742</v>
      </c>
    </row>
    <row r="27" spans="1:7" x14ac:dyDescent="0.2">
      <c r="A27" s="8">
        <v>0.49</v>
      </c>
      <c r="B27" s="4" t="s">
        <v>757</v>
      </c>
      <c r="C27" s="4" t="s">
        <v>146</v>
      </c>
      <c r="D27" s="14">
        <v>689</v>
      </c>
      <c r="E27" s="16">
        <v>3.5</v>
      </c>
      <c r="F27" s="30">
        <f t="shared" si="0"/>
        <v>196.85714285714286</v>
      </c>
      <c r="G27" s="4" t="s">
        <v>662</v>
      </c>
    </row>
    <row r="28" spans="1:7" x14ac:dyDescent="0.2">
      <c r="A28" s="7">
        <v>0.47</v>
      </c>
      <c r="B28" s="2" t="s">
        <v>86</v>
      </c>
      <c r="C28" s="2" t="s">
        <v>146</v>
      </c>
      <c r="D28" s="13">
        <v>400</v>
      </c>
      <c r="E28" s="15">
        <v>1.55</v>
      </c>
      <c r="F28" s="30">
        <f t="shared" si="0"/>
        <v>258.06451612903226</v>
      </c>
      <c r="G28" s="2" t="s">
        <v>720</v>
      </c>
    </row>
    <row r="29" spans="1:7" x14ac:dyDescent="0.2">
      <c r="A29" s="8">
        <v>0.47</v>
      </c>
      <c r="B29" s="4" t="s">
        <v>719</v>
      </c>
      <c r="C29" s="4" t="s">
        <v>146</v>
      </c>
      <c r="D29" s="14">
        <v>480</v>
      </c>
      <c r="E29" s="16">
        <v>1.6</v>
      </c>
      <c r="F29" s="30">
        <f t="shared" si="0"/>
        <v>300</v>
      </c>
      <c r="G29" s="4" t="s">
        <v>721</v>
      </c>
    </row>
    <row r="30" spans="1:7" x14ac:dyDescent="0.2">
      <c r="A30" s="7">
        <v>0.47399999999999998</v>
      </c>
      <c r="B30" s="2" t="s">
        <v>716</v>
      </c>
      <c r="C30" s="2" t="s">
        <v>146</v>
      </c>
      <c r="D30" s="13">
        <v>600</v>
      </c>
      <c r="E30" s="15">
        <v>2.2999999999999998</v>
      </c>
      <c r="F30" s="30">
        <f t="shared" si="0"/>
        <v>260.86956521739131</v>
      </c>
      <c r="G30" s="2" t="s">
        <v>864</v>
      </c>
    </row>
    <row r="31" spans="1:7" x14ac:dyDescent="0.2">
      <c r="A31" s="7">
        <v>0.47</v>
      </c>
      <c r="B31" s="2" t="s">
        <v>714</v>
      </c>
      <c r="C31" s="2" t="s">
        <v>146</v>
      </c>
      <c r="D31" s="13">
        <v>555</v>
      </c>
      <c r="E31" s="15">
        <v>3.05</v>
      </c>
      <c r="F31" s="30">
        <f t="shared" si="0"/>
        <v>181.96721311475412</v>
      </c>
      <c r="G31" s="2" t="s">
        <v>715</v>
      </c>
    </row>
    <row r="32" spans="1:7" x14ac:dyDescent="0.2">
      <c r="A32" s="7">
        <v>0.46600000000000003</v>
      </c>
      <c r="B32" s="2" t="s">
        <v>85</v>
      </c>
      <c r="C32" s="2" t="s">
        <v>146</v>
      </c>
      <c r="D32" s="13">
        <v>540</v>
      </c>
      <c r="E32" s="15">
        <v>2.2000000000000002</v>
      </c>
      <c r="F32" s="30">
        <f t="shared" si="0"/>
        <v>245.45454545454544</v>
      </c>
      <c r="G32" s="2" t="s">
        <v>717</v>
      </c>
    </row>
    <row r="33" spans="1:7" x14ac:dyDescent="0.2">
      <c r="A33" s="7">
        <v>0.47099999999999997</v>
      </c>
      <c r="B33" s="2" t="s">
        <v>737</v>
      </c>
      <c r="C33" s="2" t="s">
        <v>146</v>
      </c>
      <c r="D33" s="13">
        <v>620</v>
      </c>
      <c r="E33" s="15">
        <v>2.5499999999999998</v>
      </c>
      <c r="F33" s="30">
        <f t="shared" si="0"/>
        <v>243.1372549019608</v>
      </c>
      <c r="G33" s="2" t="s">
        <v>738</v>
      </c>
    </row>
    <row r="34" spans="1:7" x14ac:dyDescent="0.2">
      <c r="A34" s="8">
        <v>0.45200000000000001</v>
      </c>
      <c r="B34" s="4" t="s">
        <v>101</v>
      </c>
      <c r="C34" s="4" t="s">
        <v>146</v>
      </c>
      <c r="D34" s="14">
        <v>770</v>
      </c>
      <c r="E34" s="16">
        <v>3.5</v>
      </c>
      <c r="F34" s="30">
        <f t="shared" si="0"/>
        <v>220</v>
      </c>
      <c r="G34" s="4" t="s">
        <v>739</v>
      </c>
    </row>
    <row r="35" spans="1:7" x14ac:dyDescent="0.2">
      <c r="A35" s="7">
        <v>0.46</v>
      </c>
      <c r="B35" s="2" t="s">
        <v>735</v>
      </c>
      <c r="C35" s="2" t="s">
        <v>146</v>
      </c>
      <c r="D35" s="13">
        <v>815</v>
      </c>
      <c r="E35" s="15">
        <v>3.5</v>
      </c>
      <c r="F35" s="30">
        <f t="shared" si="0"/>
        <v>232.85714285714286</v>
      </c>
      <c r="G35" s="2" t="s">
        <v>736</v>
      </c>
    </row>
    <row r="36" spans="1:7" x14ac:dyDescent="0.2">
      <c r="A36" s="7">
        <v>0.44600000000000001</v>
      </c>
      <c r="B36" s="2" t="s">
        <v>103</v>
      </c>
      <c r="C36" s="2" t="s">
        <v>146</v>
      </c>
      <c r="D36" s="13">
        <v>660</v>
      </c>
      <c r="E36" s="15">
        <v>2.5</v>
      </c>
      <c r="F36" s="30">
        <f t="shared" si="0"/>
        <v>264</v>
      </c>
      <c r="G36" s="2" t="s">
        <v>740</v>
      </c>
    </row>
    <row r="37" spans="1:7" x14ac:dyDescent="0.2">
      <c r="A37" s="8">
        <v>0.442</v>
      </c>
      <c r="B37" s="4" t="s">
        <v>102</v>
      </c>
      <c r="C37" s="4" t="s">
        <v>146</v>
      </c>
      <c r="D37" s="14">
        <v>650</v>
      </c>
      <c r="E37" s="16">
        <v>2.8</v>
      </c>
      <c r="F37" s="30">
        <f t="shared" si="0"/>
        <v>232.14285714285717</v>
      </c>
      <c r="G37" s="4" t="s">
        <v>741</v>
      </c>
    </row>
    <row r="38" spans="1:7" x14ac:dyDescent="0.2">
      <c r="A38" s="8">
        <v>0.44500000000000001</v>
      </c>
      <c r="B38" s="4" t="s">
        <v>105</v>
      </c>
      <c r="C38" s="4" t="s">
        <v>146</v>
      </c>
      <c r="D38" s="14">
        <v>892</v>
      </c>
      <c r="E38" s="16">
        <v>3.68</v>
      </c>
      <c r="F38" s="30">
        <f t="shared" si="0"/>
        <v>242.39130434782606</v>
      </c>
      <c r="G38" s="4" t="s">
        <v>731</v>
      </c>
    </row>
    <row r="39" spans="1:7" x14ac:dyDescent="0.2">
      <c r="A39" s="7">
        <v>0.435</v>
      </c>
      <c r="B39" s="2" t="s">
        <v>104</v>
      </c>
      <c r="C39" s="2" t="s">
        <v>146</v>
      </c>
      <c r="D39" s="13">
        <v>770</v>
      </c>
      <c r="E39" s="15">
        <v>2.95</v>
      </c>
      <c r="F39" s="30">
        <f t="shared" si="0"/>
        <v>261.01694915254234</v>
      </c>
      <c r="G39" s="2" t="s">
        <v>732</v>
      </c>
    </row>
    <row r="40" spans="1:7" x14ac:dyDescent="0.2">
      <c r="A40" s="7">
        <v>0.433</v>
      </c>
      <c r="B40" s="2" t="s">
        <v>733</v>
      </c>
      <c r="C40" s="2" t="s">
        <v>146</v>
      </c>
      <c r="D40" s="13">
        <v>652</v>
      </c>
      <c r="E40" s="15">
        <v>3.01</v>
      </c>
      <c r="F40" s="30">
        <f t="shared" si="0"/>
        <v>216.61129568106313</v>
      </c>
      <c r="G40" s="2" t="s">
        <v>734</v>
      </c>
    </row>
    <row r="41" spans="1:7" x14ac:dyDescent="0.2">
      <c r="A41" s="7">
        <v>0.41199999999999998</v>
      </c>
      <c r="B41" s="2" t="s">
        <v>106</v>
      </c>
      <c r="C41" s="2" t="s">
        <v>146</v>
      </c>
      <c r="D41" s="13">
        <v>660</v>
      </c>
      <c r="E41" s="15">
        <v>3</v>
      </c>
      <c r="F41" s="30">
        <f t="shared" si="0"/>
        <v>220</v>
      </c>
      <c r="G41" s="2" t="s">
        <v>107</v>
      </c>
    </row>
    <row r="42" spans="1:7" x14ac:dyDescent="0.2">
      <c r="A42" s="7">
        <v>0.40799999999999997</v>
      </c>
      <c r="B42" s="2" t="s">
        <v>108</v>
      </c>
      <c r="C42" s="2" t="s">
        <v>146</v>
      </c>
      <c r="D42" s="13">
        <v>750</v>
      </c>
      <c r="E42" s="15">
        <v>2.8</v>
      </c>
      <c r="F42" s="30">
        <f t="shared" si="0"/>
        <v>267.85714285714289</v>
      </c>
      <c r="G42" s="2" t="s">
        <v>109</v>
      </c>
    </row>
    <row r="43" spans="1:7" x14ac:dyDescent="0.2">
      <c r="A43" s="8">
        <v>0.41</v>
      </c>
      <c r="B43" s="4" t="s">
        <v>749</v>
      </c>
      <c r="C43" s="4" t="s">
        <v>146</v>
      </c>
      <c r="D43" s="14">
        <v>815</v>
      </c>
      <c r="E43" s="16">
        <v>3.25</v>
      </c>
      <c r="F43" s="30">
        <f t="shared" si="0"/>
        <v>250.76923076923077</v>
      </c>
      <c r="G43" s="4" t="s">
        <v>750</v>
      </c>
    </row>
    <row r="44" spans="1:7" x14ac:dyDescent="0.2">
      <c r="A44" s="7">
        <v>0.41</v>
      </c>
      <c r="B44" s="2" t="s">
        <v>748</v>
      </c>
      <c r="C44" s="2" t="s">
        <v>146</v>
      </c>
      <c r="D44" s="13">
        <v>800</v>
      </c>
      <c r="E44" s="15">
        <v>3.5</v>
      </c>
      <c r="F44" s="30">
        <f t="shared" si="0"/>
        <v>228.57142857142858</v>
      </c>
      <c r="G44" s="2" t="s">
        <v>747</v>
      </c>
    </row>
    <row r="45" spans="1:7" x14ac:dyDescent="0.2">
      <c r="A45" s="7">
        <v>0.39900000000000002</v>
      </c>
      <c r="B45" s="2" t="s">
        <v>751</v>
      </c>
      <c r="C45" s="2" t="s">
        <v>146</v>
      </c>
      <c r="D45" s="13">
        <v>665</v>
      </c>
      <c r="E45" s="15">
        <v>2.65</v>
      </c>
      <c r="F45" s="30">
        <f t="shared" si="0"/>
        <v>250.9433962264151</v>
      </c>
      <c r="G45" s="2" t="s">
        <v>752</v>
      </c>
    </row>
    <row r="46" spans="1:7" x14ac:dyDescent="0.2">
      <c r="A46" s="7">
        <v>0.39900000000000002</v>
      </c>
      <c r="B46" s="2" t="s">
        <v>110</v>
      </c>
      <c r="C46" s="2" t="s">
        <v>146</v>
      </c>
      <c r="D46" s="13">
        <v>800</v>
      </c>
      <c r="E46" s="15">
        <v>2.5</v>
      </c>
      <c r="F46" s="30">
        <f t="shared" si="0"/>
        <v>320</v>
      </c>
      <c r="G46" s="2" t="s">
        <v>745</v>
      </c>
    </row>
    <row r="47" spans="1:7" x14ac:dyDescent="0.2">
      <c r="A47" s="7">
        <v>0.38900000000000001</v>
      </c>
      <c r="B47" s="2" t="s">
        <v>111</v>
      </c>
      <c r="C47" s="2" t="s">
        <v>146</v>
      </c>
      <c r="D47" s="13">
        <v>650</v>
      </c>
      <c r="E47" s="15">
        <v>3.2</v>
      </c>
      <c r="F47" s="30">
        <f t="shared" si="0"/>
        <v>203.125</v>
      </c>
      <c r="G47" s="2" t="s">
        <v>743</v>
      </c>
    </row>
    <row r="48" spans="1:7" x14ac:dyDescent="0.2">
      <c r="A48" s="7">
        <v>0.38700000000000001</v>
      </c>
      <c r="B48" s="2" t="s">
        <v>357</v>
      </c>
      <c r="C48" s="2" t="s">
        <v>146</v>
      </c>
      <c r="D48" s="13">
        <v>875</v>
      </c>
      <c r="E48" s="15">
        <v>2.7</v>
      </c>
      <c r="F48" s="30">
        <f t="shared" si="0"/>
        <v>324.07407407407408</v>
      </c>
      <c r="G48" s="2" t="s">
        <v>358</v>
      </c>
    </row>
    <row r="49" spans="1:7" x14ac:dyDescent="0.2">
      <c r="A49" s="7">
        <v>0.38</v>
      </c>
      <c r="B49" s="2" t="s">
        <v>359</v>
      </c>
      <c r="C49" s="2" t="s">
        <v>146</v>
      </c>
      <c r="D49" s="13">
        <v>715</v>
      </c>
      <c r="E49" s="15">
        <v>2.1</v>
      </c>
      <c r="F49" s="30">
        <f t="shared" si="0"/>
        <v>340.47619047619048</v>
      </c>
      <c r="G49" s="2" t="s">
        <v>360</v>
      </c>
    </row>
    <row r="50" spans="1:7" x14ac:dyDescent="0.2">
      <c r="A50" s="7">
        <v>0.38400000000000001</v>
      </c>
      <c r="B50" s="2" t="s">
        <v>113</v>
      </c>
      <c r="C50" s="2" t="s">
        <v>146</v>
      </c>
      <c r="D50" s="13">
        <v>725</v>
      </c>
      <c r="E50" s="15">
        <v>3</v>
      </c>
      <c r="F50" s="30">
        <f t="shared" si="0"/>
        <v>241.66666666666666</v>
      </c>
      <c r="G50" s="2" t="s">
        <v>366</v>
      </c>
    </row>
    <row r="51" spans="1:7" x14ac:dyDescent="0.2">
      <c r="A51" s="7">
        <v>0.38</v>
      </c>
      <c r="B51" s="2" t="s">
        <v>363</v>
      </c>
      <c r="C51" s="2" t="s">
        <v>146</v>
      </c>
      <c r="D51" s="13">
        <v>640</v>
      </c>
      <c r="E51" s="15">
        <v>2.75</v>
      </c>
      <c r="F51" s="30">
        <f t="shared" si="0"/>
        <v>232.72727272727272</v>
      </c>
      <c r="G51" s="2" t="s">
        <v>354</v>
      </c>
    </row>
    <row r="52" spans="1:7" x14ac:dyDescent="0.2">
      <c r="A52" s="7">
        <v>0.38</v>
      </c>
      <c r="B52" s="2" t="s">
        <v>364</v>
      </c>
      <c r="C52" s="2" t="s">
        <v>137</v>
      </c>
      <c r="D52" s="13">
        <v>700</v>
      </c>
      <c r="E52" s="15">
        <v>3.7</v>
      </c>
      <c r="F52" s="30">
        <f t="shared" si="0"/>
        <v>189.18918918918919</v>
      </c>
      <c r="G52" s="2" t="s">
        <v>365</v>
      </c>
    </row>
    <row r="53" spans="1:7" x14ac:dyDescent="0.2">
      <c r="A53" s="7">
        <v>0.36499999999999999</v>
      </c>
      <c r="B53" s="2" t="s">
        <v>88</v>
      </c>
      <c r="C53" s="2" t="s">
        <v>137</v>
      </c>
      <c r="D53" s="13">
        <v>450</v>
      </c>
      <c r="E53" s="15">
        <v>1.9</v>
      </c>
      <c r="F53" s="30">
        <f t="shared" si="0"/>
        <v>236.84210526315792</v>
      </c>
      <c r="G53" s="2" t="s">
        <v>89</v>
      </c>
    </row>
    <row r="54" spans="1:7" x14ac:dyDescent="0.2">
      <c r="A54" s="7">
        <v>0.36299999999999999</v>
      </c>
      <c r="B54" s="2" t="s">
        <v>753</v>
      </c>
      <c r="C54" s="2" t="s">
        <v>146</v>
      </c>
      <c r="D54" s="13">
        <v>560</v>
      </c>
      <c r="E54" s="15">
        <v>2.2000000000000002</v>
      </c>
      <c r="F54" s="30">
        <f t="shared" si="0"/>
        <v>254.54545454545453</v>
      </c>
      <c r="G54" s="2" t="s">
        <v>754</v>
      </c>
    </row>
    <row r="55" spans="1:7" x14ac:dyDescent="0.2">
      <c r="A55" s="7">
        <v>0.36</v>
      </c>
      <c r="B55" s="2" t="s">
        <v>114</v>
      </c>
      <c r="C55" s="2" t="s">
        <v>146</v>
      </c>
      <c r="D55" s="13">
        <v>550</v>
      </c>
      <c r="E55" s="15">
        <v>1.6</v>
      </c>
      <c r="F55" s="30">
        <f t="shared" si="0"/>
        <v>343.75</v>
      </c>
      <c r="G55" s="2" t="s">
        <v>115</v>
      </c>
    </row>
    <row r="56" spans="1:7" ht="15" customHeight="1" x14ac:dyDescent="0.2">
      <c r="A56" s="7">
        <v>0.35799999999999998</v>
      </c>
      <c r="B56" s="2" t="s">
        <v>112</v>
      </c>
      <c r="C56" s="2" t="s">
        <v>146</v>
      </c>
      <c r="D56" s="13">
        <v>970</v>
      </c>
      <c r="E56" s="15">
        <v>3.6</v>
      </c>
      <c r="F56" s="30">
        <f t="shared" si="0"/>
        <v>269.44444444444446</v>
      </c>
      <c r="G56" s="2" t="s">
        <v>746</v>
      </c>
    </row>
    <row r="57" spans="1:7" ht="15" customHeight="1" x14ac:dyDescent="0.2">
      <c r="A57" s="7">
        <v>0.34300000000000003</v>
      </c>
      <c r="B57" s="2" t="s">
        <v>368</v>
      </c>
      <c r="C57" s="2" t="s">
        <v>137</v>
      </c>
      <c r="D57" s="13">
        <v>800</v>
      </c>
      <c r="E57" s="15">
        <v>3.3</v>
      </c>
      <c r="F57" s="30">
        <f t="shared" si="0"/>
        <v>242.42424242424244</v>
      </c>
      <c r="G57" s="2" t="s">
        <v>369</v>
      </c>
    </row>
    <row r="58" spans="1:7" ht="15" customHeight="1" x14ac:dyDescent="0.2">
      <c r="A58" s="7">
        <v>0.34200000000000003</v>
      </c>
      <c r="B58" s="2" t="s">
        <v>367</v>
      </c>
      <c r="C58" s="2" t="s">
        <v>146</v>
      </c>
      <c r="D58" s="13">
        <v>970</v>
      </c>
      <c r="E58" s="15">
        <v>3.8</v>
      </c>
      <c r="F58" s="30">
        <f t="shared" si="0"/>
        <v>255.26315789473685</v>
      </c>
      <c r="G58" s="2" t="s">
        <v>576</v>
      </c>
    </row>
    <row r="59" spans="1:7" ht="15" customHeight="1" x14ac:dyDescent="0.2">
      <c r="A59" s="7">
        <v>0.34200000000000003</v>
      </c>
      <c r="B59" s="2" t="s">
        <v>574</v>
      </c>
      <c r="C59" s="2" t="s">
        <v>146</v>
      </c>
      <c r="D59" s="13">
        <v>1100</v>
      </c>
      <c r="E59" s="15">
        <v>4.8</v>
      </c>
      <c r="F59" s="30">
        <f t="shared" si="0"/>
        <v>229.16666666666669</v>
      </c>
      <c r="G59" s="2" t="s">
        <v>575</v>
      </c>
    </row>
    <row r="60" spans="1:7" ht="15" customHeight="1" x14ac:dyDescent="0.2">
      <c r="A60" s="8">
        <v>0.32</v>
      </c>
      <c r="B60" s="4" t="s">
        <v>727</v>
      </c>
      <c r="C60" s="4" t="s">
        <v>146</v>
      </c>
      <c r="D60" s="14">
        <v>505</v>
      </c>
      <c r="E60" s="16">
        <v>3.2</v>
      </c>
      <c r="F60" s="30">
        <f t="shared" si="0"/>
        <v>157.8125</v>
      </c>
      <c r="G60" s="4" t="s">
        <v>730</v>
      </c>
    </row>
    <row r="61" spans="1:7" ht="15" customHeight="1" x14ac:dyDescent="0.2">
      <c r="A61" s="7">
        <v>0.32</v>
      </c>
      <c r="B61" s="2" t="s">
        <v>725</v>
      </c>
      <c r="C61" s="2" t="s">
        <v>146</v>
      </c>
      <c r="D61" s="13">
        <v>565</v>
      </c>
      <c r="E61" s="15">
        <v>2.9</v>
      </c>
      <c r="F61" s="30">
        <f t="shared" si="0"/>
        <v>194.82758620689657</v>
      </c>
      <c r="G61" s="2" t="s">
        <v>116</v>
      </c>
    </row>
    <row r="62" spans="1:7" ht="15" customHeight="1" x14ac:dyDescent="0.2">
      <c r="A62" s="8">
        <v>0.32</v>
      </c>
      <c r="B62" s="4" t="s">
        <v>726</v>
      </c>
      <c r="C62" s="4" t="s">
        <v>146</v>
      </c>
      <c r="D62" s="14">
        <v>498</v>
      </c>
      <c r="E62" s="16">
        <v>2.4300000000000002</v>
      </c>
      <c r="F62" s="30">
        <f t="shared" si="0"/>
        <v>204.93827160493825</v>
      </c>
      <c r="G62" s="4" t="s">
        <v>863</v>
      </c>
    </row>
    <row r="63" spans="1:7" ht="15" customHeight="1" x14ac:dyDescent="0.2">
      <c r="A63" s="8">
        <v>0.318</v>
      </c>
      <c r="B63" s="4" t="s">
        <v>728</v>
      </c>
      <c r="C63" s="4" t="s">
        <v>146</v>
      </c>
      <c r="D63" s="14">
        <v>565</v>
      </c>
      <c r="E63" s="16">
        <v>2.35</v>
      </c>
      <c r="F63" s="30">
        <f t="shared" si="0"/>
        <v>240.42553191489361</v>
      </c>
      <c r="G63" s="4" t="s">
        <v>729</v>
      </c>
    </row>
    <row r="64" spans="1:7" ht="15" customHeight="1" x14ac:dyDescent="0.2">
      <c r="A64" s="7">
        <v>0.31900000000000001</v>
      </c>
      <c r="B64" s="2" t="s">
        <v>117</v>
      </c>
      <c r="C64" s="2" t="s">
        <v>146</v>
      </c>
      <c r="D64" s="13">
        <v>600</v>
      </c>
      <c r="E64" s="15">
        <v>2.4</v>
      </c>
      <c r="F64" s="30">
        <f t="shared" si="0"/>
        <v>250</v>
      </c>
      <c r="G64" s="2" t="s">
        <v>118</v>
      </c>
    </row>
    <row r="65" spans="1:7" ht="15" customHeight="1" x14ac:dyDescent="0.2">
      <c r="A65" s="7">
        <v>0.315</v>
      </c>
      <c r="B65" s="2" t="s">
        <v>781</v>
      </c>
      <c r="C65" s="2" t="s">
        <v>146</v>
      </c>
      <c r="D65" s="13">
        <v>605</v>
      </c>
      <c r="E65" s="15">
        <v>1.8</v>
      </c>
      <c r="F65" s="30">
        <f t="shared" si="0"/>
        <v>336.11111111111109</v>
      </c>
      <c r="G65" s="2" t="s">
        <v>782</v>
      </c>
    </row>
    <row r="66" spans="1:7" ht="15" customHeight="1" x14ac:dyDescent="0.2">
      <c r="A66" s="21">
        <v>0.27400000000000002</v>
      </c>
      <c r="B66" s="4" t="s">
        <v>287</v>
      </c>
      <c r="C66" s="4" t="s">
        <v>146</v>
      </c>
      <c r="D66" s="18">
        <v>670</v>
      </c>
      <c r="E66" s="19">
        <v>2.7</v>
      </c>
      <c r="F66" s="30">
        <f t="shared" si="0"/>
        <v>248.14814814814812</v>
      </c>
      <c r="G66" s="4" t="s">
        <v>862</v>
      </c>
    </row>
    <row r="67" spans="1:7" ht="15" customHeight="1" x14ac:dyDescent="0.2">
      <c r="A67" s="7">
        <v>0.26500000000000001</v>
      </c>
      <c r="B67" s="2" t="s">
        <v>824</v>
      </c>
      <c r="C67" s="2" t="s">
        <v>146</v>
      </c>
      <c r="D67" s="13">
        <v>770</v>
      </c>
      <c r="E67" s="15">
        <v>3.6</v>
      </c>
      <c r="F67" s="30">
        <f t="shared" si="0"/>
        <v>213.88888888888889</v>
      </c>
      <c r="G67" s="2" t="s">
        <v>742</v>
      </c>
    </row>
    <row r="68" spans="1:7" ht="15" customHeight="1" x14ac:dyDescent="0.2">
      <c r="A68" s="7">
        <v>0.26100000000000001</v>
      </c>
      <c r="B68" s="2" t="s">
        <v>823</v>
      </c>
      <c r="C68" s="2" t="s">
        <v>146</v>
      </c>
      <c r="D68" s="13">
        <v>730</v>
      </c>
      <c r="E68" s="15">
        <v>2.7</v>
      </c>
      <c r="F68" s="30">
        <f t="shared" ref="F68:F131" si="1">D68/E68</f>
        <v>270.37037037037038</v>
      </c>
      <c r="G68" s="2" t="s">
        <v>303</v>
      </c>
    </row>
    <row r="69" spans="1:7" ht="15" customHeight="1" x14ac:dyDescent="0.2">
      <c r="A69" s="7">
        <v>0.25700000000000001</v>
      </c>
      <c r="B69" s="2" t="s">
        <v>762</v>
      </c>
      <c r="C69" s="2" t="s">
        <v>146</v>
      </c>
      <c r="D69" s="13">
        <v>575</v>
      </c>
      <c r="E69" s="15">
        <v>2.4</v>
      </c>
      <c r="F69" s="30">
        <f t="shared" si="1"/>
        <v>239.58333333333334</v>
      </c>
      <c r="G69" s="2" t="s">
        <v>759</v>
      </c>
    </row>
    <row r="70" spans="1:7" ht="15" customHeight="1" x14ac:dyDescent="0.2">
      <c r="A70" s="8">
        <v>0.252</v>
      </c>
      <c r="B70" s="4" t="s">
        <v>761</v>
      </c>
      <c r="C70" s="4" t="s">
        <v>146</v>
      </c>
      <c r="D70" s="14">
        <v>610</v>
      </c>
      <c r="E70" s="16">
        <v>2.2999999999999998</v>
      </c>
      <c r="F70" s="30">
        <f t="shared" si="1"/>
        <v>265.21739130434787</v>
      </c>
      <c r="G70" s="4" t="s">
        <v>760</v>
      </c>
    </row>
    <row r="71" spans="1:7" ht="15" customHeight="1" x14ac:dyDescent="0.2">
      <c r="A71" s="7">
        <v>0.24199999999999999</v>
      </c>
      <c r="B71" s="2" t="s">
        <v>755</v>
      </c>
      <c r="C71" s="2" t="s">
        <v>146</v>
      </c>
      <c r="D71" s="13">
        <v>390</v>
      </c>
      <c r="E71" s="15">
        <v>1</v>
      </c>
      <c r="F71" s="30">
        <f t="shared" si="1"/>
        <v>390</v>
      </c>
      <c r="G71" s="2" t="s">
        <v>756</v>
      </c>
    </row>
    <row r="72" spans="1:7" ht="15" customHeight="1" x14ac:dyDescent="0.2">
      <c r="A72" s="7">
        <v>0.24199999999999999</v>
      </c>
      <c r="B72" s="2" t="s">
        <v>304</v>
      </c>
      <c r="C72" s="2" t="s">
        <v>146</v>
      </c>
      <c r="D72" s="13">
        <v>375</v>
      </c>
      <c r="E72" s="15">
        <v>1.05</v>
      </c>
      <c r="F72" s="30">
        <f t="shared" si="1"/>
        <v>357.14285714285711</v>
      </c>
      <c r="G72" s="2" t="s">
        <v>305</v>
      </c>
    </row>
    <row r="73" spans="1:7" ht="15" customHeight="1" x14ac:dyDescent="0.2">
      <c r="A73" s="7">
        <v>0.23499999999999999</v>
      </c>
      <c r="B73" s="2" t="s">
        <v>306</v>
      </c>
      <c r="C73" s="2" t="s">
        <v>146</v>
      </c>
      <c r="D73" s="13">
        <v>435</v>
      </c>
      <c r="E73" s="15">
        <v>2.25</v>
      </c>
      <c r="F73" s="30">
        <f t="shared" si="1"/>
        <v>193.33333333333334</v>
      </c>
      <c r="G73" s="2" t="s">
        <v>825</v>
      </c>
    </row>
    <row r="74" spans="1:7" ht="15" customHeight="1" x14ac:dyDescent="0.2">
      <c r="A74" s="7">
        <v>0.223</v>
      </c>
      <c r="B74" s="2" t="s">
        <v>308</v>
      </c>
      <c r="C74" s="2" t="s">
        <v>146</v>
      </c>
      <c r="D74" s="13">
        <v>520</v>
      </c>
      <c r="E74" s="15">
        <v>1.4</v>
      </c>
      <c r="F74" s="30">
        <f t="shared" si="1"/>
        <v>371.42857142857144</v>
      </c>
      <c r="G74" s="2" t="s">
        <v>307</v>
      </c>
    </row>
    <row r="75" spans="1:7" ht="15" customHeight="1" x14ac:dyDescent="0.2">
      <c r="A75" s="7">
        <v>0.23</v>
      </c>
      <c r="B75" s="2" t="s">
        <v>288</v>
      </c>
      <c r="C75" s="2" t="s">
        <v>146</v>
      </c>
      <c r="D75" s="13">
        <v>490</v>
      </c>
      <c r="E75" s="15">
        <v>2.6</v>
      </c>
      <c r="F75" s="30">
        <f t="shared" si="1"/>
        <v>188.46153846153845</v>
      </c>
      <c r="G75" s="2" t="s">
        <v>289</v>
      </c>
    </row>
    <row r="76" spans="1:7" ht="15" customHeight="1" x14ac:dyDescent="0.2">
      <c r="A76" s="8">
        <v>0.23599999999999999</v>
      </c>
      <c r="B76" s="4" t="s">
        <v>764</v>
      </c>
      <c r="C76" s="4" t="s">
        <v>146</v>
      </c>
      <c r="D76" s="14">
        <v>670</v>
      </c>
      <c r="E76" s="16">
        <v>3.3</v>
      </c>
      <c r="F76" s="30">
        <f t="shared" si="1"/>
        <v>203.03030303030303</v>
      </c>
      <c r="G76" s="4" t="s">
        <v>765</v>
      </c>
    </row>
    <row r="77" spans="1:7" ht="15" customHeight="1" x14ac:dyDescent="0.2">
      <c r="A77" s="8">
        <v>0.23300000000000001</v>
      </c>
      <c r="B77" s="4" t="s">
        <v>769</v>
      </c>
      <c r="C77" s="4" t="s">
        <v>146</v>
      </c>
      <c r="D77" s="14">
        <v>726</v>
      </c>
      <c r="E77" s="16">
        <v>4.0999999999999996</v>
      </c>
      <c r="F77" s="30">
        <f t="shared" si="1"/>
        <v>177.07317073170734</v>
      </c>
      <c r="G77" s="4" t="s">
        <v>770</v>
      </c>
    </row>
    <row r="78" spans="1:7" ht="15" customHeight="1" x14ac:dyDescent="0.2">
      <c r="A78" s="7">
        <v>0.22700000000000001</v>
      </c>
      <c r="B78" s="2" t="s">
        <v>768</v>
      </c>
      <c r="C78" s="2" t="s">
        <v>146</v>
      </c>
      <c r="D78" s="13">
        <v>610</v>
      </c>
      <c r="E78" s="15">
        <v>2.9</v>
      </c>
      <c r="F78" s="30">
        <f t="shared" si="1"/>
        <v>210.34482758620689</v>
      </c>
      <c r="G78" s="2" t="s">
        <v>763</v>
      </c>
    </row>
    <row r="79" spans="1:7" ht="15" customHeight="1" x14ac:dyDescent="0.2">
      <c r="A79" s="7">
        <v>0.22700000000000001</v>
      </c>
      <c r="B79" s="2" t="s">
        <v>766</v>
      </c>
      <c r="C79" s="2" t="s">
        <v>146</v>
      </c>
      <c r="D79" s="13">
        <v>970</v>
      </c>
      <c r="E79" s="15">
        <v>4.25</v>
      </c>
      <c r="F79" s="30">
        <f t="shared" si="1"/>
        <v>228.23529411764707</v>
      </c>
      <c r="G79" s="2" t="s">
        <v>767</v>
      </c>
    </row>
    <row r="80" spans="1:7" ht="15" customHeight="1" x14ac:dyDescent="0.2">
      <c r="A80" s="8">
        <v>0.23599999999999999</v>
      </c>
      <c r="B80" s="4" t="s">
        <v>779</v>
      </c>
      <c r="C80" s="4" t="s">
        <v>146</v>
      </c>
      <c r="D80" s="14">
        <v>660</v>
      </c>
      <c r="E80" s="16">
        <v>3</v>
      </c>
      <c r="F80" s="30">
        <f t="shared" si="1"/>
        <v>220</v>
      </c>
      <c r="G80" s="4" t="s">
        <v>780</v>
      </c>
    </row>
    <row r="81" spans="1:7" ht="15" customHeight="1" x14ac:dyDescent="0.2">
      <c r="A81" s="8">
        <v>0.23599999999999999</v>
      </c>
      <c r="B81" s="4" t="s">
        <v>774</v>
      </c>
      <c r="C81" s="4" t="s">
        <v>146</v>
      </c>
      <c r="D81" s="14">
        <v>700</v>
      </c>
      <c r="E81" s="16">
        <v>3.4</v>
      </c>
      <c r="F81" s="30">
        <f t="shared" si="1"/>
        <v>205.88235294117646</v>
      </c>
      <c r="G81" s="4" t="s">
        <v>771</v>
      </c>
    </row>
    <row r="82" spans="1:7" ht="15" customHeight="1" x14ac:dyDescent="0.2">
      <c r="A82" s="8">
        <v>0.23300000000000001</v>
      </c>
      <c r="B82" s="4" t="s">
        <v>777</v>
      </c>
      <c r="C82" s="4" t="s">
        <v>146</v>
      </c>
      <c r="D82" s="14">
        <v>733</v>
      </c>
      <c r="E82" s="16">
        <v>3.5</v>
      </c>
      <c r="F82" s="30">
        <f t="shared" si="1"/>
        <v>209.42857142857142</v>
      </c>
      <c r="G82" s="4" t="s">
        <v>778</v>
      </c>
    </row>
    <row r="83" spans="1:7" ht="15" customHeight="1" x14ac:dyDescent="0.2">
      <c r="A83" s="8">
        <v>0.23300000000000001</v>
      </c>
      <c r="B83" s="4" t="s">
        <v>775</v>
      </c>
      <c r="C83" s="4" t="s">
        <v>146</v>
      </c>
      <c r="D83" s="14">
        <v>600</v>
      </c>
      <c r="E83" s="16">
        <v>3.55</v>
      </c>
      <c r="F83" s="30">
        <f t="shared" si="1"/>
        <v>169.01408450704227</v>
      </c>
      <c r="G83" s="4" t="s">
        <v>772</v>
      </c>
    </row>
    <row r="84" spans="1:7" ht="15" customHeight="1" x14ac:dyDescent="0.2">
      <c r="A84" s="8">
        <v>0.22700000000000001</v>
      </c>
      <c r="B84" s="4" t="s">
        <v>776</v>
      </c>
      <c r="C84" s="4" t="s">
        <v>146</v>
      </c>
      <c r="D84" s="14">
        <v>660</v>
      </c>
      <c r="E84" s="16">
        <v>3.3</v>
      </c>
      <c r="F84" s="30">
        <f t="shared" si="1"/>
        <v>200</v>
      </c>
      <c r="G84" s="4" t="s">
        <v>773</v>
      </c>
    </row>
    <row r="85" spans="1:7" ht="15" customHeight="1" x14ac:dyDescent="0.2">
      <c r="A85" s="7">
        <v>0.23</v>
      </c>
      <c r="B85" s="2" t="s">
        <v>119</v>
      </c>
      <c r="C85" s="2" t="s">
        <v>146</v>
      </c>
      <c r="D85" s="13">
        <v>700</v>
      </c>
      <c r="E85" s="15">
        <v>2.6</v>
      </c>
      <c r="F85" s="30">
        <f t="shared" si="1"/>
        <v>269.23076923076923</v>
      </c>
      <c r="G85" s="2" t="s">
        <v>120</v>
      </c>
    </row>
    <row r="86" spans="1:7" ht="15" customHeight="1" x14ac:dyDescent="0.2">
      <c r="A86" s="7">
        <v>0.218</v>
      </c>
      <c r="B86" s="2" t="s">
        <v>90</v>
      </c>
      <c r="C86" s="2" t="s">
        <v>146</v>
      </c>
      <c r="D86" s="13">
        <v>536</v>
      </c>
      <c r="E86" s="15">
        <v>2.5499999999999998</v>
      </c>
      <c r="F86" s="30">
        <f t="shared" si="1"/>
        <v>210.19607843137257</v>
      </c>
      <c r="G86" s="2" t="s">
        <v>91</v>
      </c>
    </row>
    <row r="87" spans="1:7" ht="15" customHeight="1" x14ac:dyDescent="0.2">
      <c r="A87" s="7">
        <v>0.19</v>
      </c>
      <c r="B87" s="2" t="s">
        <v>301</v>
      </c>
      <c r="C87" s="2" t="s">
        <v>146</v>
      </c>
      <c r="D87" s="13">
        <v>990</v>
      </c>
      <c r="E87" s="15">
        <v>4</v>
      </c>
      <c r="F87" s="30">
        <f t="shared" si="1"/>
        <v>247.5</v>
      </c>
      <c r="G87" s="2" t="s">
        <v>302</v>
      </c>
    </row>
    <row r="88" spans="1:7" ht="15" customHeight="1" x14ac:dyDescent="0.2">
      <c r="A88" s="7">
        <v>0.158</v>
      </c>
      <c r="B88" s="2" t="s">
        <v>815</v>
      </c>
      <c r="C88" s="2" t="s">
        <v>146</v>
      </c>
      <c r="D88" s="13">
        <v>800</v>
      </c>
      <c r="E88" s="15">
        <v>4</v>
      </c>
      <c r="F88" s="30">
        <f t="shared" si="1"/>
        <v>200</v>
      </c>
      <c r="G88" s="2" t="s">
        <v>865</v>
      </c>
    </row>
    <row r="89" spans="1:7" ht="15" customHeight="1" x14ac:dyDescent="0.2">
      <c r="A89" s="7">
        <v>0.158</v>
      </c>
      <c r="B89" s="2" t="s">
        <v>792</v>
      </c>
      <c r="C89" s="2" t="s">
        <v>146</v>
      </c>
      <c r="D89" s="13">
        <v>585</v>
      </c>
      <c r="E89" s="15">
        <v>2.35</v>
      </c>
      <c r="F89" s="30">
        <f t="shared" si="1"/>
        <v>248.93617021276594</v>
      </c>
      <c r="G89" s="2" t="s">
        <v>793</v>
      </c>
    </row>
    <row r="90" spans="1:7" ht="15" customHeight="1" x14ac:dyDescent="0.2">
      <c r="A90" s="7">
        <v>0.14499999999999999</v>
      </c>
      <c r="B90" s="2" t="s">
        <v>92</v>
      </c>
      <c r="C90" s="2" t="s">
        <v>146</v>
      </c>
      <c r="D90" s="13">
        <v>504</v>
      </c>
      <c r="E90" s="15">
        <v>1.8</v>
      </c>
      <c r="F90" s="30">
        <f t="shared" si="1"/>
        <v>280</v>
      </c>
      <c r="G90" s="2" t="s">
        <v>791</v>
      </c>
    </row>
    <row r="91" spans="1:7" ht="15" customHeight="1" x14ac:dyDescent="0.2">
      <c r="A91" s="7">
        <v>0.14499999999999999</v>
      </c>
      <c r="B91" s="2" t="s">
        <v>93</v>
      </c>
      <c r="C91" s="2" t="s">
        <v>146</v>
      </c>
      <c r="D91" s="13">
        <v>435</v>
      </c>
      <c r="E91" s="15">
        <v>2.2000000000000002</v>
      </c>
      <c r="F91" s="30">
        <f t="shared" si="1"/>
        <v>197.72727272727272</v>
      </c>
      <c r="G91" s="2" t="s">
        <v>94</v>
      </c>
    </row>
    <row r="92" spans="1:7" ht="15" customHeight="1" x14ac:dyDescent="0.2">
      <c r="A92" s="7">
        <v>0.14000000000000001</v>
      </c>
      <c r="B92" s="2" t="s">
        <v>795</v>
      </c>
      <c r="C92" s="2" t="s">
        <v>146</v>
      </c>
      <c r="D92" s="13">
        <v>590</v>
      </c>
      <c r="E92" s="15">
        <v>1.6</v>
      </c>
      <c r="F92" s="30">
        <f t="shared" si="1"/>
        <v>368.75</v>
      </c>
      <c r="G92" s="2" t="s">
        <v>796</v>
      </c>
    </row>
    <row r="93" spans="1:7" ht="15" customHeight="1" x14ac:dyDescent="0.2">
      <c r="A93" s="7">
        <v>0.13200000000000001</v>
      </c>
      <c r="B93" s="2" t="s">
        <v>800</v>
      </c>
      <c r="C93" s="2" t="s">
        <v>146</v>
      </c>
      <c r="D93" s="13">
        <v>520</v>
      </c>
      <c r="E93" s="15">
        <v>2.5</v>
      </c>
      <c r="F93" s="30">
        <f t="shared" si="1"/>
        <v>208</v>
      </c>
      <c r="G93" s="2" t="s">
        <v>801</v>
      </c>
    </row>
    <row r="94" spans="1:7" ht="15" customHeight="1" x14ac:dyDescent="0.2">
      <c r="A94" s="7">
        <v>0.124</v>
      </c>
      <c r="B94" s="2" t="s">
        <v>803</v>
      </c>
      <c r="C94" s="2" t="s">
        <v>146</v>
      </c>
      <c r="D94" s="13">
        <v>580</v>
      </c>
      <c r="E94" s="15">
        <v>2.6</v>
      </c>
      <c r="F94" s="30">
        <f t="shared" si="1"/>
        <v>223.07692307692307</v>
      </c>
      <c r="G94" s="2" t="s">
        <v>880</v>
      </c>
    </row>
    <row r="95" spans="1:7" ht="15" customHeight="1" x14ac:dyDescent="0.2">
      <c r="A95" s="7">
        <v>0.11799999999999999</v>
      </c>
      <c r="B95" s="2" t="s">
        <v>802</v>
      </c>
      <c r="C95" s="2" t="s">
        <v>146</v>
      </c>
      <c r="D95" s="13">
        <v>440</v>
      </c>
      <c r="E95" s="15">
        <v>2.2000000000000002</v>
      </c>
      <c r="F95" s="30">
        <f t="shared" si="1"/>
        <v>199.99999999999997</v>
      </c>
      <c r="G95" s="2" t="s">
        <v>879</v>
      </c>
    </row>
    <row r="96" spans="1:7" ht="15" customHeight="1" x14ac:dyDescent="0.2">
      <c r="A96" s="7">
        <v>0.104</v>
      </c>
      <c r="B96" s="2" t="s">
        <v>798</v>
      </c>
      <c r="C96" s="2" t="s">
        <v>146</v>
      </c>
      <c r="D96" s="13">
        <v>585</v>
      </c>
      <c r="E96" s="15">
        <v>2.2999999999999998</v>
      </c>
      <c r="F96" s="30">
        <f t="shared" si="1"/>
        <v>254.34782608695653</v>
      </c>
      <c r="G96" s="2" t="s">
        <v>799</v>
      </c>
    </row>
    <row r="97" spans="1:7" ht="15" customHeight="1" x14ac:dyDescent="0.2">
      <c r="A97" s="7">
        <v>9.0999999999999998E-2</v>
      </c>
      <c r="B97" s="2" t="s">
        <v>809</v>
      </c>
      <c r="C97" s="2" t="s">
        <v>137</v>
      </c>
      <c r="D97" s="13">
        <v>460</v>
      </c>
      <c r="E97" s="15">
        <v>2.4</v>
      </c>
      <c r="F97" s="30">
        <f t="shared" si="1"/>
        <v>191.66666666666669</v>
      </c>
      <c r="G97" s="2" t="s">
        <v>804</v>
      </c>
    </row>
    <row r="98" spans="1:7" ht="15" customHeight="1" x14ac:dyDescent="0.2">
      <c r="A98" s="7">
        <v>8.5000000000000006E-2</v>
      </c>
      <c r="B98" s="2" t="s">
        <v>805</v>
      </c>
      <c r="C98" s="2" t="s">
        <v>146</v>
      </c>
      <c r="D98" s="13">
        <v>530</v>
      </c>
      <c r="E98" s="15">
        <v>1.7</v>
      </c>
      <c r="F98" s="30">
        <f t="shared" si="1"/>
        <v>311.76470588235293</v>
      </c>
      <c r="G98" s="2" t="s">
        <v>808</v>
      </c>
    </row>
    <row r="99" spans="1:7" ht="15" customHeight="1" x14ac:dyDescent="0.2">
      <c r="A99" s="7">
        <v>8.3000000000000004E-2</v>
      </c>
      <c r="B99" s="2" t="s">
        <v>806</v>
      </c>
      <c r="C99" s="2" t="s">
        <v>146</v>
      </c>
      <c r="D99" s="13">
        <v>520</v>
      </c>
      <c r="E99" s="15">
        <v>2</v>
      </c>
      <c r="F99" s="30">
        <f t="shared" si="1"/>
        <v>260</v>
      </c>
      <c r="G99" s="2" t="s">
        <v>807</v>
      </c>
    </row>
    <row r="100" spans="1:7" ht="15" customHeight="1" x14ac:dyDescent="0.2">
      <c r="A100" s="7">
        <v>8.3000000000000004E-2</v>
      </c>
      <c r="B100" s="2" t="s">
        <v>810</v>
      </c>
      <c r="C100" s="2" t="s">
        <v>146</v>
      </c>
      <c r="D100" s="13">
        <v>500</v>
      </c>
      <c r="E100" s="15">
        <v>2.4</v>
      </c>
      <c r="F100" s="30">
        <f t="shared" si="1"/>
        <v>208.33333333333334</v>
      </c>
      <c r="G100" s="2" t="s">
        <v>811</v>
      </c>
    </row>
    <row r="101" spans="1:7" ht="15" customHeight="1" x14ac:dyDescent="0.2">
      <c r="A101" s="7">
        <v>4.4999999999999998E-2</v>
      </c>
      <c r="B101" s="2" t="s">
        <v>812</v>
      </c>
      <c r="C101" s="2" t="s">
        <v>146</v>
      </c>
      <c r="D101" s="13">
        <v>480</v>
      </c>
      <c r="E101" s="15">
        <v>1.3</v>
      </c>
      <c r="F101" s="30">
        <f t="shared" si="1"/>
        <v>369.23076923076923</v>
      </c>
      <c r="G101" s="2" t="s">
        <v>813</v>
      </c>
    </row>
    <row r="102" spans="1:7" ht="15" customHeight="1" x14ac:dyDescent="0.2">
      <c r="A102" s="7">
        <v>9.1999999999999998E-2</v>
      </c>
      <c r="B102" s="2" t="s">
        <v>121</v>
      </c>
      <c r="C102" s="2" t="s">
        <v>146</v>
      </c>
      <c r="D102" s="13">
        <v>820</v>
      </c>
      <c r="E102" s="15">
        <v>3.7</v>
      </c>
      <c r="F102" s="30">
        <f t="shared" si="1"/>
        <v>221.62162162162161</v>
      </c>
      <c r="G102" s="2" t="s">
        <v>814</v>
      </c>
    </row>
    <row r="103" spans="1:7" ht="15" customHeight="1" x14ac:dyDescent="0.2">
      <c r="A103" s="7">
        <v>0.09</v>
      </c>
      <c r="B103" s="2" t="s">
        <v>826</v>
      </c>
      <c r="C103" s="2" t="s">
        <v>146</v>
      </c>
      <c r="D103" s="13">
        <v>630</v>
      </c>
      <c r="E103" s="15">
        <v>1.95</v>
      </c>
      <c r="F103" s="30">
        <f t="shared" si="1"/>
        <v>323.07692307692309</v>
      </c>
      <c r="G103" s="2" t="s">
        <v>827</v>
      </c>
    </row>
    <row r="104" spans="1:7" ht="15" customHeight="1" x14ac:dyDescent="0.2">
      <c r="A104" s="7">
        <v>8.8999999999999996E-2</v>
      </c>
      <c r="B104" s="2" t="s">
        <v>816</v>
      </c>
      <c r="C104" s="2" t="s">
        <v>146</v>
      </c>
      <c r="D104" s="13">
        <v>560</v>
      </c>
      <c r="E104" s="15">
        <v>2</v>
      </c>
      <c r="F104" s="30">
        <f t="shared" si="1"/>
        <v>280</v>
      </c>
      <c r="G104" s="2" t="s">
        <v>817</v>
      </c>
    </row>
    <row r="105" spans="1:7" ht="15" customHeight="1" x14ac:dyDescent="0.2">
      <c r="A105" s="8">
        <v>8.5999999999999993E-2</v>
      </c>
      <c r="B105" s="4" t="s">
        <v>784</v>
      </c>
      <c r="C105" s="4" t="s">
        <v>146</v>
      </c>
      <c r="D105" s="14">
        <v>600</v>
      </c>
      <c r="E105" s="16">
        <v>2.2999999999999998</v>
      </c>
      <c r="F105" s="30">
        <f t="shared" si="1"/>
        <v>260.86956521739131</v>
      </c>
      <c r="G105" s="4" t="s">
        <v>787</v>
      </c>
    </row>
    <row r="106" spans="1:7" ht="15" customHeight="1" x14ac:dyDescent="0.2">
      <c r="A106" s="7">
        <v>7.9000000000000001E-2</v>
      </c>
      <c r="B106" s="2" t="s">
        <v>842</v>
      </c>
      <c r="C106" s="2" t="s">
        <v>146</v>
      </c>
      <c r="D106" s="13">
        <v>490</v>
      </c>
      <c r="E106" s="15">
        <v>2.5</v>
      </c>
      <c r="F106" s="30">
        <f t="shared" si="1"/>
        <v>196</v>
      </c>
      <c r="G106" s="2" t="s">
        <v>841</v>
      </c>
    </row>
    <row r="107" spans="1:7" ht="15" customHeight="1" x14ac:dyDescent="0.2">
      <c r="A107" s="7">
        <v>8.5000000000000006E-2</v>
      </c>
      <c r="B107" s="2" t="s">
        <v>838</v>
      </c>
      <c r="C107" s="2" t="s">
        <v>137</v>
      </c>
      <c r="D107" s="13">
        <v>550</v>
      </c>
      <c r="E107" s="15">
        <v>1.95</v>
      </c>
      <c r="F107" s="30">
        <f t="shared" si="1"/>
        <v>282.05128205128204</v>
      </c>
      <c r="G107" s="2" t="s">
        <v>839</v>
      </c>
    </row>
    <row r="108" spans="1:7" ht="15" customHeight="1" x14ac:dyDescent="0.2">
      <c r="A108" s="7">
        <v>7.4999999999999997E-2</v>
      </c>
      <c r="B108" s="2" t="s">
        <v>840</v>
      </c>
      <c r="C108" s="2" t="s">
        <v>137</v>
      </c>
      <c r="D108" s="13">
        <v>530</v>
      </c>
      <c r="E108" s="15">
        <v>1.8</v>
      </c>
      <c r="F108" s="30">
        <f t="shared" si="1"/>
        <v>294.44444444444446</v>
      </c>
      <c r="G108" s="2" t="s">
        <v>839</v>
      </c>
    </row>
    <row r="109" spans="1:7" ht="15" customHeight="1" x14ac:dyDescent="0.2">
      <c r="A109" s="7">
        <v>8.1000000000000003E-2</v>
      </c>
      <c r="B109" s="2" t="s">
        <v>95</v>
      </c>
      <c r="C109" s="2" t="s">
        <v>146</v>
      </c>
      <c r="D109" s="13">
        <v>630</v>
      </c>
      <c r="E109" s="15">
        <v>4.07</v>
      </c>
      <c r="F109" s="30">
        <f t="shared" si="1"/>
        <v>154.79115479115478</v>
      </c>
      <c r="G109" s="2" t="s">
        <v>794</v>
      </c>
    </row>
    <row r="110" spans="1:7" ht="15" customHeight="1" x14ac:dyDescent="0.2">
      <c r="A110" s="7">
        <v>7.6999999999999999E-2</v>
      </c>
      <c r="B110" s="2" t="s">
        <v>122</v>
      </c>
      <c r="C110" s="2" t="s">
        <v>146</v>
      </c>
      <c r="D110" s="13">
        <v>705</v>
      </c>
      <c r="E110" s="15">
        <v>2.25</v>
      </c>
      <c r="F110" s="30">
        <f t="shared" si="1"/>
        <v>313.33333333333331</v>
      </c>
      <c r="G110" s="2" t="s">
        <v>797</v>
      </c>
    </row>
    <row r="111" spans="1:7" ht="15" customHeight="1" x14ac:dyDescent="0.2">
      <c r="A111" s="7">
        <v>7.0999999999999994E-2</v>
      </c>
      <c r="B111" s="2" t="s">
        <v>785</v>
      </c>
      <c r="C111" s="2" t="s">
        <v>146</v>
      </c>
      <c r="D111" s="13">
        <v>500</v>
      </c>
      <c r="E111" s="15">
        <v>1.75</v>
      </c>
      <c r="F111" s="30">
        <f t="shared" si="1"/>
        <v>285.71428571428572</v>
      </c>
      <c r="G111" s="2" t="s">
        <v>786</v>
      </c>
    </row>
    <row r="112" spans="1:7" ht="15" customHeight="1" x14ac:dyDescent="0.2">
      <c r="A112" s="7">
        <v>6.9000000000000006E-2</v>
      </c>
      <c r="B112" s="2" t="s">
        <v>819</v>
      </c>
      <c r="C112" s="2" t="s">
        <v>146</v>
      </c>
      <c r="D112" s="13">
        <v>600</v>
      </c>
      <c r="E112" s="15">
        <v>1.6</v>
      </c>
      <c r="F112" s="30">
        <f t="shared" si="1"/>
        <v>375</v>
      </c>
      <c r="G112" s="2" t="s">
        <v>820</v>
      </c>
    </row>
    <row r="113" spans="1:7" ht="15" customHeight="1" x14ac:dyDescent="0.2">
      <c r="A113" s="7">
        <v>6.0999999999999999E-2</v>
      </c>
      <c r="B113" s="2" t="s">
        <v>821</v>
      </c>
      <c r="C113" s="2" t="s">
        <v>146</v>
      </c>
      <c r="D113" s="13">
        <v>470</v>
      </c>
      <c r="E113" s="15">
        <v>1.5</v>
      </c>
      <c r="F113" s="30">
        <f t="shared" si="1"/>
        <v>313.33333333333331</v>
      </c>
      <c r="G113" s="2" t="s">
        <v>822</v>
      </c>
    </row>
    <row r="114" spans="1:7" ht="15" customHeight="1" x14ac:dyDescent="0.2">
      <c r="A114" s="7">
        <v>5.1999999999999998E-2</v>
      </c>
      <c r="B114" s="2" t="s">
        <v>848</v>
      </c>
      <c r="C114" s="2" t="s">
        <v>146</v>
      </c>
      <c r="D114" s="13">
        <v>545</v>
      </c>
      <c r="E114" s="15">
        <v>2</v>
      </c>
      <c r="F114" s="30">
        <f t="shared" si="1"/>
        <v>272.5</v>
      </c>
      <c r="G114" s="2" t="s">
        <v>847</v>
      </c>
    </row>
    <row r="115" spans="1:7" ht="15" customHeight="1" x14ac:dyDescent="0.2">
      <c r="A115" s="7">
        <v>4.4999999999999998E-2</v>
      </c>
      <c r="B115" s="2" t="s">
        <v>96</v>
      </c>
      <c r="C115" s="2" t="s">
        <v>146</v>
      </c>
      <c r="D115" s="13">
        <v>550</v>
      </c>
      <c r="E115" s="15">
        <v>2.2000000000000002</v>
      </c>
      <c r="F115" s="30">
        <f t="shared" si="1"/>
        <v>249.99999999999997</v>
      </c>
      <c r="G115" s="2" t="s">
        <v>849</v>
      </c>
    </row>
    <row r="116" spans="1:7" ht="15" customHeight="1" x14ac:dyDescent="0.2">
      <c r="A116" s="7">
        <v>5.0999999999999997E-2</v>
      </c>
      <c r="B116" s="2" t="s">
        <v>320</v>
      </c>
      <c r="C116" s="2" t="s">
        <v>146</v>
      </c>
      <c r="D116" s="13">
        <v>645</v>
      </c>
      <c r="E116" s="15">
        <v>2.75</v>
      </c>
      <c r="F116" s="30">
        <f t="shared" si="1"/>
        <v>234.54545454545453</v>
      </c>
      <c r="G116" s="2" t="s">
        <v>318</v>
      </c>
    </row>
    <row r="117" spans="1:7" ht="15" customHeight="1" x14ac:dyDescent="0.2">
      <c r="A117" s="7">
        <v>5.0999999999999997E-2</v>
      </c>
      <c r="B117" s="2" t="s">
        <v>326</v>
      </c>
      <c r="C117" s="2" t="s">
        <v>146</v>
      </c>
      <c r="D117" s="13">
        <v>750</v>
      </c>
      <c r="E117" s="15">
        <v>2.5</v>
      </c>
      <c r="F117" s="30">
        <f t="shared" si="1"/>
        <v>300</v>
      </c>
      <c r="G117" s="2" t="s">
        <v>327</v>
      </c>
    </row>
    <row r="118" spans="1:7" ht="15" customHeight="1" x14ac:dyDescent="0.2">
      <c r="A118" s="7">
        <v>4.7E-2</v>
      </c>
      <c r="B118" s="2" t="s">
        <v>319</v>
      </c>
      <c r="C118" s="2" t="s">
        <v>146</v>
      </c>
      <c r="D118" s="13">
        <v>710</v>
      </c>
      <c r="E118" s="15">
        <v>3.3</v>
      </c>
      <c r="F118" s="30">
        <f t="shared" si="1"/>
        <v>215.15151515151516</v>
      </c>
      <c r="G118" s="2" t="s">
        <v>321</v>
      </c>
    </row>
    <row r="119" spans="1:7" ht="15" customHeight="1" x14ac:dyDescent="0.2">
      <c r="A119" s="7">
        <v>4.3999999999999997E-2</v>
      </c>
      <c r="B119" s="2" t="s">
        <v>851</v>
      </c>
      <c r="C119" s="2" t="s">
        <v>146</v>
      </c>
      <c r="D119" s="13">
        <v>550</v>
      </c>
      <c r="E119" s="15">
        <v>2.5</v>
      </c>
      <c r="F119" s="30">
        <f t="shared" si="1"/>
        <v>220</v>
      </c>
      <c r="G119" s="2" t="s">
        <v>852</v>
      </c>
    </row>
    <row r="120" spans="1:7" ht="15" customHeight="1" x14ac:dyDescent="0.2">
      <c r="A120" s="7">
        <v>4.9000000000000002E-2</v>
      </c>
      <c r="B120" s="2" t="s">
        <v>834</v>
      </c>
      <c r="C120" s="2" t="s">
        <v>146</v>
      </c>
      <c r="D120" s="13">
        <v>480</v>
      </c>
      <c r="E120" s="15">
        <v>2.5</v>
      </c>
      <c r="F120" s="30">
        <f t="shared" si="1"/>
        <v>192</v>
      </c>
      <c r="G120" s="2" t="s">
        <v>835</v>
      </c>
    </row>
    <row r="121" spans="1:7" ht="15" customHeight="1" x14ac:dyDescent="0.2">
      <c r="A121" s="8">
        <v>4.4999999999999998E-2</v>
      </c>
      <c r="B121" s="4" t="s">
        <v>123</v>
      </c>
      <c r="C121" s="4" t="s">
        <v>146</v>
      </c>
      <c r="D121" s="14">
        <v>550</v>
      </c>
      <c r="E121" s="16">
        <v>2.7</v>
      </c>
      <c r="F121" s="30">
        <f t="shared" si="1"/>
        <v>203.7037037037037</v>
      </c>
      <c r="G121" s="4" t="s">
        <v>125</v>
      </c>
    </row>
    <row r="122" spans="1:7" ht="15" customHeight="1" x14ac:dyDescent="0.2">
      <c r="A122" s="8">
        <v>4.3999999999999997E-2</v>
      </c>
      <c r="B122" s="4" t="s">
        <v>829</v>
      </c>
      <c r="C122" s="4" t="s">
        <v>146</v>
      </c>
      <c r="D122" s="14">
        <v>575</v>
      </c>
      <c r="E122" s="16">
        <v>3</v>
      </c>
      <c r="F122" s="30">
        <f t="shared" si="1"/>
        <v>191.66666666666666</v>
      </c>
      <c r="G122" s="4" t="s">
        <v>836</v>
      </c>
    </row>
    <row r="123" spans="1:7" ht="15" customHeight="1" x14ac:dyDescent="0.2">
      <c r="A123" s="8">
        <v>4.3999999999999997E-2</v>
      </c>
      <c r="B123" s="4" t="s">
        <v>832</v>
      </c>
      <c r="C123" s="4" t="s">
        <v>146</v>
      </c>
      <c r="D123" s="14">
        <v>580</v>
      </c>
      <c r="E123" s="16">
        <v>1.9</v>
      </c>
      <c r="F123" s="30">
        <f t="shared" si="1"/>
        <v>305.26315789473688</v>
      </c>
      <c r="G123" s="4" t="s">
        <v>833</v>
      </c>
    </row>
    <row r="124" spans="1:7" ht="15" customHeight="1" x14ac:dyDescent="0.2">
      <c r="A124" s="7">
        <v>4.2999999999999997E-2</v>
      </c>
      <c r="B124" s="2" t="s">
        <v>830</v>
      </c>
      <c r="C124" s="2" t="s">
        <v>146</v>
      </c>
      <c r="D124" s="13">
        <v>560</v>
      </c>
      <c r="E124" s="15">
        <v>2.5499999999999998</v>
      </c>
      <c r="F124" s="30">
        <f t="shared" si="1"/>
        <v>219.60784313725492</v>
      </c>
      <c r="G124" s="2" t="s">
        <v>831</v>
      </c>
    </row>
    <row r="125" spans="1:7" ht="15" customHeight="1" x14ac:dyDescent="0.2">
      <c r="A125" s="7">
        <v>3.6999999999999998E-2</v>
      </c>
      <c r="B125" s="2" t="s">
        <v>124</v>
      </c>
      <c r="C125" s="2" t="s">
        <v>146</v>
      </c>
      <c r="D125" s="13">
        <v>750</v>
      </c>
      <c r="E125" s="15">
        <v>2.5</v>
      </c>
      <c r="F125" s="30">
        <f t="shared" si="1"/>
        <v>300</v>
      </c>
      <c r="G125" s="2" t="s">
        <v>126</v>
      </c>
    </row>
    <row r="126" spans="1:7" ht="15" customHeight="1" x14ac:dyDescent="0.2">
      <c r="A126" s="7">
        <v>3.5000000000000003E-2</v>
      </c>
      <c r="B126" s="2" t="s">
        <v>867</v>
      </c>
      <c r="C126" s="2" t="s">
        <v>146</v>
      </c>
      <c r="D126" s="13">
        <v>730</v>
      </c>
      <c r="E126" s="15">
        <v>4</v>
      </c>
      <c r="F126" s="30">
        <f t="shared" si="1"/>
        <v>182.5</v>
      </c>
      <c r="G126" s="2" t="s">
        <v>866</v>
      </c>
    </row>
    <row r="127" spans="1:7" ht="15" customHeight="1" x14ac:dyDescent="0.2">
      <c r="A127" s="7">
        <v>3.4000000000000002E-2</v>
      </c>
      <c r="B127" s="2" t="s">
        <v>127</v>
      </c>
      <c r="C127" s="2" t="s">
        <v>146</v>
      </c>
      <c r="D127" s="13">
        <v>520</v>
      </c>
      <c r="E127" s="15">
        <v>2</v>
      </c>
      <c r="F127" s="30">
        <f t="shared" si="1"/>
        <v>260</v>
      </c>
      <c r="G127" s="2" t="s">
        <v>837</v>
      </c>
    </row>
    <row r="128" spans="1:7" ht="15" customHeight="1" x14ac:dyDescent="0.2">
      <c r="A128" s="8">
        <v>3.4000000000000002E-2</v>
      </c>
      <c r="B128" s="4" t="s">
        <v>843</v>
      </c>
      <c r="C128" s="4" t="s">
        <v>146</v>
      </c>
      <c r="D128" s="14">
        <v>520</v>
      </c>
      <c r="E128" s="16">
        <v>2.2999999999999998</v>
      </c>
      <c r="F128" s="30">
        <f t="shared" si="1"/>
        <v>226.08695652173915</v>
      </c>
      <c r="G128" s="4" t="s">
        <v>844</v>
      </c>
    </row>
    <row r="129" spans="1:7" ht="15" customHeight="1" x14ac:dyDescent="0.2">
      <c r="A129" s="8">
        <v>3.4000000000000002E-2</v>
      </c>
      <c r="B129" s="4" t="s">
        <v>845</v>
      </c>
      <c r="C129" s="4" t="s">
        <v>146</v>
      </c>
      <c r="D129" s="14">
        <v>370</v>
      </c>
      <c r="E129" s="16">
        <v>1.25</v>
      </c>
      <c r="F129" s="30">
        <f t="shared" si="1"/>
        <v>296</v>
      </c>
      <c r="G129" s="4" t="s">
        <v>846</v>
      </c>
    </row>
    <row r="130" spans="1:7" ht="15" customHeight="1" x14ac:dyDescent="0.2">
      <c r="A130" s="7">
        <v>3.2000000000000001E-2</v>
      </c>
      <c r="B130" s="2" t="s">
        <v>97</v>
      </c>
      <c r="C130" s="2" t="s">
        <v>146</v>
      </c>
      <c r="D130" s="13">
        <v>560</v>
      </c>
      <c r="E130" s="15">
        <v>2.5499999999999998</v>
      </c>
      <c r="F130" s="30">
        <f t="shared" si="1"/>
        <v>219.60784313725492</v>
      </c>
      <c r="G130" s="2" t="s">
        <v>828</v>
      </c>
    </row>
    <row r="131" spans="1:7" ht="15" customHeight="1" x14ac:dyDescent="0.2">
      <c r="A131" s="7">
        <v>2.1000000000000001E-2</v>
      </c>
      <c r="B131" s="2" t="s">
        <v>875</v>
      </c>
      <c r="C131" s="2" t="s">
        <v>137</v>
      </c>
      <c r="D131" s="13">
        <v>750</v>
      </c>
      <c r="E131" s="15">
        <v>3.6</v>
      </c>
      <c r="F131" s="30">
        <f t="shared" si="1"/>
        <v>208.33333333333331</v>
      </c>
      <c r="G131" s="2" t="s">
        <v>850</v>
      </c>
    </row>
    <row r="132" spans="1:7" ht="15" customHeight="1" x14ac:dyDescent="0.2">
      <c r="A132" s="7">
        <v>7.0000000000000001E-3</v>
      </c>
      <c r="B132" s="2" t="s">
        <v>128</v>
      </c>
      <c r="C132" s="2" t="s">
        <v>146</v>
      </c>
      <c r="D132" s="13">
        <v>700</v>
      </c>
      <c r="E132" s="15">
        <v>2.7</v>
      </c>
      <c r="F132" s="30">
        <f t="shared" ref="F132" si="2">D132/E132</f>
        <v>259.25925925925924</v>
      </c>
      <c r="G132" s="2" t="s">
        <v>855</v>
      </c>
    </row>
    <row r="133" spans="1:7" ht="15" customHeight="1" x14ac:dyDescent="0.2">
      <c r="A133" s="7">
        <v>5.0000000000000001E-3</v>
      </c>
      <c r="B133" s="2" t="s">
        <v>853</v>
      </c>
      <c r="C133" s="2" t="s">
        <v>146</v>
      </c>
      <c r="D133" s="28">
        <v>540</v>
      </c>
      <c r="E133" s="37">
        <v>1.6</v>
      </c>
      <c r="F133" s="30">
        <f t="shared" ref="F133" si="3">D133/E133</f>
        <v>337.5</v>
      </c>
      <c r="G133" s="2" t="s">
        <v>854</v>
      </c>
    </row>
    <row r="134" spans="1:7" x14ac:dyDescent="0.2">
      <c r="E134" s="29"/>
    </row>
    <row r="135" spans="1:7" x14ac:dyDescent="0.2">
      <c r="B135" s="24" t="s">
        <v>165</v>
      </c>
      <c r="D135" s="34">
        <f>AVERAGE(D4:D133)</f>
        <v>647.3384615384615</v>
      </c>
      <c r="E135" s="29">
        <f>AVERAGE(E4:E133)</f>
        <v>2.6815384615384619</v>
      </c>
      <c r="F135" s="29">
        <f>AVERAGE(F4:F133)</f>
        <v>255.18499554115647</v>
      </c>
    </row>
    <row r="136" spans="1:7" x14ac:dyDescent="0.2">
      <c r="B136" s="24" t="s">
        <v>783</v>
      </c>
      <c r="D136" s="38">
        <f>STDEV(D4:D133)</f>
        <v>149.16914876525652</v>
      </c>
      <c r="E136" s="36">
        <f>STDEV(E4:E133)</f>
        <v>0.93860977645810129</v>
      </c>
      <c r="F136" s="36">
        <f>STDEV(F4:F133)</f>
        <v>58.5087482848771</v>
      </c>
    </row>
  </sheetData>
  <sortState ref="A4:G89">
    <sortCondition descending="1" ref="A3:A88"/>
  </sortState>
  <phoneticPr fontId="6" type="noConversion"/>
  <pageMargins left="0.75" right="0.75" top="1" bottom="1" header="0.5" footer="0.5"/>
  <pageSetup scale="44" fitToHeight="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TABLE_1</vt:lpstr>
      <vt:lpstr>TABLE_2</vt:lpstr>
      <vt:lpstr>TABLE_3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Yakymchuk</dc:creator>
  <cp:lastModifiedBy>Simon Williams</cp:lastModifiedBy>
  <cp:lastPrinted>2016-06-24T15:19:20Z</cp:lastPrinted>
  <dcterms:created xsi:type="dcterms:W3CDTF">2013-12-16T18:32:15Z</dcterms:created>
  <dcterms:modified xsi:type="dcterms:W3CDTF">2018-03-25T00:04:29Z</dcterms:modified>
</cp:coreProperties>
</file>