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HRay" sheetId="1" state="visible" r:id="rId2"/>
    <sheet name="Delphin2" sheetId="2" state="visible" r:id="rId3"/>
    <sheet name="RoboSalmon" sheetId="3" state="visible" r:id="rId4"/>
    <sheet name="FloridaAtlanticKnifefish" sheetId="4" state="visible" r:id="rId5"/>
    <sheet name="HarvardBeihangMackerel" sheetId="5" state="visible" r:id="rId6"/>
    <sheet name="NRL4fin" sheetId="6" state="visible" r:id="rId7"/>
    <sheet name="UVTunabot" sheetId="7" state="visible" r:id="rId8"/>
    <sheet name="VTechCyro" sheetId="8" state="visible" r:id="rId9"/>
    <sheet name="compiledDat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<sst xmlns="http://schemas.openxmlformats.org/spreadsheetml/2006/main" count="116" uniqueCount="63">
  <si>
    <t xml:space="preserve">Length</t>
  </si>
  <si>
    <t xml:space="preserve">Mass</t>
  </si>
  <si>
    <t xml:space="preserve">Frequency</t>
  </si>
  <si>
    <t xml:space="preserve">Velocity</t>
  </si>
  <si>
    <t xml:space="preserve">Power</t>
  </si>
  <si>
    <t xml:space="preserve">COT</t>
  </si>
  <si>
    <t xml:space="preserve">FlappingAmplitude</t>
  </si>
  <si>
    <t xml:space="preserve">FlappingFrequency</t>
  </si>
  <si>
    <t xml:space="preserve">FlappingVelocity</t>
  </si>
  <si>
    <t xml:space="preserve">VelAmplitude</t>
  </si>
  <si>
    <t xml:space="preserve">VelFrequency</t>
  </si>
  <si>
    <t xml:space="preserve">Thrust</t>
  </si>
  <si>
    <t xml:space="preserve">pn2D4</t>
  </si>
  <si>
    <t xml:space="preserve">Amplitude</t>
  </si>
  <si>
    <t xml:space="preserve">Electrical Power</t>
  </si>
  <si>
    <t xml:space="preserve">Mehcanical Power</t>
  </si>
  <si>
    <t xml:space="preserve">Total Power</t>
  </si>
  <si>
    <t xml:space="preserve">Lfin</t>
  </si>
  <si>
    <t xml:space="preserve">wavelength</t>
  </si>
  <si>
    <t xml:space="preserve">Lfin Velocity</t>
  </si>
  <si>
    <t xml:space="preserve">NaN</t>
  </si>
  <si>
    <t xml:space="preserve">Strouhal Number</t>
  </si>
  <si>
    <t xml:space="preserve">Power Coeff</t>
  </si>
  <si>
    <t xml:space="preserve">Drag</t>
  </si>
  <si>
    <t xml:space="preserve">Strouhal</t>
  </si>
  <si>
    <t xml:space="preserve">Hotel Power</t>
  </si>
  <si>
    <t xml:space="preserve">Propulsion Power</t>
  </si>
  <si>
    <t xml:space="preserve">Name</t>
  </si>
  <si>
    <t xml:space="preserve">Displacement</t>
  </si>
  <si>
    <t xml:space="preserve">Efficiency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</si>
  <si>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</si>
  <si>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</si>
  <si>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</si>
  <si>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</si>
  <si>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</si>
  <si>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</si>
  <si>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</si>
  <si>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</si>
  <si>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</si>
  <si>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</si>
  <si>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</si>
  <si>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</si>
  <si>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</si>
  <si>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</si>
  <si>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</si>
  <si>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</si>
  <si>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</si>
  <si>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</si>
  <si>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</si>
  <si>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</si>
  <si>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</si>
  <si>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</si>
  <si>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</si>
  <si>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</si>
  <si>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</si>
  <si>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</si>
  <si>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</si>
  <si>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</si>
  <si>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</si>
  <si>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</si>
  <si>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roboSalmon</t>
  </si>
  <si>
    <t xml:space="preserve">faKnifefish</t>
  </si>
  <si>
    <t xml:space="preserve">uvTunabot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</si>
</sst>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yVal>
            <c:numRef>
              <c:f>RoboSalmon!$H$2:$H$5</c:f>
              <c:numCache>
                <c:formatCode>General</c:formatCode>
                <c:ptCount val="4"/>
                <c:pt idx="0">
                  <c:v>3.98177589105464</c:v>
                </c:pt>
                <c:pt idx="1">
                  <c:v>4.4631810588046</c:v>
                </c:pt>
                <c:pt idx="2">
                  <c:v>5.11359430556493</c:v>
                </c:pt>
                <c:pt idx="3">
                  <c:v>5.06483122940882</c:v>
                </c:pt>
              </c:numCache>
            </c:numRef>
          </c:yVal>
          <c:smooth val="0"/>
        </c:ser>
        <c:axId val="93942534"/>
        <c:axId val="73405901"/>
      </c:scatterChart>
      <c:valAx>
        <c:axId val="939425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05901"/>
        <c:crosses val="autoZero"/>
        <c:crossBetween val="midCat"/>
      </c:valAx>
      <c:valAx>
        <c:axId val="73405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425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5"/>
            <c:forward val="0"/>
            <c:backward val="0"/>
            <c:dispRSqr val="0"/>
            <c:dispEq val="1"/>
          </c:trendline>
          <c:xVal>
            <c:numRef>
              <c:f>FloridaAtlanticKnifefish!$F$2:$F$7</c:f>
              <c:numCache>
                <c:formatCode>General</c:formatCode>
                <c:ptCount val="6"/>
                <c:pt idx="0">
                  <c:v>0.038121546961326</c:v>
                </c:pt>
                <c:pt idx="1">
                  <c:v>0.0917127071823204</c:v>
                </c:pt>
                <c:pt idx="2">
                  <c:v>0.133701657458563</c:v>
                </c:pt>
                <c:pt idx="3">
                  <c:v>0.177348066298342</c:v>
                </c:pt>
                <c:pt idx="4">
                  <c:v>0.220994475138121</c:v>
                </c:pt>
                <c:pt idx="5">
                  <c:v>0.250276243093922</c:v>
                </c:pt>
              </c:numCache>
            </c:numRef>
          </c:xVal>
          <c:yVal>
            <c:numRef>
              <c:f>FloridaAtlanticKnifefish!$H$2:$H$7</c:f>
              <c:numCache>
                <c:formatCode>General</c:formatCode>
                <c:ptCount val="6"/>
                <c:pt idx="0">
                  <c:v>0.257873653859178</c:v>
                </c:pt>
                <c:pt idx="1">
                  <c:v>0.477913453506336</c:v>
                </c:pt>
                <c:pt idx="2">
                  <c:v>0.789157015090968</c:v>
                </c:pt>
                <c:pt idx="3">
                  <c:v>1.23698367698425</c:v>
                </c:pt>
                <c:pt idx="4">
                  <c:v>1.73384711646073</c:v>
                </c:pt>
                <c:pt idx="5">
                  <c:v>2.26240191193118</c:v>
                </c:pt>
              </c:numCache>
            </c:numRef>
          </c:yVal>
          <c:smooth val="0"/>
        </c:ser>
        <c:axId val="60414477"/>
        <c:axId val="6592776"/>
      </c:scatterChart>
      <c:valAx>
        <c:axId val="604144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2776"/>
        <c:crosses val="autoZero"/>
        <c:crossBetween val="midCat"/>
      </c:valAx>
      <c:valAx>
        <c:axId val="6592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14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HarvardBeihangMackerel!$E$2:$E$10</c:f>
              <c:numCache>
                <c:formatCode>General</c:formatCode>
                <c:ptCount val="9"/>
                <c:pt idx="0">
                  <c:v>0.300349912591556</c:v>
                </c:pt>
                <c:pt idx="1">
                  <c:v>0.496691304602396</c:v>
                </c:pt>
                <c:pt idx="2">
                  <c:v>0.698516984004394</c:v>
                </c:pt>
                <c:pt idx="3">
                  <c:v>0.898496351708159</c:v>
                </c:pt>
                <c:pt idx="4">
                  <c:v>1.09850304326369</c:v>
                </c:pt>
                <c:pt idx="5">
                  <c:v>1.29859951318933</c:v>
                </c:pt>
                <c:pt idx="6">
                  <c:v>1.49683015437976</c:v>
                </c:pt>
                <c:pt idx="7">
                  <c:v>1.69318325661279</c:v>
                </c:pt>
                <c:pt idx="8">
                  <c:v>1.89149196595114</c:v>
                </c:pt>
              </c:numCache>
            </c:numRef>
          </c:xVal>
          <c:yVal>
            <c:numRef>
              <c:f>HarvardBeihangMackerel!$F$2:$F$10</c:f>
              <c:numCache>
                <c:formatCode>General</c:formatCode>
                <c:ptCount val="9"/>
                <c:pt idx="0">
                  <c:v>0.0912530216555466</c:v>
                </c:pt>
                <c:pt idx="1">
                  <c:v>0.17419596778016</c:v>
                </c:pt>
                <c:pt idx="2">
                  <c:v>0.219256902757757</c:v>
                </c:pt>
                <c:pt idx="3">
                  <c:v>0.28105676390798</c:v>
                </c:pt>
                <c:pt idx="4">
                  <c:v>0.336689241372773</c:v>
                </c:pt>
                <c:pt idx="5">
                  <c:v>0.372057458156867</c:v>
                </c:pt>
                <c:pt idx="6">
                  <c:v>0.428569875174608</c:v>
                </c:pt>
                <c:pt idx="7">
                  <c:v>0.508869656862609</c:v>
                </c:pt>
                <c:pt idx="8">
                  <c:v>0.547760977636264</c:v>
                </c:pt>
              </c:numCache>
            </c:numRef>
          </c:yVal>
          <c:smooth val="0"/>
        </c:ser>
        <c:axId val="62525596"/>
        <c:axId val="54883288"/>
      </c:scatterChart>
      <c:valAx>
        <c:axId val="625255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83288"/>
        <c:crosses val="autoZero"/>
        <c:crossBetween val="midCat"/>
      </c:valAx>
      <c:valAx>
        <c:axId val="54883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255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xVal>
            <c:numRef>
              <c:f>UVTunabot!$D$2:$D$10</c:f>
              <c:numCache>
                <c:formatCode>General</c:formatCode>
                <c:ptCount val="9"/>
                <c:pt idx="0">
                  <c:v>0.347806392278595</c:v>
                </c:pt>
                <c:pt idx="1">
                  <c:v>0.769840810731843</c:v>
                </c:pt>
                <c:pt idx="2">
                  <c:v>1.57766114530776</c:v>
                </c:pt>
                <c:pt idx="3">
                  <c:v>2.203082502711</c:v>
                </c:pt>
                <c:pt idx="4">
                  <c:v>2.77623985457654</c:v>
                </c:pt>
                <c:pt idx="5">
                  <c:v>3.21389170501942</c:v>
                </c:pt>
                <c:pt idx="6">
                  <c:v>3.36974688161205</c:v>
                </c:pt>
                <c:pt idx="7">
                  <c:v>3.7133406803292</c:v>
                </c:pt>
                <c:pt idx="8">
                  <c:v>3.97884388744977</c:v>
                </c:pt>
              </c:numCache>
            </c:numRef>
          </c:xVal>
          <c:yVal>
            <c:numRef>
              <c:f>UVTunabot!$H$2:$H$10</c:f>
              <c:numCache>
                <c:formatCode>General</c:formatCode>
                <c:ptCount val="9"/>
                <c:pt idx="0">
                  <c:v>0.606582389900164</c:v>
                </c:pt>
                <c:pt idx="1">
                  <c:v>1.15470781673517</c:v>
                </c:pt>
                <c:pt idx="2">
                  <c:v>1.88640851950163</c:v>
                </c:pt>
                <c:pt idx="3">
                  <c:v>2.81347643635229</c:v>
                </c:pt>
                <c:pt idx="4">
                  <c:v>3.98738652685747</c:v>
                </c:pt>
                <c:pt idx="5">
                  <c:v>5.27538959358933</c:v>
                </c:pt>
                <c:pt idx="6">
                  <c:v>6.37758684380009</c:v>
                </c:pt>
                <c:pt idx="7">
                  <c:v>7.92113520986108</c:v>
                </c:pt>
                <c:pt idx="8">
                  <c:v>10.3454540893217</c:v>
                </c:pt>
              </c:numCache>
            </c:numRef>
          </c:yVal>
          <c:smooth val="0"/>
        </c:ser>
        <c:axId val="79029233"/>
        <c:axId val="4751868"/>
      </c:scatterChart>
      <c:valAx>
        <c:axId val="79029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1868"/>
        <c:crosses val="autoZero"/>
        <c:crossBetween val="midCat"/>
      </c:valAx>
      <c:valAx>
        <c:axId val="4751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292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250920</xdr:colOff>
      <xdr:row>14</xdr:row>
      <xdr:rowOff>39240</xdr:rowOff>
    </xdr:from>
    <xdr:to>
      <xdr:col>7</xdr:col>
      <xdr:colOff>507600</xdr:colOff>
      <xdr:row>32</xdr:row>
      <xdr:rowOff>115920</xdr:rowOff>
    </xdr:to>
    <xdr:graphicFrame>
      <xdr:nvGraphicFramePr>
        <xdr:cNvPr id="0" name=""/>
        <xdr:cNvGraphicFramePr/>
      </xdr:nvGraphicFramePr>
      <xdr:xfrm>
        <a:off x="976680" y="2492640"/>
        <a:ext cx="576144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654120</xdr:colOff>
      <xdr:row>19</xdr:row>
      <xdr:rowOff>39240</xdr:rowOff>
    </xdr:from>
    <xdr:to>
      <xdr:col>9</xdr:col>
      <xdr:colOff>684720</xdr:colOff>
      <xdr:row>37</xdr:row>
      <xdr:rowOff>115920</xdr:rowOff>
    </xdr:to>
    <xdr:graphicFrame>
      <xdr:nvGraphicFramePr>
        <xdr:cNvPr id="1" name=""/>
        <xdr:cNvGraphicFramePr/>
      </xdr:nvGraphicFramePr>
      <xdr:xfrm>
        <a:off x="2265480" y="3368880"/>
        <a:ext cx="575136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541440</xdr:colOff>
      <xdr:row>26</xdr:row>
      <xdr:rowOff>0</xdr:rowOff>
    </xdr:from>
    <xdr:to>
      <xdr:col>7</xdr:col>
      <xdr:colOff>371880</xdr:colOff>
      <xdr:row>44</xdr:row>
      <xdr:rowOff>75600</xdr:rowOff>
    </xdr:to>
    <xdr:graphicFrame>
      <xdr:nvGraphicFramePr>
        <xdr:cNvPr id="2" name=""/>
        <xdr:cNvGraphicFramePr/>
      </xdr:nvGraphicFramePr>
      <xdr:xfrm>
        <a:off x="541440" y="4556520"/>
        <a:ext cx="575100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140760</xdr:colOff>
      <xdr:row>18</xdr:row>
      <xdr:rowOff>0</xdr:rowOff>
    </xdr:from>
    <xdr:to>
      <xdr:col>8</xdr:col>
      <xdr:colOff>524160</xdr:colOff>
      <xdr:row>36</xdr:row>
      <xdr:rowOff>76680</xdr:rowOff>
    </xdr:to>
    <xdr:graphicFrame>
      <xdr:nvGraphicFramePr>
        <xdr:cNvPr id="3" name=""/>
        <xdr:cNvGraphicFramePr/>
      </xdr:nvGraphicFramePr>
      <xdr:xfrm>
        <a:off x="1832400" y="3154680"/>
        <a:ext cx="5761800" cy="323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1" sqref="H2:H10 G31"/>
    </sheetView>
  </sheetViews>
  <sheetFormatPr defaultColWidth="8.75" defaultRowHeight="13.8" zeroHeight="false" outlineLevelRow="0" outlineLevelCol="0"/>
  <cols>
    <col collapsed="false" customWidth="true" hidden="false" outlineLevel="0" max="2" min="1" style="0" width="9"/>
    <col collapsed="false" customWidth="true" hidden="false" outlineLevel="0" max="3" min="3" style="1" width="9"/>
    <col collapsed="false" customWidth="true" hidden="false" outlineLevel="0" max="4" min="4" style="1" width="18.58"/>
    <col collapsed="false" customWidth="true" hidden="false" outlineLevel="0" max="5" min="5" style="1" width="11.99"/>
    <col collapsed="false" customWidth="true" hidden="false" outlineLevel="0" max="8" min="6" style="1" width="16"/>
    <col collapsed="false" customWidth="true" hidden="false" outlineLevel="0" max="9" min="9" style="0" width="14.28"/>
    <col collapsed="false" customWidth="true" hidden="false" outlineLevel="0" max="11" min="10" style="0" width="11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n">
        <v>0.65</v>
      </c>
      <c r="B2" s="0" t="n">
        <v>7</v>
      </c>
      <c r="C2" s="1" t="n">
        <v>1</v>
      </c>
      <c r="D2" s="1" t="n">
        <v>0.229289450732159</v>
      </c>
      <c r="E2" s="1" t="n">
        <v>16.8314000396258</v>
      </c>
      <c r="F2" s="1" t="n">
        <f aca="false">E2/D2</f>
        <v>73.4067790117704</v>
      </c>
      <c r="G2" s="1" t="n">
        <v>10</v>
      </c>
      <c r="H2" s="1" t="n">
        <v>0.6</v>
      </c>
      <c r="I2" s="0" t="n">
        <v>0.188205626263151</v>
      </c>
      <c r="J2" s="1" t="n">
        <v>20</v>
      </c>
      <c r="K2" s="1" t="n">
        <v>0.2</v>
      </c>
      <c r="L2" s="0" t="n">
        <v>0.152730901635987</v>
      </c>
    </row>
    <row r="3" customFormat="false" ht="13.8" hidden="false" customHeight="false" outlineLevel="0" collapsed="false">
      <c r="C3" s="1" t="n">
        <v>1</v>
      </c>
      <c r="D3" s="1" t="n">
        <v>0.350483374491144</v>
      </c>
      <c r="E3" s="1" t="n">
        <v>24.1008294881929</v>
      </c>
      <c r="F3" s="1" t="n">
        <f aca="false">E3/D3</f>
        <v>68.7645441761229</v>
      </c>
      <c r="G3" s="1" t="n">
        <v>10</v>
      </c>
      <c r="H3" s="1" t="n">
        <v>0.8</v>
      </c>
      <c r="I3" s="1" t="n">
        <v>0.252222481588677</v>
      </c>
      <c r="J3" s="1" t="n">
        <v>20</v>
      </c>
      <c r="K3" s="1" t="n">
        <v>0.4</v>
      </c>
      <c r="L3" s="0" t="n">
        <v>0.295837639514238</v>
      </c>
    </row>
    <row r="4" customFormat="false" ht="13.8" hidden="false" customHeight="false" outlineLevel="0" collapsed="false">
      <c r="C4" s="1" t="n">
        <v>1</v>
      </c>
      <c r="D4" s="1" t="n">
        <v>0.416522154749284</v>
      </c>
      <c r="E4" s="1" t="n">
        <v>33.6741159240898</v>
      </c>
      <c r="F4" s="1" t="n">
        <f aca="false">E4/D4</f>
        <v>80.8459178944735</v>
      </c>
      <c r="G4" s="1" t="n">
        <v>10</v>
      </c>
      <c r="H4" s="1" t="n">
        <v>1</v>
      </c>
      <c r="I4" s="1" t="n">
        <v>0.270085546582551</v>
      </c>
      <c r="J4" s="1" t="n">
        <v>20</v>
      </c>
      <c r="K4" s="1" t="n">
        <v>0.6</v>
      </c>
      <c r="L4" s="0" t="n">
        <v>0.334079537269242</v>
      </c>
    </row>
    <row r="5" customFormat="false" ht="13.8" hidden="false" customHeight="false" outlineLevel="0" collapsed="false">
      <c r="C5" s="1" t="n">
        <v>1</v>
      </c>
      <c r="D5" s="1" t="n">
        <v>0.465174568353626</v>
      </c>
      <c r="E5" s="1" t="n">
        <v>43.9060907432712</v>
      </c>
      <c r="F5" s="1" t="n">
        <f aca="false">E5/D5</f>
        <v>94.3862664260995</v>
      </c>
      <c r="G5" s="1" t="n">
        <v>10</v>
      </c>
      <c r="H5" s="1" t="n">
        <v>1.2</v>
      </c>
      <c r="I5" s="1" t="n">
        <v>0.298205009427903</v>
      </c>
      <c r="J5" s="1" t="n">
        <v>20</v>
      </c>
      <c r="K5" s="1" t="n">
        <v>0.8</v>
      </c>
      <c r="L5" s="0" t="n">
        <v>0.369631728181815</v>
      </c>
    </row>
    <row r="6" customFormat="false" ht="13.8" hidden="false" customHeight="false" outlineLevel="0" collapsed="false">
      <c r="C6" s="1" t="n">
        <v>1</v>
      </c>
      <c r="D6" s="1" t="n">
        <v>0.571422589612708</v>
      </c>
      <c r="E6" s="1" t="n">
        <v>57.392126704781</v>
      </c>
      <c r="F6" s="1" t="n">
        <f aca="false">E6/D6</f>
        <v>100.437273128596</v>
      </c>
      <c r="G6" s="1" t="n">
        <v>10</v>
      </c>
      <c r="H6" s="1" t="n">
        <v>1.4</v>
      </c>
      <c r="I6" s="1" t="n">
        <v>0.326837775958181</v>
      </c>
      <c r="J6" s="1" t="n">
        <v>30</v>
      </c>
      <c r="K6" s="1" t="n">
        <v>0.2</v>
      </c>
      <c r="L6" s="0" t="n">
        <v>0.26835288279238</v>
      </c>
    </row>
    <row r="7" customFormat="false" ht="13.8" hidden="false" customHeight="false" outlineLevel="0" collapsed="false">
      <c r="C7" s="1" t="n">
        <v>1.2</v>
      </c>
      <c r="D7" s="1" t="n">
        <v>0.246684804699547</v>
      </c>
      <c r="E7" s="1" t="n">
        <v>17.371619289226</v>
      </c>
      <c r="F7" s="1" t="n">
        <f aca="false">E7/D7</f>
        <v>70.4203054192332</v>
      </c>
      <c r="G7" s="1" t="n">
        <v>10</v>
      </c>
      <c r="H7" s="1" t="n">
        <v>1.6</v>
      </c>
      <c r="I7" s="1" t="n">
        <v>0.350342343562719</v>
      </c>
      <c r="J7" s="1" t="n">
        <v>30</v>
      </c>
      <c r="K7" s="1" t="n">
        <v>0.4</v>
      </c>
      <c r="L7" s="0" t="n">
        <v>0.531563041283928</v>
      </c>
    </row>
    <row r="8" customFormat="false" ht="13.8" hidden="false" customHeight="false" outlineLevel="0" collapsed="false">
      <c r="C8" s="1" t="n">
        <v>1.2</v>
      </c>
      <c r="D8" s="1" t="n">
        <v>0.384690724071089</v>
      </c>
      <c r="E8" s="1" t="n">
        <v>27.361263452885</v>
      </c>
      <c r="F8" s="1" t="n">
        <f aca="false">E8/D8</f>
        <v>71.1253527595554</v>
      </c>
      <c r="G8" s="1" t="n">
        <v>10</v>
      </c>
      <c r="H8" s="1" t="n">
        <v>1.8</v>
      </c>
      <c r="I8" s="1" t="n">
        <v>0.363077209630854</v>
      </c>
      <c r="J8" s="1" t="n">
        <v>30</v>
      </c>
      <c r="K8" s="1" t="n">
        <v>0.6</v>
      </c>
      <c r="L8" s="0" t="n">
        <v>0.67735948600461</v>
      </c>
    </row>
    <row r="9" customFormat="false" ht="13.8" hidden="false" customHeight="false" outlineLevel="0" collapsed="false">
      <c r="C9" s="1" t="n">
        <v>1.2</v>
      </c>
      <c r="D9" s="1" t="n">
        <v>0.444152424838483</v>
      </c>
      <c r="E9" s="1" t="n">
        <v>39.5521458232481</v>
      </c>
      <c r="F9" s="1" t="n">
        <f aca="false">E9/D9</f>
        <v>89.0508384314941</v>
      </c>
      <c r="G9" s="1" t="n">
        <v>10</v>
      </c>
      <c r="H9" s="1" t="n">
        <v>2</v>
      </c>
      <c r="I9" s="1" t="n">
        <v>0.369145417095528</v>
      </c>
      <c r="J9" s="1" t="n">
        <v>30</v>
      </c>
      <c r="K9" s="1" t="n">
        <v>0.8</v>
      </c>
      <c r="L9" s="0" t="n">
        <v>0.703051666943707</v>
      </c>
    </row>
    <row r="10" customFormat="false" ht="13.8" hidden="false" customHeight="false" outlineLevel="0" collapsed="false">
      <c r="C10" s="1" t="n">
        <v>1.2</v>
      </c>
      <c r="D10" s="1" t="n">
        <v>0.526399416641645</v>
      </c>
      <c r="E10" s="1" t="n">
        <v>51.3008523649911</v>
      </c>
      <c r="F10" s="1" t="n">
        <f aca="false">E10/D10</f>
        <v>97.4561345304738</v>
      </c>
      <c r="G10" s="1" t="n">
        <v>20</v>
      </c>
      <c r="H10" s="1" t="n">
        <v>0.6</v>
      </c>
      <c r="I10" s="0" t="n">
        <v>0.246666610224225</v>
      </c>
      <c r="J10" s="1" t="n">
        <v>40</v>
      </c>
      <c r="K10" s="1" t="n">
        <v>0.2</v>
      </c>
      <c r="L10" s="0" t="n">
        <v>0.32212931310693</v>
      </c>
    </row>
    <row r="11" customFormat="false" ht="13.8" hidden="false" customHeight="false" outlineLevel="0" collapsed="false">
      <c r="C11" s="1" t="n">
        <v>1.2</v>
      </c>
      <c r="D11" s="1" t="n">
        <v>0.605093968491295</v>
      </c>
      <c r="E11" s="1" t="n">
        <v>69.1540691083563</v>
      </c>
      <c r="F11" s="1" t="n">
        <f aca="false">E11/D11</f>
        <v>114.286495502146</v>
      </c>
      <c r="G11" s="1" t="n">
        <v>20</v>
      </c>
      <c r="H11" s="1" t="n">
        <v>0.8</v>
      </c>
      <c r="I11" s="0" t="n">
        <v>0.298376271920329</v>
      </c>
      <c r="J11" s="1" t="n">
        <v>40</v>
      </c>
      <c r="K11" s="1" t="n">
        <v>0.4</v>
      </c>
      <c r="L11" s="0" t="n">
        <v>0.624775295650938</v>
      </c>
    </row>
    <row r="12" customFormat="false" ht="13.8" hidden="false" customHeight="false" outlineLevel="0" collapsed="false">
      <c r="C12" s="1" t="n">
        <v>1.6</v>
      </c>
      <c r="D12" s="1" t="n">
        <v>0.255085491820523</v>
      </c>
      <c r="E12" s="1" t="n">
        <v>18.0232812273402</v>
      </c>
      <c r="F12" s="1" t="n">
        <f aca="false">E12/D12</f>
        <v>70.6558460017056</v>
      </c>
      <c r="G12" s="1" t="n">
        <v>20</v>
      </c>
      <c r="H12" s="1" t="n">
        <v>1</v>
      </c>
      <c r="I12" s="0" t="n">
        <v>0.356239288534967</v>
      </c>
      <c r="J12" s="1" t="n">
        <v>40</v>
      </c>
      <c r="K12" s="1" t="n">
        <v>0.6</v>
      </c>
      <c r="L12" s="0" t="n">
        <v>0.784016901910619</v>
      </c>
    </row>
    <row r="13" customFormat="false" ht="13.8" hidden="false" customHeight="false" outlineLevel="0" collapsed="false">
      <c r="C13" s="1" t="n">
        <v>1.6</v>
      </c>
      <c r="D13" s="1" t="n">
        <v>0.408082250259917</v>
      </c>
      <c r="E13" s="1" t="n">
        <v>27.7908570424793</v>
      </c>
      <c r="F13" s="1" t="n">
        <f aca="false">E13/D13</f>
        <v>68.1011169311546</v>
      </c>
      <c r="G13" s="1" t="n">
        <v>20</v>
      </c>
      <c r="H13" s="1" t="n">
        <v>1.2</v>
      </c>
      <c r="I13" s="0" t="n">
        <v>0.39871819216474</v>
      </c>
      <c r="J13" s="1" t="n">
        <v>40</v>
      </c>
      <c r="K13" s="1" t="n">
        <v>0.8</v>
      </c>
      <c r="L13" s="0" t="n">
        <v>0.835701431699755</v>
      </c>
    </row>
    <row r="14" customFormat="false" ht="13.8" hidden="false" customHeight="false" outlineLevel="0" collapsed="false">
      <c r="C14" s="1" t="n">
        <v>1.6</v>
      </c>
      <c r="D14" s="1" t="n">
        <v>0.498744635697201</v>
      </c>
      <c r="E14" s="1" t="n">
        <v>42.1530743761476</v>
      </c>
      <c r="F14" s="1" t="n">
        <f aca="false">E14/D14</f>
        <v>84.5183513948402</v>
      </c>
      <c r="G14" s="1" t="n">
        <v>20</v>
      </c>
      <c r="H14" s="1" t="n">
        <v>1.4</v>
      </c>
      <c r="I14" s="0" t="n">
        <v>0.424786375439797</v>
      </c>
    </row>
    <row r="15" customFormat="false" ht="13.8" hidden="false" customHeight="false" outlineLevel="0" collapsed="false">
      <c r="C15" s="1" t="n">
        <v>1.6</v>
      </c>
      <c r="D15" s="1" t="n">
        <v>0.605601343194867</v>
      </c>
      <c r="E15" s="1" t="n">
        <v>56.8378545648404</v>
      </c>
      <c r="F15" s="1" t="n">
        <f aca="false">E15/D15</f>
        <v>93.8535807483363</v>
      </c>
      <c r="G15" s="1" t="n">
        <v>20</v>
      </c>
      <c r="H15" s="1" t="n">
        <v>1.6</v>
      </c>
      <c r="I15" s="0" t="n">
        <v>0.464188359714127</v>
      </c>
    </row>
    <row r="16" customFormat="false" ht="13.8" hidden="false" customHeight="false" outlineLevel="0" collapsed="false">
      <c r="C16" s="1" t="n">
        <v>1.6</v>
      </c>
      <c r="D16" s="1" t="n">
        <v>0.644136492782574</v>
      </c>
      <c r="E16" s="1" t="n">
        <v>77.4268095649527</v>
      </c>
      <c r="F16" s="1" t="n">
        <f aca="false">E16/D16</f>
        <v>120.202488808669</v>
      </c>
      <c r="G16" s="1" t="n">
        <v>20</v>
      </c>
      <c r="H16" s="1" t="n">
        <v>1.8</v>
      </c>
      <c r="I16" s="0" t="n">
        <v>0.475897585997114</v>
      </c>
    </row>
    <row r="17" customFormat="false" ht="13.8" hidden="false" customHeight="false" outlineLevel="0" collapsed="false">
      <c r="C17" s="3" t="n">
        <v>1.8</v>
      </c>
      <c r="D17" s="3" t="n">
        <v>0.263482093798957</v>
      </c>
      <c r="E17" s="3" t="n">
        <v>18.1299851505068</v>
      </c>
      <c r="F17" s="1" t="n">
        <f aca="false">E17/D17</f>
        <v>68.8091736675677</v>
      </c>
      <c r="G17" s="1" t="n">
        <v>20</v>
      </c>
      <c r="H17" s="1" t="n">
        <v>2</v>
      </c>
      <c r="I17" s="0" t="n">
        <v>0.488119632172675</v>
      </c>
    </row>
    <row r="18" customFormat="false" ht="13.8" hidden="false" customHeight="false" outlineLevel="0" collapsed="false">
      <c r="C18" s="3" t="n">
        <v>1.8</v>
      </c>
      <c r="D18" s="1" t="n">
        <v>0.416498460922547</v>
      </c>
      <c r="E18" s="1" t="n">
        <v>30.5133594373941</v>
      </c>
      <c r="F18" s="1" t="n">
        <f aca="false">E18/D18</f>
        <v>73.2616379177171</v>
      </c>
      <c r="G18" s="1" t="n">
        <v>30</v>
      </c>
      <c r="H18" s="1" t="n">
        <v>0.6</v>
      </c>
      <c r="I18" s="0" t="n">
        <v>0.318461395184572</v>
      </c>
    </row>
    <row r="19" customFormat="false" ht="13.8" hidden="false" customHeight="false" outlineLevel="0" collapsed="false">
      <c r="C19" s="3" t="n">
        <v>1.8</v>
      </c>
      <c r="D19" s="1" t="n">
        <v>0.526378990928941</v>
      </c>
      <c r="E19" s="1" t="n">
        <v>48.5760622902534</v>
      </c>
      <c r="F19" s="1" t="n">
        <f aca="false">E19/D19</f>
        <v>92.2834367012398</v>
      </c>
      <c r="G19" s="1" t="n">
        <v>30</v>
      </c>
      <c r="H19" s="1" t="n">
        <v>0.8</v>
      </c>
      <c r="I19" s="0" t="n">
        <v>0.407606909038571</v>
      </c>
    </row>
    <row r="20" customFormat="false" ht="13.8" hidden="false" customHeight="false" outlineLevel="0" collapsed="false">
      <c r="C20" s="3" t="n">
        <v>1.8</v>
      </c>
      <c r="D20" s="1" t="n">
        <v>0.644080934844019</v>
      </c>
      <c r="E20" s="1" t="n">
        <v>70.0153805616662</v>
      </c>
      <c r="F20" s="1" t="n">
        <f aca="false">E20/D20</f>
        <v>108.705873398694</v>
      </c>
      <c r="G20" s="1" t="n">
        <v>30</v>
      </c>
      <c r="H20" s="1" t="n">
        <v>1</v>
      </c>
      <c r="I20" s="0" t="n">
        <v>0.464444285868062</v>
      </c>
    </row>
    <row r="21" customFormat="false" ht="13.8" hidden="false" customHeight="false" outlineLevel="0" collapsed="false">
      <c r="C21" s="3" t="n">
        <v>1.8</v>
      </c>
      <c r="D21" s="1" t="n">
        <v>0.713816769101615</v>
      </c>
      <c r="E21" s="1" t="n">
        <v>92.7756705250838</v>
      </c>
      <c r="F21" s="1" t="n">
        <f aca="false">E21/D21</f>
        <v>129.971267895328</v>
      </c>
      <c r="G21" s="1" t="n">
        <v>30</v>
      </c>
      <c r="H21" s="1" t="n">
        <v>1.2</v>
      </c>
      <c r="I21" s="0" t="n">
        <v>0.476153995943401</v>
      </c>
    </row>
    <row r="22" customFormat="false" ht="13.8" hidden="false" customHeight="false" outlineLevel="0" collapsed="false">
      <c r="C22" s="1" t="n">
        <v>2</v>
      </c>
      <c r="D22" s="1" t="n">
        <v>0.285678307280336</v>
      </c>
      <c r="E22" s="1" t="n">
        <v>19.1048635664519</v>
      </c>
      <c r="F22" s="1" t="n">
        <f aca="false">E22/D22</f>
        <v>66.8754437406558</v>
      </c>
      <c r="G22" s="1" t="n">
        <v>30</v>
      </c>
      <c r="H22" s="1" t="n">
        <v>1.4</v>
      </c>
      <c r="I22" s="0" t="n">
        <v>0.512991396962509</v>
      </c>
    </row>
    <row r="23" customFormat="false" ht="13.8" hidden="false" customHeight="false" outlineLevel="0" collapsed="false">
      <c r="C23" s="1" t="n">
        <v>2</v>
      </c>
      <c r="D23" s="1" t="n">
        <v>0.424938365411915</v>
      </c>
      <c r="E23" s="1" t="n">
        <v>36.3966183190047</v>
      </c>
      <c r="F23" s="1" t="n">
        <f aca="false">E23/D23</f>
        <v>85.6515233302683</v>
      </c>
      <c r="G23" s="1" t="n">
        <v>30</v>
      </c>
      <c r="H23" s="1" t="n">
        <v>1.6</v>
      </c>
      <c r="I23" s="0" t="n">
        <v>0.587265133931865</v>
      </c>
    </row>
    <row r="24" customFormat="false" ht="13.8" hidden="false" customHeight="false" outlineLevel="0" collapsed="false">
      <c r="C24" s="1" t="n">
        <v>2</v>
      </c>
      <c r="D24" s="1" t="n">
        <v>0.587603839216959</v>
      </c>
      <c r="E24" s="1" t="n">
        <v>55.9708239119733</v>
      </c>
      <c r="F24" s="1" t="n">
        <f aca="false">E24/D24</f>
        <v>95.2526518318193</v>
      </c>
      <c r="G24" s="1" t="n">
        <v>30</v>
      </c>
      <c r="H24" s="1" t="n">
        <v>1.8</v>
      </c>
      <c r="I24" s="0" t="n">
        <v>0.605128198925739</v>
      </c>
    </row>
    <row r="25" customFormat="false" ht="13.8" hidden="false" customHeight="false" outlineLevel="0" collapsed="false">
      <c r="C25" s="1" t="n">
        <v>2</v>
      </c>
      <c r="D25" s="1" t="n">
        <v>0.666933222217456</v>
      </c>
      <c r="E25" s="1" t="n">
        <v>78.5105161781857</v>
      </c>
      <c r="F25" s="1" t="n">
        <f aca="false">E25/D25</f>
        <v>117.718706405342</v>
      </c>
      <c r="G25" s="1" t="n">
        <v>30</v>
      </c>
      <c r="H25" s="1" t="n">
        <v>2</v>
      </c>
      <c r="I25" s="0" t="n">
        <v>0.615298965531004</v>
      </c>
    </row>
    <row r="26" customFormat="false" ht="13.8" hidden="false" customHeight="false" outlineLevel="0" collapsed="false">
      <c r="C26" s="1" t="n">
        <v>2</v>
      </c>
      <c r="D26" s="1" t="n">
        <v>0.740865314893</v>
      </c>
      <c r="E26" s="1" t="n">
        <v>101.051679095712</v>
      </c>
      <c r="F26" s="1" t="n">
        <f aca="false">E26/D26</f>
        <v>136.396828228227</v>
      </c>
      <c r="G26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1" sqref="H2:H10 E40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0.29"/>
    <col collapsed="false" customWidth="true" hidden="false" outlineLevel="0" max="3" min="3" style="1" width="9.29"/>
    <col collapsed="false" customWidth="true" hidden="false" outlineLevel="0" max="4" min="4" style="1" width="18.58"/>
    <col collapsed="false" customWidth="true" hidden="false" outlineLevel="0" max="5" min="5" style="1" width="13.86"/>
    <col collapsed="false" customWidth="true" hidden="false" outlineLevel="0" max="7" min="6" style="1" width="16"/>
    <col collapsed="false" customWidth="true" hidden="false" outlineLevel="0" max="8" min="8" style="0" width="14.28"/>
    <col collapsed="false" customWidth="true" hidden="false" outlineLevel="0" max="10" min="9" style="0" width="11.42"/>
  </cols>
  <sheetData>
    <row r="1" s="3" customFormat="true" ht="15" hidden="false" customHeight="false" outlineLevel="0" collapsed="false">
      <c r="A1" s="3" t="s">
        <v>12</v>
      </c>
      <c r="B1" s="3" t="s">
        <v>11</v>
      </c>
      <c r="D1" s="4"/>
      <c r="E1" s="4"/>
      <c r="F1" s="4"/>
      <c r="G1" s="4"/>
      <c r="H1" s="4"/>
      <c r="I1" s="4"/>
      <c r="J1" s="4"/>
      <c r="K1" s="4"/>
    </row>
    <row r="2" customFormat="false" ht="15" hidden="false" customHeight="false" outlineLevel="0" collapsed="false">
      <c r="A2" s="0" t="n">
        <v>1.48333761812516</v>
      </c>
      <c r="B2" s="0" t="n">
        <v>0.69625520110957</v>
      </c>
      <c r="I2" s="1"/>
      <c r="J2" s="1"/>
    </row>
    <row r="3" customFormat="false" ht="15" hidden="false" customHeight="false" outlineLevel="0" collapsed="false">
      <c r="A3" s="0" t="n">
        <v>2.12153689205763</v>
      </c>
      <c r="B3" s="0" t="n">
        <v>0.973647711511789</v>
      </c>
      <c r="H3" s="1"/>
      <c r="I3" s="1"/>
      <c r="J3" s="1"/>
    </row>
    <row r="4" customFormat="false" ht="15" hidden="false" customHeight="false" outlineLevel="0" collapsed="false">
      <c r="A4" s="0" t="n">
        <v>2.80699441776229</v>
      </c>
      <c r="B4" s="0" t="n">
        <v>1.26490984743411</v>
      </c>
      <c r="H4" s="1"/>
      <c r="I4" s="1"/>
      <c r="J4" s="1"/>
    </row>
    <row r="5" customFormat="false" ht="15" hidden="false" customHeight="false" outlineLevel="0" collapsed="false">
      <c r="A5" s="0" t="n">
        <v>3.56348669613075</v>
      </c>
      <c r="B5" s="0" t="n">
        <v>1.63938973647711</v>
      </c>
      <c r="H5" s="1"/>
      <c r="I5" s="1"/>
      <c r="J5" s="1"/>
    </row>
    <row r="6" customFormat="false" ht="15" hidden="false" customHeight="false" outlineLevel="0" collapsed="false">
      <c r="A6" s="0" t="n">
        <v>4.31994622449798</v>
      </c>
      <c r="B6" s="0" t="n">
        <v>2</v>
      </c>
      <c r="H6" s="1"/>
      <c r="I6" s="1"/>
      <c r="J6" s="1"/>
    </row>
    <row r="7" customFormat="false" ht="15" hidden="false" customHeight="false" outlineLevel="0" collapsed="false">
      <c r="A7" s="0" t="n">
        <v>5.28911701084188</v>
      </c>
      <c r="B7" s="0" t="n">
        <v>2.44382801664355</v>
      </c>
      <c r="H7" s="1"/>
      <c r="I7" s="1"/>
      <c r="J7" s="1"/>
    </row>
    <row r="8" customFormat="false" ht="15" hidden="false" customHeight="false" outlineLevel="0" collapsed="false">
      <c r="A8" s="0" t="n">
        <v>6.32902779983854</v>
      </c>
      <c r="B8" s="0" t="n">
        <v>2.84604715672676</v>
      </c>
      <c r="H8" s="1"/>
      <c r="I8" s="1"/>
      <c r="J8" s="1"/>
    </row>
    <row r="9" customFormat="false" ht="15" hidden="false" customHeight="false" outlineLevel="0" collapsed="false">
      <c r="A9" s="0" t="n">
        <v>7.48752634328223</v>
      </c>
      <c r="B9" s="0" t="n">
        <v>3.47018030513176</v>
      </c>
      <c r="H9" s="1"/>
      <c r="I9" s="1"/>
      <c r="J9" s="1"/>
    </row>
    <row r="10" customFormat="false" ht="15" hidden="false" customHeight="false" outlineLevel="0" collapsed="false">
      <c r="A10" s="0" t="n">
        <v>8.81131414292428</v>
      </c>
      <c r="B10" s="0" t="n">
        <v>4.09431345353675</v>
      </c>
      <c r="I10" s="1"/>
      <c r="J10" s="1"/>
    </row>
    <row r="11" customFormat="false" ht="15" hidden="false" customHeight="false" outlineLevel="0" collapsed="false">
      <c r="A11" s="0" t="n">
        <v>10.1113581916759</v>
      </c>
      <c r="B11" s="0" t="n">
        <v>4.6629680998613</v>
      </c>
      <c r="I11" s="1"/>
      <c r="J11" s="1"/>
    </row>
    <row r="12" customFormat="false" ht="15" hidden="false" customHeight="false" outlineLevel="0" collapsed="false">
      <c r="A12" s="0" t="n">
        <v>11.4825024930938</v>
      </c>
      <c r="B12" s="0" t="n">
        <v>5.34257975034674</v>
      </c>
      <c r="I12" s="1"/>
      <c r="J12" s="1"/>
    </row>
    <row r="13" customFormat="false" ht="15" hidden="false" customHeight="false" outlineLevel="0" collapsed="false">
      <c r="A13" s="0" t="n">
        <v>13.0898398033689</v>
      </c>
      <c r="B13" s="0" t="n">
        <v>6.04993065187239</v>
      </c>
      <c r="I13" s="1"/>
      <c r="J13" s="1"/>
    </row>
    <row r="14" customFormat="false" ht="15" hidden="false" customHeight="false" outlineLevel="0" collapsed="false">
      <c r="A14" s="0" t="n">
        <v>16.115546916833</v>
      </c>
      <c r="B14" s="0" t="n">
        <v>7.43689320388349</v>
      </c>
    </row>
    <row r="15" customFormat="false" ht="15" hidden="false" customHeight="false" outlineLevel="0" collapsed="false">
      <c r="A15" s="0" t="n">
        <v>19.4249672909362</v>
      </c>
      <c r="B15" s="0" t="n">
        <v>8.97642163661581</v>
      </c>
    </row>
    <row r="16" customFormat="false" ht="15" hidden="false" customHeight="false" outlineLevel="0" collapsed="false">
      <c r="A16" s="0" t="n">
        <v>23.3016176863106</v>
      </c>
      <c r="B16" s="0" t="n">
        <v>10.7378640776699</v>
      </c>
    </row>
    <row r="17" customFormat="false" ht="15" hidden="false" customHeight="false" outlineLevel="0" collapsed="false">
      <c r="C17" s="3"/>
      <c r="D17" s="3"/>
      <c r="E17" s="3"/>
    </row>
    <row r="18" customFormat="false" ht="15" hidden="false" customHeight="false" outlineLevel="0" collapsed="false">
      <c r="C18" s="3"/>
    </row>
    <row r="19" customFormat="false" ht="15" hidden="false" customHeight="false" outlineLevel="0" collapsed="false">
      <c r="C19" s="3"/>
    </row>
    <row r="20" customFormat="false" ht="15" hidden="false" customHeight="false" outlineLevel="0" collapsed="false">
      <c r="C20" s="3"/>
    </row>
    <row r="21" customFormat="false" ht="15" hidden="false" customHeight="false" outlineLevel="0" collapsed="false">
      <c r="C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1" sqref="H2:H10 E54"/>
    </sheetView>
  </sheetViews>
  <sheetFormatPr defaultColWidth="8.75" defaultRowHeight="13.8" zeroHeight="false" outlineLevelRow="0" outlineLevelCol="0"/>
  <cols>
    <col collapsed="false" customWidth="true" hidden="false" outlineLevel="0" max="3" min="1" style="0" width="10.29"/>
    <col collapsed="false" customWidth="true" hidden="false" outlineLevel="0" max="4" min="4" style="1" width="9"/>
    <col collapsed="false" customWidth="true" hidden="false" outlineLevel="0" max="5" min="5" style="1" width="18.58"/>
    <col collapsed="false" customWidth="true" hidden="false" outlineLevel="0" max="6" min="6" style="1" width="13.86"/>
    <col collapsed="false" customWidth="true" hidden="false" outlineLevel="0" max="8" min="7" style="1" width="16"/>
    <col collapsed="false" customWidth="true" hidden="false" outlineLevel="0" max="9" min="9" style="0" width="14.28"/>
    <col collapsed="false" customWidth="true" hidden="false" outlineLevel="0" max="11" min="10" style="0" width="11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13</v>
      </c>
      <c r="E1" s="2" t="s">
        <v>3</v>
      </c>
      <c r="F1" s="2" t="s">
        <v>14</v>
      </c>
      <c r="G1" s="2" t="s">
        <v>15</v>
      </c>
      <c r="H1" s="2" t="s">
        <v>16</v>
      </c>
      <c r="I1" s="2" t="s">
        <v>5</v>
      </c>
      <c r="J1" s="2"/>
      <c r="K1" s="2"/>
      <c r="L1" s="2"/>
    </row>
    <row r="2" customFormat="false" ht="13.8" hidden="false" customHeight="false" outlineLevel="0" collapsed="false">
      <c r="A2" s="0" t="n">
        <v>0.9</v>
      </c>
      <c r="B2" s="0" t="n">
        <v>4.9</v>
      </c>
      <c r="C2" s="0" t="n">
        <v>0.5</v>
      </c>
      <c r="D2" s="1" t="n">
        <v>0.05</v>
      </c>
      <c r="E2" s="1" t="n">
        <v>0.0551822267927907</v>
      </c>
      <c r="F2" s="1" t="n">
        <v>3.9688966340887</v>
      </c>
      <c r="G2" s="1" t="n">
        <v>0.0128792569659442</v>
      </c>
      <c r="H2" s="1" t="n">
        <f aca="false">F2+G2</f>
        <v>3.98177589105464</v>
      </c>
      <c r="I2" s="0" t="n">
        <v>14.7258886046112</v>
      </c>
      <c r="J2" s="1"/>
      <c r="K2" s="1"/>
    </row>
    <row r="3" customFormat="false" ht="13.8" hidden="false" customHeight="false" outlineLevel="0" collapsed="false">
      <c r="C3" s="0" t="n">
        <v>1</v>
      </c>
      <c r="D3" s="1" t="n">
        <v>0.05</v>
      </c>
      <c r="E3" s="1" t="n">
        <v>0.0779187758756726</v>
      </c>
      <c r="F3" s="1" t="n">
        <v>4.42847517645166</v>
      </c>
      <c r="G3" s="1" t="n">
        <v>0.0347058823529412</v>
      </c>
      <c r="H3" s="1" t="n">
        <f aca="false">F3+G3</f>
        <v>4.4631810588046</v>
      </c>
      <c r="I3" s="0" t="n">
        <v>11.6897790945846</v>
      </c>
      <c r="J3" s="1"/>
      <c r="K3" s="1"/>
    </row>
    <row r="4" customFormat="false" ht="13.8" hidden="false" customHeight="false" outlineLevel="0" collapsed="false">
      <c r="C4" s="0" t="n">
        <v>1.5</v>
      </c>
      <c r="D4" s="1" t="n">
        <v>0.05</v>
      </c>
      <c r="E4" s="1" t="n">
        <v>0.0901543453399409</v>
      </c>
      <c r="F4" s="1" t="n">
        <v>5.05597820649372</v>
      </c>
      <c r="G4" s="1" t="n">
        <v>0.0576160990712074</v>
      </c>
      <c r="H4" s="1" t="n">
        <f aca="false">F4+G4</f>
        <v>5.11359430556493</v>
      </c>
      <c r="I4" s="0" t="n">
        <v>11.5756003847631</v>
      </c>
      <c r="J4" s="1"/>
      <c r="K4" s="1"/>
    </row>
    <row r="5" customFormat="false" ht="13.8" hidden="false" customHeight="false" outlineLevel="0" collapsed="false">
      <c r="C5" s="0" t="n">
        <v>2</v>
      </c>
      <c r="D5" s="1" t="n">
        <v>0.05</v>
      </c>
      <c r="E5" s="1" t="n">
        <v>0.0921073768384471</v>
      </c>
      <c r="F5" s="1" t="n">
        <v>5.00380955758219</v>
      </c>
      <c r="G5" s="1" t="n">
        <v>0.0610216718266253</v>
      </c>
      <c r="H5" s="1" t="n">
        <f aca="false">F5+G5</f>
        <v>5.06483122940882</v>
      </c>
      <c r="I5" s="0" t="n">
        <v>11.2221090415258</v>
      </c>
      <c r="J5" s="1"/>
      <c r="K5" s="1"/>
    </row>
    <row r="6" customFormat="false" ht="13.8" hidden="false" customHeight="false" outlineLevel="0" collapsed="false">
      <c r="C6" s="0" t="n">
        <v>0.5</v>
      </c>
      <c r="D6" s="1" t="n">
        <v>0.1</v>
      </c>
      <c r="E6" s="1" t="n">
        <v>0.0610528462131756</v>
      </c>
      <c r="F6" s="1" t="n">
        <v>4.18974965583534</v>
      </c>
      <c r="G6" s="1" t="n">
        <v>0.0235603715170278</v>
      </c>
      <c r="H6" s="1" t="n">
        <f aca="false">F6+G6</f>
        <v>4.21331002735237</v>
      </c>
      <c r="I6" s="0" t="n">
        <v>14.0838510010369</v>
      </c>
      <c r="J6" s="1"/>
      <c r="K6" s="1"/>
    </row>
    <row r="7" customFormat="false" ht="13.8" hidden="false" customHeight="false" outlineLevel="0" collapsed="false">
      <c r="C7" s="0" t="n">
        <v>1</v>
      </c>
      <c r="D7" s="1" t="n">
        <v>0.1</v>
      </c>
      <c r="E7" s="1" t="n">
        <v>0.0880688658587399</v>
      </c>
      <c r="F7" s="1" t="n">
        <v>4.77142147916711</v>
      </c>
      <c r="G7" s="1" t="n">
        <v>0.0535913312693498</v>
      </c>
      <c r="H7" s="1" t="n">
        <f aca="false">F7+G7</f>
        <v>4.82501281043646</v>
      </c>
      <c r="I7" s="0" t="n">
        <v>11.1809829992047</v>
      </c>
      <c r="J7" s="1"/>
      <c r="K7" s="1"/>
    </row>
    <row r="8" customFormat="false" ht="13.8" hidden="false" customHeight="false" outlineLevel="0" collapsed="false">
      <c r="C8" s="0" t="n">
        <v>0.5</v>
      </c>
      <c r="D8" s="1" t="n">
        <v>0.15</v>
      </c>
      <c r="E8" s="1" t="n">
        <v>0.0791538932082731</v>
      </c>
      <c r="F8" s="1" t="n">
        <v>4.8697455524555</v>
      </c>
      <c r="G8" s="1" t="n">
        <v>0.0391950464396284</v>
      </c>
      <c r="H8" s="1" t="n">
        <f aca="false">F8+G8</f>
        <v>4.90894059889513</v>
      </c>
      <c r="I8" s="0" t="n">
        <v>12.6566688183406</v>
      </c>
      <c r="J8" s="1"/>
      <c r="K8" s="1"/>
    </row>
    <row r="9" customFormat="false" ht="13.8" hidden="false" customHeight="false" outlineLevel="0" collapsed="false">
      <c r="C9" s="0" t="n">
        <v>1</v>
      </c>
      <c r="D9" s="1" t="n">
        <v>0.15</v>
      </c>
      <c r="E9" s="1" t="n">
        <v>0.142940274293211</v>
      </c>
      <c r="F9" s="1" t="n">
        <v>5.41810907644824</v>
      </c>
      <c r="G9" s="1" t="n">
        <v>0.115356037151702</v>
      </c>
      <c r="H9" s="1" t="n">
        <f aca="false">F9+G9</f>
        <v>5.53346511359994</v>
      </c>
      <c r="I9" s="0" t="n">
        <v>7.90035278857632</v>
      </c>
      <c r="J9" s="1"/>
      <c r="K9" s="1"/>
    </row>
    <row r="10" customFormat="false" ht="13.8" hidden="false" customHeight="false" outlineLevel="0" collapsed="false">
      <c r="C10" s="0" t="n">
        <v>0.5</v>
      </c>
      <c r="D10" s="1" t="n">
        <v>0.2</v>
      </c>
      <c r="E10" s="1" t="n">
        <v>0.0861181393452069</v>
      </c>
      <c r="F10" s="1" t="n">
        <v>4.89906192177488</v>
      </c>
      <c r="G10" s="1" t="n">
        <v>0.0477089783281733</v>
      </c>
      <c r="H10" s="1" t="n">
        <f aca="false">F10+G10</f>
        <v>4.94677090010305</v>
      </c>
      <c r="I10" s="0" t="n">
        <v>11.7227925420787</v>
      </c>
      <c r="J10" s="1"/>
      <c r="K10" s="1"/>
    </row>
    <row r="11" customFormat="false" ht="13.8" hidden="false" customHeight="false" outlineLevel="0" collapsed="false">
      <c r="J11" s="1"/>
      <c r="K11" s="1"/>
    </row>
    <row r="12" customFormat="false" ht="13.8" hidden="false" customHeight="false" outlineLevel="0" collapsed="false">
      <c r="J12" s="1"/>
      <c r="K12" s="1"/>
    </row>
    <row r="13" customFormat="false" ht="13.8" hidden="false" customHeight="false" outlineLevel="0" collapsed="false">
      <c r="J13" s="1"/>
      <c r="K13" s="1"/>
    </row>
    <row r="17" customFormat="false" ht="13.8" hidden="false" customHeight="false" outlineLevel="0" collapsed="false">
      <c r="D17" s="3"/>
      <c r="E17" s="3"/>
      <c r="F17" s="3"/>
    </row>
    <row r="18" customFormat="false" ht="13.8" hidden="false" customHeight="false" outlineLevel="0" collapsed="false">
      <c r="D18" s="3"/>
    </row>
    <row r="19" customFormat="false" ht="13.8" hidden="false" customHeight="false" outlineLevel="0" collapsed="false">
      <c r="D19" s="3"/>
    </row>
    <row r="20" customFormat="false" ht="13.8" hidden="false" customHeight="false" outlineLevel="0" collapsed="false">
      <c r="D20" s="3"/>
    </row>
    <row r="21" customFormat="false" ht="13.8" hidden="false" customHeight="false" outlineLevel="0" collapsed="false">
      <c r="D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1" sqref="H2:H10 H14"/>
    </sheetView>
  </sheetViews>
  <sheetFormatPr defaultColWidth="8.75" defaultRowHeight="13.8" zeroHeight="false" outlineLevelRow="0" outlineLevelCol="0"/>
  <cols>
    <col collapsed="false" customWidth="true" hidden="false" outlineLevel="0" max="4" min="1" style="0" width="11.42"/>
    <col collapsed="false" customWidth="true" hidden="false" outlineLevel="0" max="5" min="5" style="0" width="10.29"/>
    <col collapsed="false" customWidth="true" hidden="false" outlineLevel="0" max="9" min="6" style="1" width="11.99"/>
    <col collapsed="false" customWidth="true" hidden="false" outlineLevel="0" max="11" min="10" style="1" width="16"/>
    <col collapsed="false" customWidth="true" hidden="false" outlineLevel="0" max="12" min="12" style="0" width="14.28"/>
    <col collapsed="false" customWidth="true" hidden="false" outlineLevel="0" max="14" min="13" style="0" width="11.42"/>
  </cols>
  <sheetData>
    <row r="1" s="3" customFormat="true" ht="13.8" hidden="false" customHeight="false" outlineLevel="0" collapsed="false">
      <c r="A1" s="3" t="s">
        <v>0</v>
      </c>
      <c r="B1" s="3" t="s">
        <v>17</v>
      </c>
      <c r="C1" s="3" t="s">
        <v>1</v>
      </c>
      <c r="D1" s="3" t="s">
        <v>18</v>
      </c>
      <c r="E1" s="3" t="s">
        <v>2</v>
      </c>
      <c r="F1" s="3" t="s">
        <v>3</v>
      </c>
      <c r="G1" s="3" t="s">
        <v>19</v>
      </c>
      <c r="H1" s="4" t="s">
        <v>4</v>
      </c>
      <c r="I1" s="4" t="s">
        <v>5</v>
      </c>
      <c r="J1" s="4"/>
      <c r="K1" s="4"/>
      <c r="L1" s="4"/>
      <c r="M1" s="4"/>
      <c r="N1" s="4"/>
      <c r="O1" s="4"/>
    </row>
    <row r="2" customFormat="false" ht="13.8" hidden="false" customHeight="false" outlineLevel="0" collapsed="false">
      <c r="A2" s="0" t="n">
        <v>0.462</v>
      </c>
      <c r="B2" s="0" t="n">
        <v>0.3</v>
      </c>
      <c r="C2" s="0" t="s">
        <v>20</v>
      </c>
      <c r="D2" s="0" t="n">
        <v>1</v>
      </c>
      <c r="E2" s="0" t="n">
        <v>0.5</v>
      </c>
      <c r="F2" s="0" t="n">
        <v>0.038121546961326</v>
      </c>
      <c r="G2" s="0" t="n">
        <v>0.00113088235294117</v>
      </c>
      <c r="H2" s="1" t="n">
        <v>0.257873653859178</v>
      </c>
      <c r="I2" s="1" t="n">
        <v>6.5040650406504</v>
      </c>
      <c r="M2" s="1"/>
      <c r="N2" s="1"/>
    </row>
    <row r="3" customFormat="false" ht="13.8" hidden="false" customHeight="false" outlineLevel="0" collapsed="false">
      <c r="D3" s="0" t="n">
        <v>1</v>
      </c>
      <c r="E3" s="0" t="n">
        <v>1</v>
      </c>
      <c r="F3" s="0" t="n">
        <v>0.0917127071823204</v>
      </c>
      <c r="G3" s="0" t="n">
        <v>0.00289558823529411</v>
      </c>
      <c r="H3" s="1" t="n">
        <v>0.477913453506336</v>
      </c>
      <c r="I3" s="1" t="n">
        <v>5.130081300813</v>
      </c>
      <c r="L3" s="1"/>
      <c r="M3" s="1"/>
      <c r="N3" s="1"/>
    </row>
    <row r="4" customFormat="false" ht="13.8" hidden="false" customHeight="false" outlineLevel="0" collapsed="false">
      <c r="D4" s="0" t="n">
        <v>1</v>
      </c>
      <c r="E4" s="0" t="n">
        <v>1.5</v>
      </c>
      <c r="F4" s="0" t="n">
        <v>0.133701657458563</v>
      </c>
      <c r="G4" s="0" t="n">
        <v>0.00429264705882352</v>
      </c>
      <c r="H4" s="1" t="n">
        <v>0.789157015090968</v>
      </c>
      <c r="I4" s="1" t="n">
        <v>5.85365853658536</v>
      </c>
      <c r="L4" s="1"/>
      <c r="M4" s="1"/>
      <c r="N4" s="1"/>
    </row>
    <row r="5" customFormat="false" ht="13.8" hidden="false" customHeight="false" outlineLevel="0" collapsed="false">
      <c r="D5" s="0" t="n">
        <v>1</v>
      </c>
      <c r="E5" s="0" t="n">
        <v>2</v>
      </c>
      <c r="F5" s="0" t="n">
        <v>0.177348066298342</v>
      </c>
      <c r="G5" s="0" t="n">
        <v>0.00578161764705882</v>
      </c>
      <c r="H5" s="1" t="n">
        <v>1.23698367698425</v>
      </c>
      <c r="I5" s="1" t="n">
        <v>6.88617886178861</v>
      </c>
      <c r="L5" s="1"/>
      <c r="M5" s="1"/>
      <c r="N5" s="1"/>
    </row>
    <row r="6" customFormat="false" ht="13.8" hidden="false" customHeight="false" outlineLevel="0" collapsed="false">
      <c r="D6" s="0" t="n">
        <v>1</v>
      </c>
      <c r="E6" s="0" t="n">
        <v>2.5</v>
      </c>
      <c r="F6" s="0" t="n">
        <v>0.220994475138121</v>
      </c>
      <c r="G6" s="0" t="n">
        <v>0.00723382352941176</v>
      </c>
      <c r="H6" s="1" t="n">
        <v>1.73384711646073</v>
      </c>
      <c r="I6" s="1" t="n">
        <v>7.78861788617886</v>
      </c>
      <c r="L6" s="1"/>
      <c r="M6" s="1"/>
      <c r="N6" s="1"/>
    </row>
    <row r="7" customFormat="false" ht="13.8" hidden="false" customHeight="false" outlineLevel="0" collapsed="false">
      <c r="D7" s="0" t="n">
        <v>1</v>
      </c>
      <c r="E7" s="0" t="n">
        <v>3</v>
      </c>
      <c r="F7" s="0" t="n">
        <v>0.250276243093922</v>
      </c>
      <c r="G7" s="0" t="n">
        <v>0.00818970588235294</v>
      </c>
      <c r="H7" s="1" t="n">
        <v>2.26240191193118</v>
      </c>
      <c r="I7" s="1" t="n">
        <v>9</v>
      </c>
      <c r="L7" s="1"/>
      <c r="M7" s="1"/>
      <c r="N7" s="1"/>
    </row>
    <row r="8" customFormat="false" ht="13.8" hidden="false" customHeight="false" outlineLevel="0" collapsed="false">
      <c r="D8" s="0" t="n">
        <v>2</v>
      </c>
      <c r="E8" s="0" t="n">
        <v>0.5</v>
      </c>
      <c r="F8" s="0" t="n">
        <v>0.0740331491712707</v>
      </c>
      <c r="G8" s="0" t="n">
        <v>0.00234411764705882</v>
      </c>
      <c r="H8" s="1" t="n">
        <v>0.302988521317324</v>
      </c>
      <c r="I8" s="1" t="n">
        <v>3.74796747967479</v>
      </c>
      <c r="L8" s="1"/>
      <c r="M8" s="1"/>
      <c r="N8" s="1"/>
    </row>
    <row r="9" customFormat="false" ht="13.8" hidden="false" customHeight="false" outlineLevel="0" collapsed="false">
      <c r="D9" s="0" t="n">
        <v>2</v>
      </c>
      <c r="E9" s="0" t="n">
        <v>1</v>
      </c>
      <c r="F9" s="0" t="n">
        <v>0.160773480662983</v>
      </c>
      <c r="G9" s="0" t="n">
        <v>0.00521176470588235</v>
      </c>
      <c r="H9" s="1" t="n">
        <v>0.596196456734816</v>
      </c>
      <c r="I9" s="1" t="n">
        <v>3.65040650406504</v>
      </c>
      <c r="L9" s="1"/>
      <c r="M9" s="1"/>
      <c r="N9" s="1"/>
    </row>
    <row r="10" customFormat="false" ht="13.8" hidden="false" customHeight="false" outlineLevel="0" collapsed="false">
      <c r="D10" s="0" t="n">
        <v>2</v>
      </c>
      <c r="E10" s="0" t="n">
        <v>1.5</v>
      </c>
      <c r="F10" s="0" t="n">
        <v>0.221546961325966</v>
      </c>
      <c r="G10" s="0" t="n">
        <v>0.00723382352941176</v>
      </c>
      <c r="H10" s="1" t="n">
        <v>1.17342035071423</v>
      </c>
      <c r="I10" s="1" t="n">
        <v>5.26829268292682</v>
      </c>
      <c r="M10" s="1"/>
      <c r="N10" s="1"/>
    </row>
    <row r="11" customFormat="false" ht="13.8" hidden="false" customHeight="false" outlineLevel="0" collapsed="false">
      <c r="D11" s="0" t="n">
        <v>2</v>
      </c>
      <c r="E11" s="0" t="n">
        <v>2</v>
      </c>
      <c r="F11" s="0" t="n">
        <v>0.276243093922651</v>
      </c>
      <c r="G11" s="0" t="n">
        <v>0.00905367647058823</v>
      </c>
      <c r="H11" s="1" t="n">
        <v>1.71218630363195</v>
      </c>
      <c r="I11" s="1" t="n">
        <v>6.17073170731707</v>
      </c>
      <c r="M11" s="1"/>
      <c r="N11" s="1"/>
    </row>
    <row r="12" customFormat="false" ht="13.8" hidden="false" customHeight="false" outlineLevel="0" collapsed="false">
      <c r="D12" s="0" t="n">
        <v>2</v>
      </c>
      <c r="E12" s="0" t="n">
        <v>2.5</v>
      </c>
      <c r="F12" s="0" t="n">
        <v>0.308287292817679</v>
      </c>
      <c r="G12" s="0" t="n">
        <v>0.0101198529411764</v>
      </c>
      <c r="H12" s="1" t="n">
        <v>2.1601484262368</v>
      </c>
      <c r="I12" s="1" t="n">
        <v>6.99186991869918</v>
      </c>
      <c r="M12" s="1"/>
      <c r="N12" s="1"/>
    </row>
    <row r="13" customFormat="false" ht="13.8" hidden="false" customHeight="false" outlineLevel="0" collapsed="false">
      <c r="D13" s="0" t="n">
        <v>2</v>
      </c>
      <c r="E13" s="0" t="n">
        <v>3</v>
      </c>
      <c r="F13" s="0" t="n">
        <v>0.325966850828729</v>
      </c>
      <c r="G13" s="0" t="n">
        <v>0.0107080882352941</v>
      </c>
      <c r="H13" s="1" t="n">
        <v>2.54172834966925</v>
      </c>
      <c r="I13" s="1" t="n">
        <v>7.78048780487804</v>
      </c>
      <c r="M13" s="1"/>
      <c r="N13" s="1"/>
    </row>
    <row r="17" customFormat="false" ht="13.8" hidden="false" customHeight="false" outlineLevel="0" collapsed="false">
      <c r="F17" s="3"/>
      <c r="G17" s="3"/>
      <c r="H17" s="3"/>
      <c r="I17" s="3"/>
    </row>
    <row r="18" customFormat="false" ht="13.8" hidden="false" customHeight="false" outlineLevel="0" collapsed="false">
      <c r="F18" s="3"/>
      <c r="G18" s="3"/>
    </row>
    <row r="19" customFormat="false" ht="13.8" hidden="false" customHeight="false" outlineLevel="0" collapsed="false">
      <c r="G19" s="3"/>
    </row>
    <row r="20" customFormat="false" ht="13.8" hidden="false" customHeight="false" outlineLevel="0" collapsed="false">
      <c r="G20" s="3"/>
    </row>
    <row r="21" customFormat="false" ht="13.8" hidden="false" customHeight="false" outlineLevel="0" collapsed="false">
      <c r="G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1" sqref="H2:H10 L2"/>
    </sheetView>
  </sheetViews>
  <sheetFormatPr defaultColWidth="8.75" defaultRowHeight="13.8" zeroHeight="false" outlineLevelRow="0" outlineLevelCol="0"/>
  <cols>
    <col collapsed="false" customWidth="true" hidden="false" outlineLevel="0" max="7" min="1" style="0" width="11.99"/>
    <col collapsed="false" customWidth="true" hidden="false" outlineLevel="0" max="8" min="8" style="1" width="16.29"/>
    <col collapsed="false" customWidth="true" hidden="false" outlineLevel="0" max="12" min="9" style="1" width="11.99"/>
    <col collapsed="false" customWidth="true" hidden="false" outlineLevel="0" max="14" min="13" style="1" width="16"/>
    <col collapsed="false" customWidth="true" hidden="false" outlineLevel="0" max="15" min="15" style="0" width="14.28"/>
    <col collapsed="false" customWidth="true" hidden="false" outlineLevel="0" max="17" min="16" style="0" width="11.4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11</v>
      </c>
      <c r="E1" s="3" t="s">
        <v>2</v>
      </c>
      <c r="F1" s="3" t="s">
        <v>3</v>
      </c>
      <c r="G1" s="3" t="s">
        <v>13</v>
      </c>
      <c r="H1" s="3" t="s">
        <v>21</v>
      </c>
      <c r="I1" s="3" t="s">
        <v>3</v>
      </c>
      <c r="J1" s="3" t="s">
        <v>22</v>
      </c>
      <c r="K1" s="4" t="s">
        <v>4</v>
      </c>
      <c r="L1" s="4" t="s">
        <v>5</v>
      </c>
      <c r="M1" s="4"/>
      <c r="N1" s="4"/>
      <c r="O1" s="4"/>
      <c r="P1" s="4"/>
      <c r="Q1" s="4"/>
      <c r="R1" s="4"/>
    </row>
    <row r="2" customFormat="false" ht="13.8" hidden="false" customHeight="false" outlineLevel="0" collapsed="false">
      <c r="A2" s="0" t="n">
        <v>0.588</v>
      </c>
      <c r="B2" s="0" t="n">
        <v>2.79</v>
      </c>
      <c r="C2" s="0" t="n">
        <v>0.448414355303708</v>
      </c>
      <c r="D2" s="0" t="n">
        <v>0.156035639725618</v>
      </c>
      <c r="E2" s="0" t="n">
        <v>0.300349912591556</v>
      </c>
      <c r="F2" s="0" t="n">
        <v>0.0912530216555466</v>
      </c>
      <c r="G2" s="0" t="n">
        <v>0.1</v>
      </c>
      <c r="H2" s="1" t="n">
        <v>0.199174917491749</v>
      </c>
      <c r="I2" s="1" t="n">
        <f aca="false">2*G2*0.6/H2</f>
        <v>0.602485501242751</v>
      </c>
      <c r="J2" s="1" t="n">
        <v>0.00268456375838926</v>
      </c>
      <c r="K2" s="1" t="n">
        <f aca="false">J2*1025*I2^3*A$2^2</f>
        <v>0.208061651217001</v>
      </c>
      <c r="L2" s="1" t="n">
        <f aca="false">K2/(B$2*I2)</f>
        <v>0.12377736623161</v>
      </c>
      <c r="P2" s="1"/>
      <c r="Q2" s="1"/>
    </row>
    <row r="3" customFormat="false" ht="13.8" hidden="false" customHeight="false" outlineLevel="0" collapsed="false">
      <c r="C3" s="0" t="n">
        <v>0.547904861318222</v>
      </c>
      <c r="D3" s="0" t="n">
        <v>0.262679876230241</v>
      </c>
      <c r="E3" s="0" t="n">
        <v>0.496691304602396</v>
      </c>
      <c r="F3" s="0" t="n">
        <v>0.17419596778016</v>
      </c>
      <c r="G3" s="0" t="n">
        <v>0.1</v>
      </c>
      <c r="H3" s="3" t="n">
        <v>0.247854785478547</v>
      </c>
      <c r="I3" s="1" t="n">
        <f aca="false">2*G3*0.6/H3</f>
        <v>0.484154460719043</v>
      </c>
      <c r="J3" s="3" t="n">
        <v>0.00268456375838926</v>
      </c>
      <c r="K3" s="1" t="n">
        <f aca="false">J3*1025*I3^3*A$2^2</f>
        <v>0.107970236608583</v>
      </c>
      <c r="L3" s="1" t="n">
        <f aca="false">K3/(B$2*I3)</f>
        <v>0.0799311225588059</v>
      </c>
      <c r="O3" s="1"/>
      <c r="P3" s="1"/>
      <c r="Q3" s="1"/>
    </row>
    <row r="4" customFormat="false" ht="13.8" hidden="false" customHeight="false" outlineLevel="0" collapsed="false">
      <c r="C4" s="0" t="n">
        <v>0.648092504225072</v>
      </c>
      <c r="D4" s="0" t="n">
        <v>0.440629194005368</v>
      </c>
      <c r="E4" s="0" t="n">
        <v>0.698516984004394</v>
      </c>
      <c r="F4" s="0" t="n">
        <v>0.219256902757757</v>
      </c>
      <c r="G4" s="0" t="n">
        <v>0.1</v>
      </c>
      <c r="H4" s="3" t="n">
        <v>0.348514851485148</v>
      </c>
      <c r="I4" s="1" t="n">
        <f aca="false">2*G4*0.6/H4</f>
        <v>0.344318181818182</v>
      </c>
      <c r="J4" s="1" t="n">
        <v>0.00563758389261742</v>
      </c>
      <c r="K4" s="1" t="n">
        <f aca="false">J4*1025*I4^3*A$2^2</f>
        <v>0.0815551525196342</v>
      </c>
      <c r="L4" s="1" t="n">
        <f aca="false">K4/(B$2*I4)</f>
        <v>0.0848960031906478</v>
      </c>
      <c r="O4" s="1"/>
      <c r="P4" s="1"/>
      <c r="Q4" s="1"/>
    </row>
    <row r="5" customFormat="false" ht="13.8" hidden="false" customHeight="false" outlineLevel="0" collapsed="false">
      <c r="C5" s="0" t="n">
        <v>0.748288845809722</v>
      </c>
      <c r="D5" s="0" t="n">
        <v>0.600751658962123</v>
      </c>
      <c r="E5" s="0" t="n">
        <v>0.898496351708159</v>
      </c>
      <c r="F5" s="0" t="n">
        <v>0.28105676390798</v>
      </c>
      <c r="G5" s="0" t="n">
        <v>0.1</v>
      </c>
      <c r="H5" s="3" t="n">
        <v>0.421947194719471</v>
      </c>
      <c r="I5" s="1" t="n">
        <f aca="false">2*G5*0.6/H5</f>
        <v>0.284395776300353</v>
      </c>
      <c r="J5" s="1" t="n">
        <v>0.0112751677852349</v>
      </c>
      <c r="K5" s="1" t="n">
        <f aca="false">J5*1025*I5^3*A$2^2</f>
        <v>0.0919117335495685</v>
      </c>
      <c r="L5" s="1" t="n">
        <f aca="false">K5/(B$2*I5)</f>
        <v>0.115836015929044</v>
      </c>
      <c r="O5" s="1"/>
      <c r="P5" s="1"/>
      <c r="Q5" s="1"/>
    </row>
    <row r="6" customFormat="false" ht="13.8" hidden="false" customHeight="false" outlineLevel="0" collapsed="false">
      <c r="C6" s="0" t="n">
        <v>0.847766925141664</v>
      </c>
      <c r="D6" s="0" t="n">
        <v>0.732862828064419</v>
      </c>
      <c r="E6" s="0" t="n">
        <v>1.09850304326369</v>
      </c>
      <c r="F6" s="0" t="n">
        <v>0.336689241372773</v>
      </c>
      <c r="G6" s="0" t="n">
        <v>0.1</v>
      </c>
      <c r="H6" s="3" t="n">
        <v>0.497029702970297</v>
      </c>
      <c r="I6" s="1" t="n">
        <f aca="false">2*G6*0.6/H6</f>
        <v>0.241434262948207</v>
      </c>
      <c r="J6" s="1" t="n">
        <v>0.0169127516778523</v>
      </c>
      <c r="K6" s="1" t="n">
        <f aca="false">J6*1025*I6^3*A$2^2</f>
        <v>0.0843508567307659</v>
      </c>
      <c r="L6" s="1" t="n">
        <f aca="false">K6/(B$2*I6)</f>
        <v>0.125223659695886</v>
      </c>
      <c r="O6" s="1"/>
      <c r="P6" s="1"/>
      <c r="Q6" s="1"/>
    </row>
    <row r="7" customFormat="false" ht="13.8" hidden="false" customHeight="false" outlineLevel="0" collapsed="false">
      <c r="C7" s="0" t="n">
        <v>0.947933442688139</v>
      </c>
      <c r="D7" s="0" t="n">
        <v>0.954105931255591</v>
      </c>
      <c r="E7" s="0" t="n">
        <v>1.29859951318933</v>
      </c>
      <c r="F7" s="0" t="n">
        <v>0.372057458156867</v>
      </c>
      <c r="G7" s="0" t="n">
        <v>0.1</v>
      </c>
      <c r="H7" s="3" t="n">
        <v>0.57046204620462</v>
      </c>
      <c r="I7" s="1" t="n">
        <f aca="false">2*G7*0.6/H7</f>
        <v>0.210355799826439</v>
      </c>
      <c r="J7" s="1" t="n">
        <v>0.025234899328859</v>
      </c>
      <c r="K7" s="1" t="n">
        <f aca="false">J7*1025*I7^3*A$2^2</f>
        <v>0.0832422031541779</v>
      </c>
      <c r="L7" s="1" t="n">
        <f aca="false">K7/(B$2*I7)</f>
        <v>0.141835476529011</v>
      </c>
      <c r="O7" s="1"/>
      <c r="P7" s="1"/>
      <c r="Q7" s="1"/>
    </row>
    <row r="8" customFormat="false" ht="13.8" hidden="false" customHeight="false" outlineLevel="0" collapsed="false">
      <c r="C8" s="0" t="n">
        <v>1.04516974848394</v>
      </c>
      <c r="D8" s="0" t="n">
        <v>1.18045174097822</v>
      </c>
      <c r="E8" s="0" t="n">
        <v>1.49683015437976</v>
      </c>
      <c r="F8" s="0" t="n">
        <v>0.428569875174608</v>
      </c>
      <c r="G8" s="0" t="n">
        <v>0.1</v>
      </c>
      <c r="H8" s="1" t="n">
        <v>0.643069306930693</v>
      </c>
      <c r="I8" s="1" t="n">
        <f aca="false">2*G8*0.6/H8</f>
        <v>0.186605080831409</v>
      </c>
      <c r="J8" s="1" t="n">
        <v>0.0536912751677852</v>
      </c>
      <c r="K8" s="1" t="n">
        <f aca="false">J8*1025*I8^3*A$2^2</f>
        <v>0.123638187380631</v>
      </c>
      <c r="L8" s="1" t="n">
        <f aca="false">K8/(B$2*I8)</f>
        <v>0.237478863408092</v>
      </c>
      <c r="O8" s="1"/>
      <c r="P8" s="1"/>
      <c r="Q8" s="1"/>
    </row>
    <row r="9" customFormat="false" ht="13.8" hidden="false" customHeight="false" outlineLevel="0" collapsed="false">
      <c r="C9" s="0" t="n">
        <v>1.14749975146634</v>
      </c>
      <c r="D9" s="0" t="n">
        <v>1.4679018789144</v>
      </c>
      <c r="E9" s="0" t="n">
        <v>1.69318325661279</v>
      </c>
      <c r="F9" s="0" t="n">
        <v>0.508869656862609</v>
      </c>
      <c r="G9" s="0" t="n">
        <v>0.1</v>
      </c>
      <c r="H9" s="1" t="n">
        <v>0.717326732673267</v>
      </c>
      <c r="I9" s="1" t="n">
        <f aca="false">2*G9*0.6/H9</f>
        <v>0.167287784679089</v>
      </c>
      <c r="J9" s="1" t="n">
        <v>0.0751677852348993</v>
      </c>
      <c r="K9" s="1" t="n">
        <f aca="false">J9*1025*I9^3*A$2^2</f>
        <v>0.124710483181599</v>
      </c>
      <c r="L9" s="1" t="n">
        <f aca="false">K9/(B$2*I9)</f>
        <v>0.267198815504065</v>
      </c>
      <c r="O9" s="1"/>
      <c r="P9" s="1"/>
      <c r="Q9" s="1"/>
    </row>
    <row r="10" customFormat="false" ht="13.8" hidden="false" customHeight="false" outlineLevel="0" collapsed="false">
      <c r="C10" s="0" t="n">
        <v>1.24690202803459</v>
      </c>
      <c r="D10" s="0" t="n">
        <v>1.75536133686251</v>
      </c>
      <c r="E10" s="0" t="n">
        <v>1.89149196595114</v>
      </c>
      <c r="F10" s="0" t="n">
        <v>0.547760977636264</v>
      </c>
      <c r="G10" s="0" t="n">
        <v>0.1</v>
      </c>
      <c r="H10" s="1" t="n">
        <v>0.841089108910891</v>
      </c>
      <c r="I10" s="1" t="n">
        <f aca="false">2*G10*0.6/H10</f>
        <v>0.142672160094173</v>
      </c>
      <c r="J10" s="1" t="n">
        <v>0.0883221476510067</v>
      </c>
      <c r="K10" s="1" t="n">
        <f aca="false">J10*1025*I10^3*A$2^2</f>
        <v>0.0909004112984863</v>
      </c>
      <c r="L10" s="1" t="n">
        <f aca="false">K10/(B$2*I10)</f>
        <v>0.228361248323409</v>
      </c>
      <c r="P10" s="1"/>
      <c r="Q10" s="1"/>
    </row>
    <row r="11" customFormat="false" ht="13.8" hidden="false" customHeight="false" outlineLevel="0" collapsed="false">
      <c r="G11" s="0" t="n">
        <v>0.1</v>
      </c>
      <c r="H11" s="1" t="n">
        <v>0.915346534653465</v>
      </c>
      <c r="I11" s="1" t="n">
        <f aca="false">2*G11*0.6/H11</f>
        <v>0.131097890751758</v>
      </c>
      <c r="J11" s="1" t="n">
        <v>0.110335570469798</v>
      </c>
      <c r="K11" s="1" t="n">
        <f aca="false">J11*1025*I11^3*A$2^2</f>
        <v>0.0881010684438245</v>
      </c>
      <c r="L11" s="1" t="n">
        <f aca="false">K11/(B$2*I11)</f>
        <v>0.240869198624022</v>
      </c>
      <c r="P11" s="1"/>
      <c r="Q11" s="1"/>
    </row>
    <row r="12" customFormat="false" ht="13.8" hidden="false" customHeight="false" outlineLevel="0" collapsed="false">
      <c r="G12" s="0" t="n">
        <v>0.1</v>
      </c>
      <c r="H12" s="1" t="n">
        <v>0.99042904290429</v>
      </c>
      <c r="I12" s="1" t="n">
        <f aca="false">2*G12*0.6/H12</f>
        <v>0.121159613462179</v>
      </c>
      <c r="J12" s="1" t="n">
        <v>0.130201342281879</v>
      </c>
      <c r="K12" s="1" t="n">
        <f aca="false">J12*1025*I12^3*A$2^2</f>
        <v>0.0820668221025639</v>
      </c>
      <c r="L12" s="1" t="n">
        <f aca="false">K12/(B$2*I12)</f>
        <v>0.242775878343008</v>
      </c>
      <c r="P12" s="1"/>
      <c r="Q12" s="1"/>
    </row>
    <row r="13" customFormat="false" ht="13.8" hidden="false" customHeight="false" outlineLevel="0" collapsed="false">
      <c r="G13" s="0" t="n">
        <v>0.1</v>
      </c>
      <c r="H13" s="1" t="n">
        <v>1.03745874587458</v>
      </c>
      <c r="I13" s="1" t="n">
        <f aca="false">2*G13*0.6/H13</f>
        <v>0.115667249880707</v>
      </c>
      <c r="J13" s="1" t="n">
        <v>0.168053691275167</v>
      </c>
      <c r="K13" s="1" t="n">
        <f aca="false">J13*1025*I13^3*A$2^2</f>
        <v>0.092163254703272</v>
      </c>
      <c r="L13" s="1" t="n">
        <f aca="false">K13/(B$2*I13)</f>
        <v>0.285590127360143</v>
      </c>
      <c r="P13" s="1"/>
      <c r="Q13" s="1"/>
    </row>
    <row r="14" customFormat="false" ht="13.8" hidden="false" customHeight="false" outlineLevel="0" collapsed="false">
      <c r="G14" s="0" t="n">
        <v>0.06</v>
      </c>
      <c r="H14" s="1" t="n">
        <v>0.20082508250825</v>
      </c>
      <c r="I14" s="1" t="n">
        <f aca="false">2*G14*0.6/H14</f>
        <v>0.358520953163518</v>
      </c>
      <c r="J14" s="1" t="n">
        <v>0.00402684563758387</v>
      </c>
      <c r="K14" s="1" t="n">
        <f aca="false">J14*1025*I14^3*A$2^2</f>
        <v>0.0657638343312756</v>
      </c>
      <c r="L14" s="1" t="n">
        <f aca="false">K14/(B$2*I14)</f>
        <v>0.0657458555139253</v>
      </c>
    </row>
    <row r="15" customFormat="false" ht="13.8" hidden="false" customHeight="false" outlineLevel="0" collapsed="false">
      <c r="G15" s="0" t="n">
        <v>0.06</v>
      </c>
      <c r="H15" s="1" t="n">
        <v>0.348514851485148</v>
      </c>
      <c r="I15" s="1" t="n">
        <f aca="false">2*G15*0.6/H15</f>
        <v>0.206590909090909</v>
      </c>
      <c r="J15" s="1" t="n">
        <v>0.00590604026845636</v>
      </c>
      <c r="K15" s="1" t="n">
        <f aca="false">J15*1025*I15^3*A$2^2</f>
        <v>0.0184547659415858</v>
      </c>
      <c r="L15" s="1" t="n">
        <f aca="false">K15/(B$2*I15)</f>
        <v>0.0320179212033301</v>
      </c>
    </row>
    <row r="16" customFormat="false" ht="13.8" hidden="false" customHeight="false" outlineLevel="0" collapsed="false">
      <c r="G16" s="0" t="n">
        <v>0.06</v>
      </c>
      <c r="H16" s="1" t="n">
        <v>0.422772277227722</v>
      </c>
      <c r="I16" s="1" t="n">
        <f aca="false">2*G16*0.6/H16</f>
        <v>0.170304449648712</v>
      </c>
      <c r="J16" s="1" t="n">
        <v>0.0080536912751678</v>
      </c>
      <c r="K16" s="1" t="n">
        <f aca="false">J16*1025*I16^3*A$2^2</f>
        <v>0.0140978044029733</v>
      </c>
      <c r="L16" s="1" t="n">
        <f aca="false">K16/(B$2*I16)</f>
        <v>0.0296702552337515</v>
      </c>
    </row>
    <row r="17" customFormat="false" ht="13.8" hidden="false" customHeight="false" outlineLevel="0" collapsed="false">
      <c r="G17" s="0" t="n">
        <v>0.06</v>
      </c>
      <c r="H17" s="3" t="n">
        <v>0.497029702970297</v>
      </c>
      <c r="I17" s="1" t="n">
        <f aca="false">2*G17*0.6/H17</f>
        <v>0.144860557768924</v>
      </c>
      <c r="J17" s="1" t="n">
        <v>0.0112751677852349</v>
      </c>
      <c r="K17" s="1" t="n">
        <f aca="false">J17*1025*I17^3*A$2^2</f>
        <v>0.0121465233692303</v>
      </c>
      <c r="L17" s="1" t="n">
        <f aca="false">K17/(B$2*I17)</f>
        <v>0.0300536783270127</v>
      </c>
    </row>
    <row r="18" customFormat="false" ht="13.8" hidden="false" customHeight="false" outlineLevel="0" collapsed="false">
      <c r="G18" s="0" t="n">
        <v>0.06</v>
      </c>
      <c r="H18" s="3" t="n">
        <v>0.569636963696369</v>
      </c>
      <c r="I18" s="1" t="n">
        <f aca="false">2*G18*0.6/H18</f>
        <v>0.126396292004635</v>
      </c>
      <c r="J18" s="1" t="n">
        <v>0.0139597315436241</v>
      </c>
      <c r="K18" s="1" t="n">
        <f aca="false">J18*1025*I18^3*A$2^2</f>
        <v>0.00998984120198844</v>
      </c>
      <c r="L18" s="1" t="n">
        <f aca="false">K18/(B$2*I18)</f>
        <v>0.0283282696640262</v>
      </c>
    </row>
    <row r="19" customFormat="false" ht="13.8" hidden="false" customHeight="false" outlineLevel="0" collapsed="false">
      <c r="G19" s="0" t="n">
        <v>0.06</v>
      </c>
      <c r="H19" s="1" t="n">
        <v>0.644719471947194</v>
      </c>
      <c r="I19" s="1" t="n">
        <f aca="false">2*G19*0.6/H19</f>
        <v>0.111676478116202</v>
      </c>
      <c r="J19" s="1" t="n">
        <v>0.0220134228187919</v>
      </c>
      <c r="K19" s="1" t="n">
        <f aca="false">J19*1025*I19^3*A$2^2</f>
        <v>0.0108655376488835</v>
      </c>
      <c r="L19" s="1" t="n">
        <f aca="false">K19/(B$2*I19)</f>
        <v>0.0348726786908131</v>
      </c>
    </row>
    <row r="20" customFormat="false" ht="13.8" hidden="false" customHeight="false" outlineLevel="0" collapsed="false">
      <c r="G20" s="0" t="n">
        <v>0.06</v>
      </c>
      <c r="H20" s="1" t="n">
        <v>0.718151815181518</v>
      </c>
      <c r="I20" s="1" t="n">
        <f aca="false">2*G20*0.6/H20</f>
        <v>0.100257352941176</v>
      </c>
      <c r="J20" s="1" t="n">
        <v>0.0297986577181208</v>
      </c>
      <c r="K20" s="1" t="n">
        <f aca="false">J20*1025*I20^3*A$2^2</f>
        <v>0.0106420163290614</v>
      </c>
      <c r="L20" s="1" t="n">
        <f aca="false">K20/(B$2*I20)</f>
        <v>0.0380455164471664</v>
      </c>
    </row>
    <row r="21" customFormat="false" ht="13.8" hidden="false" customHeight="false" outlineLevel="0" collapsed="false">
      <c r="G21" s="0" t="n">
        <v>0.06</v>
      </c>
      <c r="H21" s="1" t="n">
        <v>0.841089108910891</v>
      </c>
      <c r="I21" s="1" t="n">
        <f aca="false">2*G21*0.6/H21</f>
        <v>0.0856032960565038</v>
      </c>
      <c r="J21" s="1" t="n">
        <v>0.0453691275167785</v>
      </c>
      <c r="K21" s="1" t="n">
        <f aca="false">J21*1025*I21^3*A$2^2</f>
        <v>0.0100858012584801</v>
      </c>
      <c r="L21" s="1" t="n">
        <f aca="false">K21/(B$2*I21)</f>
        <v>0.0422294782613866</v>
      </c>
    </row>
    <row r="22" customFormat="false" ht="13.8" hidden="false" customHeight="false" outlineLevel="0" collapsed="false">
      <c r="G22" s="0" t="n">
        <v>0.06</v>
      </c>
      <c r="H22" s="1" t="n">
        <v>0.917821782178217</v>
      </c>
      <c r="I22" s="1" t="n">
        <f aca="false">2*G22*0.6/H22</f>
        <v>0.0784466019417476</v>
      </c>
      <c r="J22" s="1" t="n">
        <v>0.0593288590604026</v>
      </c>
      <c r="K22" s="1" t="n">
        <f aca="false">J22*1025*I22^3*A$2^2</f>
        <v>0.0101500205691382</v>
      </c>
      <c r="L22" s="1" t="n">
        <f aca="false">K22/(B$2*I22)</f>
        <v>0.0463754976499005</v>
      </c>
    </row>
    <row r="23" customFormat="false" ht="13.8" hidden="false" customHeight="false" outlineLevel="0" collapsed="false">
      <c r="G23" s="0" t="n">
        <v>0.06</v>
      </c>
      <c r="H23" s="1" t="n">
        <v>0.991254125412541</v>
      </c>
      <c r="I23" s="1" t="n">
        <f aca="false">2*G23*0.6/H23</f>
        <v>0.0726352588646579</v>
      </c>
      <c r="J23" s="1" t="n">
        <v>0.0743624161073825</v>
      </c>
      <c r="K23" s="1" t="n">
        <f aca="false">J23*1025*I23^3*A$2^2</f>
        <v>0.0100989093867072</v>
      </c>
      <c r="L23" s="1" t="n">
        <f aca="false">K23/(B$2*I23)</f>
        <v>0.0498336598553414</v>
      </c>
    </row>
    <row r="24" customFormat="false" ht="13.8" hidden="false" customHeight="false" outlineLevel="0" collapsed="false">
      <c r="G24" s="0" t="n">
        <v>0.06</v>
      </c>
      <c r="H24" s="1" t="n">
        <v>1.03828382838283</v>
      </c>
      <c r="I24" s="1" t="n">
        <f aca="false">2*G24*0.6/H24</f>
        <v>0.0693452002542917</v>
      </c>
      <c r="J24" s="1" t="n">
        <v>0.102818791946308</v>
      </c>
      <c r="K24" s="1" t="n">
        <f aca="false">J24*1025*I24^3*A$2^2</f>
        <v>0.0121506702334491</v>
      </c>
      <c r="L24" s="1" t="n">
        <f aca="false">K24/(B$2*I24)</f>
        <v>0.0628028893239884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H2:H10 B7"/>
    </sheetView>
  </sheetViews>
  <sheetFormatPr defaultColWidth="8.75" defaultRowHeight="15" zeroHeight="false" outlineLevelRow="0" outlineLevelCol="0"/>
  <cols>
    <col collapsed="false" customWidth="true" hidden="false" outlineLevel="0" max="3" min="1" style="0" width="11.99"/>
    <col collapsed="false" customWidth="true" hidden="false" outlineLevel="0" max="4" min="4" style="1" width="16.29"/>
    <col collapsed="false" customWidth="true" hidden="false" outlineLevel="0" max="7" min="5" style="1" width="11.99"/>
    <col collapsed="false" customWidth="true" hidden="false" outlineLevel="0" max="9" min="8" style="1" width="16"/>
    <col collapsed="false" customWidth="true" hidden="false" outlineLevel="0" max="10" min="10" style="0" width="14.28"/>
    <col collapsed="false" customWidth="true" hidden="false" outlineLevel="0" max="12" min="11" style="0" width="11.42"/>
  </cols>
  <sheetData>
    <row r="1" s="3" customFormat="true" ht="15" hidden="false" customHeight="false" outlineLevel="0" collapsed="false">
      <c r="A1" s="3" t="s">
        <v>3</v>
      </c>
      <c r="B1" s="3" t="s">
        <v>11</v>
      </c>
      <c r="C1" s="3" t="s">
        <v>23</v>
      </c>
      <c r="F1" s="4"/>
      <c r="G1" s="4"/>
      <c r="H1" s="4"/>
      <c r="I1" s="4"/>
      <c r="J1" s="4"/>
      <c r="K1" s="4"/>
      <c r="L1" s="4"/>
      <c r="M1" s="4"/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0.836665549121381</v>
      </c>
      <c r="K2" s="1"/>
      <c r="L2" s="1"/>
    </row>
    <row r="3" customFormat="false" ht="15" hidden="false" customHeight="false" outlineLevel="0" collapsed="false">
      <c r="A3" s="0" t="n">
        <v>0.128405777767636</v>
      </c>
      <c r="B3" s="0" t="n">
        <v>0.0481319148114536</v>
      </c>
      <c r="C3" s="0" t="n">
        <v>0.651466295477803</v>
      </c>
      <c r="D3" s="3"/>
      <c r="E3" s="3"/>
      <c r="J3" s="1"/>
      <c r="K3" s="1"/>
      <c r="L3" s="1"/>
    </row>
    <row r="4" customFormat="false" ht="15" hidden="false" customHeight="false" outlineLevel="0" collapsed="false">
      <c r="A4" s="0" t="n">
        <v>0.256868954065378</v>
      </c>
      <c r="B4" s="0" t="n">
        <v>0.155155423634502</v>
      </c>
      <c r="C4" s="0" t="n">
        <v>0.534043647457174</v>
      </c>
      <c r="D4" s="3"/>
      <c r="J4" s="1"/>
      <c r="K4" s="1"/>
      <c r="L4" s="1"/>
    </row>
    <row r="5" customFormat="false" ht="15" hidden="false" customHeight="false" outlineLevel="0" collapsed="false">
      <c r="A5" s="0" t="n">
        <v>0.38603425305555</v>
      </c>
      <c r="B5" s="0" t="n">
        <v>0.351069771687253</v>
      </c>
      <c r="C5" s="0" t="n">
        <v>0.411070719552888</v>
      </c>
      <c r="D5" s="3"/>
      <c r="J5" s="1"/>
      <c r="K5" s="1"/>
      <c r="L5" s="1"/>
    </row>
    <row r="6" customFormat="false" ht="15" hidden="false" customHeight="false" outlineLevel="0" collapsed="false">
      <c r="A6" s="0" t="n">
        <v>0.51404315597129</v>
      </c>
      <c r="B6" s="0" t="n">
        <v>0.576980907528686</v>
      </c>
      <c r="C6" s="0" t="n">
        <v>0.250315867446256</v>
      </c>
      <c r="D6" s="3"/>
      <c r="J6" s="1"/>
      <c r="K6" s="1"/>
      <c r="L6" s="1"/>
    </row>
    <row r="7" customFormat="false" ht="15" hidden="false" customHeight="false" outlineLevel="0" collapsed="false">
      <c r="D7" s="3"/>
      <c r="J7" s="1"/>
      <c r="K7" s="1"/>
      <c r="L7" s="1"/>
    </row>
    <row r="8" customFormat="false" ht="15" hidden="false" customHeight="false" outlineLevel="0" collapsed="false">
      <c r="J8" s="1"/>
      <c r="K8" s="1"/>
      <c r="L8" s="1"/>
    </row>
    <row r="9" customFormat="false" ht="15" hidden="false" customHeight="false" outlineLevel="0" collapsed="false">
      <c r="J9" s="1"/>
      <c r="K9" s="1"/>
      <c r="L9" s="1"/>
    </row>
    <row r="10" customFormat="false" ht="15" hidden="false" customHeight="false" outlineLevel="0" collapsed="false">
      <c r="K10" s="1"/>
      <c r="L10" s="1"/>
    </row>
    <row r="11" customFormat="false" ht="15" hidden="false" customHeight="false" outlineLevel="0" collapsed="false">
      <c r="K11" s="1"/>
      <c r="L11" s="1"/>
    </row>
    <row r="12" customFormat="false" ht="15" hidden="false" customHeight="false" outlineLevel="0" collapsed="false">
      <c r="K12" s="1"/>
      <c r="L12" s="1"/>
    </row>
    <row r="13" customFormat="false" ht="15" hidden="false" customHeight="false" outlineLevel="0" collapsed="false">
      <c r="K13" s="1"/>
      <c r="L13" s="1"/>
    </row>
    <row r="17" customFormat="false" ht="15" hidden="false" customHeight="false" outlineLevel="0" collapsed="false">
      <c r="D17" s="3"/>
      <c r="G17" s="3"/>
    </row>
    <row r="18" customFormat="false" ht="15" hidden="false" customHeight="false" outlineLevel="0" collapsed="false">
      <c r="D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0"/>
    </sheetView>
  </sheetViews>
  <sheetFormatPr defaultColWidth="8.75" defaultRowHeight="13.8" zeroHeight="false" outlineLevelRow="0" outlineLevelCol="0"/>
  <cols>
    <col collapsed="false" customWidth="true" hidden="false" outlineLevel="0" max="5" min="1" style="0" width="11.99"/>
    <col collapsed="false" customWidth="true" hidden="false" outlineLevel="0" max="6" min="6" style="1" width="16.29"/>
    <col collapsed="false" customWidth="true" hidden="false" outlineLevel="0" max="9" min="7" style="1" width="11.99"/>
    <col collapsed="false" customWidth="true" hidden="false" outlineLevel="0" max="11" min="10" style="1" width="16"/>
    <col collapsed="false" customWidth="true" hidden="false" outlineLevel="0" max="12" min="12" style="0" width="14.28"/>
    <col collapsed="false" customWidth="true" hidden="false" outlineLevel="0" max="14" min="13" style="0" width="11.4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24</v>
      </c>
      <c r="G1" s="3" t="s">
        <v>5</v>
      </c>
      <c r="H1" s="4" t="s">
        <v>16</v>
      </c>
      <c r="I1" s="4"/>
      <c r="J1" s="4"/>
      <c r="K1" s="4"/>
      <c r="L1" s="4"/>
      <c r="M1" s="4"/>
      <c r="N1" s="4"/>
      <c r="O1" s="4"/>
    </row>
    <row r="2" customFormat="false" ht="13.8" hidden="false" customHeight="false" outlineLevel="0" collapsed="false">
      <c r="A2" s="0" t="n">
        <v>0.255</v>
      </c>
      <c r="B2" s="0" t="n">
        <v>0.306</v>
      </c>
      <c r="C2" s="0" t="n">
        <v>2.47708149086495</v>
      </c>
      <c r="D2" s="0" t="n">
        <v>0.347806392278595</v>
      </c>
      <c r="E2" s="0" t="n">
        <v>0.0606304347826083</v>
      </c>
      <c r="F2" s="1" t="n">
        <v>1.13692479448852</v>
      </c>
      <c r="G2" s="1" t="n">
        <v>5.69942196531791</v>
      </c>
      <c r="H2" s="1" t="n">
        <f aca="false">G2*D2*B$2</f>
        <v>0.606582389900164</v>
      </c>
      <c r="M2" s="1"/>
      <c r="N2" s="1"/>
    </row>
    <row r="3" customFormat="false" ht="13.8" hidden="false" customHeight="false" outlineLevel="0" collapsed="false">
      <c r="C3" s="0" t="n">
        <v>3.73670236234677</v>
      </c>
      <c r="D3" s="0" t="n">
        <v>0.769840810731843</v>
      </c>
      <c r="E3" s="0" t="n">
        <v>0.121108695652173</v>
      </c>
      <c r="F3" s="1" t="n">
        <v>0.746078464114809</v>
      </c>
      <c r="G3" s="1" t="n">
        <v>4.90173410404624</v>
      </c>
      <c r="H3" s="1" t="n">
        <f aca="false">G3*D3*B$2</f>
        <v>1.15470781673517</v>
      </c>
      <c r="L3" s="1"/>
      <c r="M3" s="1"/>
      <c r="N3" s="1"/>
    </row>
    <row r="4" customFormat="false" ht="13.8" hidden="false" customHeight="false" outlineLevel="0" collapsed="false">
      <c r="C4" s="0" t="n">
        <v>5.54692436058585</v>
      </c>
      <c r="D4" s="0" t="n">
        <v>1.57766114530776</v>
      </c>
      <c r="E4" s="0" t="n">
        <v>0.377546195652173</v>
      </c>
      <c r="F4" s="1" t="n">
        <v>0.563384367291828</v>
      </c>
      <c r="G4" s="1" t="n">
        <v>3.90751445086705</v>
      </c>
      <c r="H4" s="1" t="n">
        <f aca="false">G4*D4*B$2</f>
        <v>1.88640851950163</v>
      </c>
      <c r="L4" s="1"/>
      <c r="M4" s="1"/>
      <c r="N4" s="1"/>
    </row>
    <row r="5" customFormat="false" ht="13.8" hidden="false" customHeight="false" outlineLevel="0" collapsed="false">
      <c r="C5" s="0" t="n">
        <v>6.91600109028372</v>
      </c>
      <c r="D5" s="0" t="n">
        <v>2.203082502711</v>
      </c>
      <c r="E5" s="0" t="n">
        <v>0.913956521739129</v>
      </c>
      <c r="F5" s="1" t="n">
        <v>0.488771654444916</v>
      </c>
      <c r="G5" s="1" t="n">
        <v>4.17341040462427</v>
      </c>
      <c r="H5" s="1" t="n">
        <f aca="false">G5*D5*B$2</f>
        <v>2.81347643635229</v>
      </c>
      <c r="L5" s="1"/>
      <c r="M5" s="1"/>
      <c r="N5" s="1"/>
    </row>
    <row r="6" customFormat="false" ht="13.8" hidden="false" customHeight="false" outlineLevel="0" collapsed="false">
      <c r="C6" s="0" t="n">
        <v>8.56166868316865</v>
      </c>
      <c r="D6" s="0" t="n">
        <v>2.77623985457654</v>
      </c>
      <c r="E6" s="0" t="n">
        <v>1.43036684782608</v>
      </c>
      <c r="F6" s="1" t="n">
        <v>0.474030410450431</v>
      </c>
      <c r="G6" s="1" t="n">
        <v>4.69364161849711</v>
      </c>
      <c r="H6" s="1" t="n">
        <f aca="false">G6*D6*B$2</f>
        <v>3.98738652685747</v>
      </c>
      <c r="L6" s="1"/>
      <c r="M6" s="1"/>
      <c r="N6" s="1"/>
    </row>
    <row r="7" customFormat="false" ht="13.8" hidden="false" customHeight="false" outlineLevel="0" collapsed="false">
      <c r="C7" s="0" t="n">
        <v>9.9041020944821</v>
      </c>
      <c r="D7" s="0" t="n">
        <v>3.21389170501942</v>
      </c>
      <c r="E7" s="0" t="n">
        <v>1.90677989130434</v>
      </c>
      <c r="F7" s="1" t="n">
        <v>0.404330650432492</v>
      </c>
      <c r="G7" s="1" t="n">
        <v>5.36416184971098</v>
      </c>
      <c r="H7" s="1" t="n">
        <f aca="false">G7*D7*B$2</f>
        <v>5.27538959358933</v>
      </c>
      <c r="L7" s="1"/>
      <c r="M7" s="1"/>
      <c r="N7" s="1"/>
    </row>
    <row r="8" customFormat="false" ht="13.8" hidden="false" customHeight="false" outlineLevel="0" collapsed="false">
      <c r="C8" s="0" t="n">
        <v>11.5888081198684</v>
      </c>
      <c r="D8" s="0" t="n">
        <v>3.36974688161205</v>
      </c>
      <c r="E8" s="0" t="n">
        <v>2.35117391304347</v>
      </c>
      <c r="F8" s="1" t="n">
        <v>0.417712155115243</v>
      </c>
      <c r="G8" s="1" t="n">
        <v>6.18497109826589</v>
      </c>
      <c r="H8" s="1" t="n">
        <f aca="false">G8*D8*B$2</f>
        <v>6.37758684380009</v>
      </c>
      <c r="L8" s="1"/>
      <c r="M8" s="1"/>
      <c r="N8" s="1"/>
    </row>
    <row r="9" customFormat="false" ht="13.8" hidden="false" customHeight="false" outlineLevel="0" collapsed="false">
      <c r="C9" s="0" t="n">
        <v>13.3830523630331</v>
      </c>
      <c r="D9" s="0" t="n">
        <v>3.7133406803292</v>
      </c>
      <c r="E9" s="0" t="n">
        <v>2.74755978260869</v>
      </c>
      <c r="F9" s="1" t="n">
        <v>0.424508466166346</v>
      </c>
      <c r="G9" s="1" t="n">
        <v>6.97109826589595</v>
      </c>
      <c r="H9" s="1" t="n">
        <f aca="false">G9*D9*B$2</f>
        <v>7.92113520986108</v>
      </c>
      <c r="L9" s="1"/>
      <c r="M9" s="1"/>
      <c r="N9" s="1"/>
    </row>
    <row r="10" customFormat="false" ht="13.8" hidden="false" customHeight="false" outlineLevel="0" collapsed="false">
      <c r="C10" s="0" t="n">
        <v>14.7724444514166</v>
      </c>
      <c r="D10" s="0" t="n">
        <v>3.97884388744977</v>
      </c>
      <c r="E10" s="0" t="n">
        <v>3.17995380434782</v>
      </c>
      <c r="F10" s="1" t="n">
        <v>0.441263078545222</v>
      </c>
      <c r="G10" s="1" t="n">
        <v>8.49710982658959</v>
      </c>
      <c r="H10" s="1" t="n">
        <f aca="false">G10*D10*B$2</f>
        <v>10.3454540893217</v>
      </c>
      <c r="M10" s="1"/>
      <c r="N10" s="1"/>
    </row>
    <row r="11" customFormat="false" ht="13.8" hidden="false" customHeight="false" outlineLevel="0" collapsed="false">
      <c r="M11" s="1"/>
      <c r="N11" s="1"/>
    </row>
    <row r="12" customFormat="false" ht="13.8" hidden="false" customHeight="false" outlineLevel="0" collapsed="false">
      <c r="M12" s="1"/>
      <c r="N12" s="1"/>
    </row>
    <row r="13" customFormat="false" ht="13.8" hidden="false" customHeight="false" outlineLevel="0" collapsed="false">
      <c r="M13" s="1"/>
      <c r="N13" s="1"/>
    </row>
    <row r="17" customFormat="false" ht="13.8" hidden="false" customHeight="false" outlineLevel="0" collapsed="false">
      <c r="F17" s="3"/>
      <c r="I17" s="3"/>
    </row>
    <row r="18" customFormat="false" ht="13.8" hidden="false" customHeight="false" outlineLevel="0" collapsed="false">
      <c r="F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H2:H10 A3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29"/>
    <col collapsed="false" customWidth="true" hidden="false" outlineLevel="0" max="4" min="3" style="0" width="11.99"/>
    <col collapsed="false" customWidth="true" hidden="false" outlineLevel="0" max="5" min="5" style="0" width="16.87"/>
    <col collapsed="false" customWidth="true" hidden="false" outlineLevel="0" max="6" min="6" style="0" width="11.99"/>
    <col collapsed="false" customWidth="true" hidden="false" outlineLevel="0" max="7" min="7" style="1" width="16.29"/>
    <col collapsed="false" customWidth="true" hidden="false" outlineLevel="0" max="10" min="8" style="1" width="11.99"/>
    <col collapsed="false" customWidth="true" hidden="false" outlineLevel="0" max="12" min="11" style="1" width="16"/>
    <col collapsed="false" customWidth="true" hidden="false" outlineLevel="0" max="13" min="13" style="0" width="14.28"/>
    <col collapsed="false" customWidth="true" hidden="false" outlineLevel="0" max="15" min="14" style="0" width="11.42"/>
  </cols>
  <sheetData>
    <row r="1" s="3" customFormat="true" ht="15" hidden="false" customHeight="false" outlineLevel="0" collapsed="false">
      <c r="A1" s="3" t="s">
        <v>2</v>
      </c>
      <c r="B1" s="3" t="s">
        <v>3</v>
      </c>
      <c r="C1" s="3" t="s">
        <v>16</v>
      </c>
      <c r="D1" s="3" t="s">
        <v>25</v>
      </c>
      <c r="E1" s="3" t="s">
        <v>26</v>
      </c>
      <c r="I1" s="4"/>
      <c r="J1" s="4"/>
      <c r="K1" s="4"/>
      <c r="L1" s="4"/>
      <c r="M1" s="4"/>
      <c r="N1" s="4"/>
      <c r="O1" s="4"/>
      <c r="P1" s="4"/>
    </row>
    <row r="2" customFormat="false" ht="15" hidden="false" customHeight="false" outlineLevel="0" collapsed="false">
      <c r="A2" s="0" t="n">
        <v>0.12</v>
      </c>
      <c r="B2" s="0" t="n">
        <v>0.042</v>
      </c>
      <c r="C2" s="0" t="n">
        <v>70</v>
      </c>
      <c r="D2" s="0" t="n">
        <v>48</v>
      </c>
      <c r="E2" s="0" t="n">
        <v>22</v>
      </c>
      <c r="N2" s="1"/>
      <c r="O2" s="1"/>
    </row>
    <row r="3" customFormat="false" ht="15" hidden="false" customHeight="false" outlineLevel="0" collapsed="false">
      <c r="M3" s="1"/>
      <c r="N3" s="1"/>
      <c r="O3" s="1"/>
    </row>
    <row r="4" customFormat="false" ht="15" hidden="false" customHeight="false" outlineLevel="0" collapsed="false">
      <c r="M4" s="1"/>
      <c r="N4" s="1"/>
      <c r="O4" s="1"/>
    </row>
    <row r="5" customFormat="false" ht="15" hidden="false" customHeight="false" outlineLevel="0" collapsed="false">
      <c r="M5" s="1"/>
      <c r="N5" s="1"/>
      <c r="O5" s="1"/>
    </row>
    <row r="6" customFormat="false" ht="15" hidden="false" customHeight="false" outlineLevel="0" collapsed="false">
      <c r="M6" s="1"/>
      <c r="N6" s="1"/>
      <c r="O6" s="1"/>
    </row>
    <row r="7" customFormat="false" ht="15" hidden="false" customHeight="false" outlineLevel="0" collapsed="false">
      <c r="M7" s="1"/>
      <c r="N7" s="1"/>
      <c r="O7" s="1"/>
    </row>
    <row r="8" customFormat="false" ht="15" hidden="false" customHeight="false" outlineLevel="0" collapsed="false">
      <c r="M8" s="1"/>
      <c r="N8" s="1"/>
      <c r="O8" s="1"/>
    </row>
    <row r="9" customFormat="false" ht="15" hidden="false" customHeight="false" outlineLevel="0" collapsed="false">
      <c r="M9" s="1"/>
      <c r="N9" s="1"/>
      <c r="O9" s="1"/>
    </row>
    <row r="10" customFormat="false" ht="15" hidden="false" customHeight="false" outlineLevel="0" collapsed="false">
      <c r="N10" s="1"/>
      <c r="O10" s="1"/>
    </row>
    <row r="11" customFormat="false" ht="15" hidden="false" customHeight="false" outlineLevel="0" collapsed="false">
      <c r="N11" s="1"/>
      <c r="O11" s="1"/>
    </row>
    <row r="12" customFormat="false" ht="15" hidden="false" customHeight="false" outlineLevel="0" collapsed="false">
      <c r="N12" s="1"/>
      <c r="O12" s="1"/>
    </row>
    <row r="13" customFormat="false" ht="15" hidden="false" customHeight="false" outlineLevel="0" collapsed="false">
      <c r="N13" s="1"/>
      <c r="O13" s="1"/>
    </row>
    <row r="17" customFormat="false" ht="15" hidden="false" customHeight="false" outlineLevel="0" collapsed="false">
      <c r="G17" s="3"/>
      <c r="J17" s="3"/>
    </row>
    <row r="18" customFormat="false" ht="15" hidden="false" customHeight="false" outlineLevel="0" collapsed="false">
      <c r="G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1" sqref="H2:H10 D21"/>
    </sheetView>
  </sheetViews>
  <sheetFormatPr defaultColWidth="11.60546875" defaultRowHeight="13.8" zeroHeight="false" outlineLevelRow="0" outlineLevelCol="0"/>
  <cols>
    <col collapsed="false" customWidth="true" hidden="false" outlineLevel="0" max="2" min="2" style="0" width="13.37"/>
  </cols>
  <sheetData>
    <row r="1" customFormat="false" ht="13.8" hidden="false" customHeight="false" outlineLevel="0" collapsed="false">
      <c r="A1" s="5" t="s">
        <v>27</v>
      </c>
      <c r="B1" s="5" t="s">
        <v>28</v>
      </c>
      <c r="C1" s="5" t="s">
        <v>3</v>
      </c>
      <c r="D1" s="5" t="s">
        <v>29</v>
      </c>
      <c r="E1" s="5" t="s">
        <v>5</v>
      </c>
      <c r="F1" s="5" t="s">
        <v>0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</row>
    <row r="2" customFormat="false" ht="13.8" hidden="false" customHeight="false" outlineLevel="0" collapsed="false">
      <c r="A2" s="0" t="s">
        <v>60</v>
      </c>
      <c r="B2" s="0" t="n">
        <v>4.9</v>
      </c>
      <c r="C2" s="1" t="n">
        <v>0.0551822267927907</v>
      </c>
      <c r="D2" s="1" t="n">
        <v>0.004</v>
      </c>
      <c r="E2" s="0" t="n">
        <v>14.7258886046112</v>
      </c>
      <c r="F2" s="0" t="n">
        <v>0.9</v>
      </c>
      <c r="G2" s="6" t="n">
        <v>0.289474</v>
      </c>
      <c r="H2" s="6" t="n">
        <v>0.174555</v>
      </c>
      <c r="I2" s="6" t="n">
        <v>0.293086</v>
      </c>
      <c r="J2" s="6" t="n">
        <v>0.201284</v>
      </c>
      <c r="K2" s="6" t="n">
        <v>0.110346</v>
      </c>
      <c r="L2" s="6" t="n">
        <v>0</v>
      </c>
      <c r="M2" s="6" t="n">
        <v>-7.26796</v>
      </c>
      <c r="N2" s="6" t="n">
        <v>20.563468</v>
      </c>
      <c r="O2" s="6" t="n">
        <v>-22.847882</v>
      </c>
      <c r="P2" s="6" t="n">
        <v>13.260921</v>
      </c>
      <c r="Q2" s="6" t="n">
        <v>-4.659907</v>
      </c>
      <c r="R2" s="6" t="n">
        <v>0.961555</v>
      </c>
      <c r="S2" s="6" t="n">
        <v>0.007862</v>
      </c>
      <c r="T2" s="6" t="n">
        <v>7.544921</v>
      </c>
      <c r="U2" s="6" t="n">
        <v>-22.56486</v>
      </c>
      <c r="V2" s="6" t="n">
        <v>26.168475</v>
      </c>
      <c r="W2" s="6" t="n">
        <v>-15.334019</v>
      </c>
      <c r="X2" s="6" t="n">
        <v>5.200607</v>
      </c>
      <c r="Y2" s="6" t="n">
        <v>-0.99769</v>
      </c>
      <c r="Z2" s="6" t="n">
        <v>-0.020522</v>
      </c>
      <c r="AA2" s="6" t="n">
        <v>0.289474</v>
      </c>
      <c r="AB2" s="6" t="n">
        <v>0.143555</v>
      </c>
      <c r="AC2" s="6" t="n">
        <v>0.012632</v>
      </c>
      <c r="AD2" s="6" t="n">
        <v>0</v>
      </c>
      <c r="AE2" s="6" t="n">
        <v>0</v>
      </c>
      <c r="AF2" s="6" t="n">
        <v>0.289474</v>
      </c>
      <c r="AG2" s="6" t="n">
        <v>0.143555</v>
      </c>
      <c r="AH2" s="6" t="n">
        <v>0.012632</v>
      </c>
      <c r="AI2" s="6" t="n">
        <v>0</v>
      </c>
      <c r="AJ2" s="6" t="n">
        <v>0</v>
      </c>
    </row>
    <row r="3" customFormat="false" ht="13.8" hidden="false" customHeight="false" outlineLevel="0" collapsed="false">
      <c r="A3" s="0" t="s">
        <v>60</v>
      </c>
      <c r="B3" s="0" t="n">
        <v>4.9</v>
      </c>
      <c r="C3" s="1" t="n">
        <v>0.0779187758756726</v>
      </c>
      <c r="D3" s="1" t="n">
        <v>0.0075</v>
      </c>
      <c r="E3" s="0" t="n">
        <v>11.6897790945846</v>
      </c>
      <c r="F3" s="0" t="n">
        <v>0.9</v>
      </c>
      <c r="G3" s="6" t="n">
        <v>0.289474</v>
      </c>
      <c r="H3" s="6" t="n">
        <v>0.174555</v>
      </c>
      <c r="I3" s="6" t="n">
        <v>0.293086</v>
      </c>
      <c r="J3" s="6" t="n">
        <v>0.201284</v>
      </c>
      <c r="K3" s="6" t="n">
        <v>0.110346</v>
      </c>
      <c r="L3" s="6" t="n">
        <v>0</v>
      </c>
      <c r="M3" s="6" t="n">
        <v>-7.26796</v>
      </c>
      <c r="N3" s="6" t="n">
        <v>20.563468</v>
      </c>
      <c r="O3" s="6" t="n">
        <v>-22.847882</v>
      </c>
      <c r="P3" s="6" t="n">
        <v>13.260921</v>
      </c>
      <c r="Q3" s="6" t="n">
        <v>-4.659907</v>
      </c>
      <c r="R3" s="6" t="n">
        <v>0.961555</v>
      </c>
      <c r="S3" s="6" t="n">
        <v>0.007862</v>
      </c>
      <c r="T3" s="6" t="n">
        <v>7.544921</v>
      </c>
      <c r="U3" s="6" t="n">
        <v>-22.56486</v>
      </c>
      <c r="V3" s="6" t="n">
        <v>26.168475</v>
      </c>
      <c r="W3" s="6" t="n">
        <v>-15.334019</v>
      </c>
      <c r="X3" s="6" t="n">
        <v>5.200607</v>
      </c>
      <c r="Y3" s="6" t="n">
        <v>-0.99769</v>
      </c>
      <c r="Z3" s="6" t="n">
        <v>-0.020522</v>
      </c>
      <c r="AA3" s="6" t="n">
        <v>0.289474</v>
      </c>
      <c r="AB3" s="6" t="n">
        <v>0.143555</v>
      </c>
      <c r="AC3" s="6" t="n">
        <v>0.012632</v>
      </c>
      <c r="AD3" s="6" t="n">
        <v>0</v>
      </c>
      <c r="AE3" s="6" t="n">
        <v>0</v>
      </c>
      <c r="AF3" s="6" t="n">
        <v>0.289474</v>
      </c>
      <c r="AG3" s="6" t="n">
        <v>0.143555</v>
      </c>
      <c r="AH3" s="6" t="n">
        <v>0.012632</v>
      </c>
      <c r="AI3" s="6" t="n">
        <v>0</v>
      </c>
      <c r="AJ3" s="6" t="n">
        <v>0</v>
      </c>
    </row>
    <row r="4" customFormat="false" ht="13.8" hidden="false" customHeight="false" outlineLevel="0" collapsed="false">
      <c r="A4" s="0" t="s">
        <v>60</v>
      </c>
      <c r="B4" s="0" t="n">
        <v>4.9</v>
      </c>
      <c r="C4" s="1" t="n">
        <v>0.0901543453399409</v>
      </c>
      <c r="D4" s="1" t="n">
        <v>0.012</v>
      </c>
      <c r="E4" s="0" t="n">
        <v>11.5756003847631</v>
      </c>
      <c r="F4" s="0" t="n">
        <v>0.9</v>
      </c>
      <c r="G4" s="6" t="n">
        <v>0.289474</v>
      </c>
      <c r="H4" s="6" t="n">
        <v>0.174555</v>
      </c>
      <c r="I4" s="6" t="n">
        <v>0.293086</v>
      </c>
      <c r="J4" s="6" t="n">
        <v>0.201284</v>
      </c>
      <c r="K4" s="6" t="n">
        <v>0.110346</v>
      </c>
      <c r="L4" s="6" t="n">
        <v>0</v>
      </c>
      <c r="M4" s="6" t="n">
        <v>-7.26796</v>
      </c>
      <c r="N4" s="6" t="n">
        <v>20.563468</v>
      </c>
      <c r="O4" s="6" t="n">
        <v>-22.847882</v>
      </c>
      <c r="P4" s="6" t="n">
        <v>13.260921</v>
      </c>
      <c r="Q4" s="6" t="n">
        <v>-4.659907</v>
      </c>
      <c r="R4" s="6" t="n">
        <v>0.961555</v>
      </c>
      <c r="S4" s="6" t="n">
        <v>0.007862</v>
      </c>
      <c r="T4" s="6" t="n">
        <v>7.544921</v>
      </c>
      <c r="U4" s="6" t="n">
        <v>-22.56486</v>
      </c>
      <c r="V4" s="6" t="n">
        <v>26.168475</v>
      </c>
      <c r="W4" s="6" t="n">
        <v>-15.334019</v>
      </c>
      <c r="X4" s="6" t="n">
        <v>5.200607</v>
      </c>
      <c r="Y4" s="6" t="n">
        <v>-0.99769</v>
      </c>
      <c r="Z4" s="6" t="n">
        <v>-0.020522</v>
      </c>
      <c r="AA4" s="6" t="n">
        <v>0.289474</v>
      </c>
      <c r="AB4" s="6" t="n">
        <v>0.143555</v>
      </c>
      <c r="AC4" s="6" t="n">
        <v>0.012632</v>
      </c>
      <c r="AD4" s="6" t="n">
        <v>0</v>
      </c>
      <c r="AE4" s="6" t="n">
        <v>0</v>
      </c>
      <c r="AF4" s="6" t="n">
        <v>0.289474</v>
      </c>
      <c r="AG4" s="6" t="n">
        <v>0.143555</v>
      </c>
      <c r="AH4" s="6" t="n">
        <v>0.012632</v>
      </c>
      <c r="AI4" s="6" t="n">
        <v>0</v>
      </c>
      <c r="AJ4" s="6" t="n">
        <v>0</v>
      </c>
    </row>
    <row r="5" customFormat="false" ht="13.8" hidden="false" customHeight="false" outlineLevel="0" collapsed="false">
      <c r="A5" s="0" t="s">
        <v>60</v>
      </c>
      <c r="B5" s="0" t="n">
        <v>4.9</v>
      </c>
      <c r="C5" s="1" t="n">
        <v>0.0921073768384471</v>
      </c>
      <c r="D5" s="1" t="n">
        <v>0.0125</v>
      </c>
      <c r="E5" s="0" t="n">
        <v>11.2221090415258</v>
      </c>
      <c r="F5" s="0" t="n">
        <v>0.9</v>
      </c>
      <c r="G5" s="6" t="n">
        <v>0.289474</v>
      </c>
      <c r="H5" s="6" t="n">
        <v>0.174555</v>
      </c>
      <c r="I5" s="6" t="n">
        <v>0.293086</v>
      </c>
      <c r="J5" s="6" t="n">
        <v>0.201284</v>
      </c>
      <c r="K5" s="6" t="n">
        <v>0.110346</v>
      </c>
      <c r="L5" s="6" t="n">
        <v>0</v>
      </c>
      <c r="M5" s="6" t="n">
        <v>-7.26796</v>
      </c>
      <c r="N5" s="6" t="n">
        <v>20.563468</v>
      </c>
      <c r="O5" s="6" t="n">
        <v>-22.847882</v>
      </c>
      <c r="P5" s="6" t="n">
        <v>13.260921</v>
      </c>
      <c r="Q5" s="6" t="n">
        <v>-4.659907</v>
      </c>
      <c r="R5" s="6" t="n">
        <v>0.961555</v>
      </c>
      <c r="S5" s="6" t="n">
        <v>0.007862</v>
      </c>
      <c r="T5" s="6" t="n">
        <v>7.544921</v>
      </c>
      <c r="U5" s="6" t="n">
        <v>-22.56486</v>
      </c>
      <c r="V5" s="6" t="n">
        <v>26.168475</v>
      </c>
      <c r="W5" s="6" t="n">
        <v>-15.334019</v>
      </c>
      <c r="X5" s="6" t="n">
        <v>5.200607</v>
      </c>
      <c r="Y5" s="6" t="n">
        <v>-0.99769</v>
      </c>
      <c r="Z5" s="6" t="n">
        <v>-0.020522</v>
      </c>
      <c r="AA5" s="6" t="n">
        <v>0.289474</v>
      </c>
      <c r="AB5" s="6" t="n">
        <v>0.143555</v>
      </c>
      <c r="AC5" s="6" t="n">
        <v>0.012632</v>
      </c>
      <c r="AD5" s="6" t="n">
        <v>0</v>
      </c>
      <c r="AE5" s="6" t="n">
        <v>0</v>
      </c>
      <c r="AF5" s="6" t="n">
        <v>0.289474</v>
      </c>
      <c r="AG5" s="6" t="n">
        <v>0.143555</v>
      </c>
      <c r="AH5" s="6" t="n">
        <v>0.012632</v>
      </c>
      <c r="AI5" s="6" t="n">
        <v>0</v>
      </c>
      <c r="AJ5" s="6" t="n">
        <v>0</v>
      </c>
    </row>
    <row r="6" customFormat="false" ht="13.8" hidden="false" customHeight="false" outlineLevel="0" collapsed="false">
      <c r="A6" s="0" t="s">
        <v>61</v>
      </c>
      <c r="B6" s="0" t="n">
        <v>4</v>
      </c>
      <c r="C6" s="0" t="n">
        <v>0.038121546961326</v>
      </c>
      <c r="D6" s="0" t="n">
        <v>0.57</v>
      </c>
      <c r="E6" s="1" t="n">
        <v>6.5040650406504</v>
      </c>
      <c r="F6" s="0" t="n">
        <v>0.462</v>
      </c>
      <c r="G6" s="6" t="n">
        <v>0.396476</v>
      </c>
      <c r="H6" s="6" t="n">
        <v>0.189427</v>
      </c>
      <c r="I6" s="6" t="n">
        <v>0.504785</v>
      </c>
      <c r="J6" s="6" t="n">
        <v>0.357151</v>
      </c>
      <c r="K6" s="6" t="n">
        <v>0.272803</v>
      </c>
      <c r="L6" s="6" t="n">
        <v>0</v>
      </c>
      <c r="M6" s="6" t="n">
        <v>-36.538935</v>
      </c>
      <c r="N6" s="6" t="n">
        <v>106.782995</v>
      </c>
      <c r="O6" s="6" t="n">
        <v>-120.461448</v>
      </c>
      <c r="P6" s="6" t="n">
        <v>66.553295</v>
      </c>
      <c r="Q6" s="6" t="n">
        <v>-18.946573</v>
      </c>
      <c r="R6" s="6" t="n">
        <v>2.679381</v>
      </c>
      <c r="S6" s="6" t="n">
        <v>-0.001356</v>
      </c>
      <c r="T6" s="6" t="n">
        <v>34.012798</v>
      </c>
      <c r="U6" s="6" t="n">
        <v>-104.583082</v>
      </c>
      <c r="V6" s="6" t="n">
        <v>125.325107</v>
      </c>
      <c r="W6" s="6" t="n">
        <v>-73.174818</v>
      </c>
      <c r="X6" s="6" t="n">
        <v>21.142012</v>
      </c>
      <c r="Y6" s="6" t="n">
        <v>-2.660859</v>
      </c>
      <c r="Z6" s="6" t="n">
        <v>-0.068477</v>
      </c>
      <c r="AA6" s="6" t="n">
        <v>0.396476</v>
      </c>
      <c r="AB6" s="6" t="n">
        <v>0.189427</v>
      </c>
      <c r="AC6" s="6" t="n">
        <v>0.068282</v>
      </c>
      <c r="AD6" s="6" t="n">
        <v>0</v>
      </c>
      <c r="AE6" s="6" t="n">
        <v>0</v>
      </c>
      <c r="AF6" s="6" t="n">
        <v>0.396476</v>
      </c>
      <c r="AG6" s="6" t="n">
        <v>0.189427</v>
      </c>
      <c r="AH6" s="6" t="n">
        <v>0.068282</v>
      </c>
      <c r="AI6" s="6" t="n">
        <v>0</v>
      </c>
      <c r="AJ6" s="6" t="n">
        <v>0</v>
      </c>
    </row>
    <row r="7" customFormat="false" ht="13.8" hidden="false" customHeight="false" outlineLevel="0" collapsed="false">
      <c r="A7" s="0" t="s">
        <v>61</v>
      </c>
      <c r="B7" s="0" t="n">
        <v>4</v>
      </c>
      <c r="C7" s="0" t="n">
        <v>0.0917127071823204</v>
      </c>
      <c r="D7" s="0" t="n">
        <v>0.62</v>
      </c>
      <c r="E7" s="1" t="n">
        <v>5.130081300813</v>
      </c>
      <c r="F7" s="0" t="n">
        <v>0.462</v>
      </c>
      <c r="G7" s="6" t="n">
        <v>0.396476</v>
      </c>
      <c r="H7" s="6" t="n">
        <v>0.189427</v>
      </c>
      <c r="I7" s="6" t="n">
        <v>0.504785</v>
      </c>
      <c r="J7" s="6" t="n">
        <v>0.357151</v>
      </c>
      <c r="K7" s="6" t="n">
        <v>0.272803</v>
      </c>
      <c r="L7" s="6" t="n">
        <v>0</v>
      </c>
      <c r="M7" s="6" t="n">
        <v>-36.538935</v>
      </c>
      <c r="N7" s="6" t="n">
        <v>106.782995</v>
      </c>
      <c r="O7" s="6" t="n">
        <v>-120.461448</v>
      </c>
      <c r="P7" s="6" t="n">
        <v>66.553295</v>
      </c>
      <c r="Q7" s="6" t="n">
        <v>-18.946573</v>
      </c>
      <c r="R7" s="6" t="n">
        <v>2.679381</v>
      </c>
      <c r="S7" s="6" t="n">
        <v>-0.001356</v>
      </c>
      <c r="T7" s="6" t="n">
        <v>34.012798</v>
      </c>
      <c r="U7" s="6" t="n">
        <v>-104.583082</v>
      </c>
      <c r="V7" s="6" t="n">
        <v>125.325107</v>
      </c>
      <c r="W7" s="6" t="n">
        <v>-73.174818</v>
      </c>
      <c r="X7" s="6" t="n">
        <v>21.142012</v>
      </c>
      <c r="Y7" s="6" t="n">
        <v>-2.660859</v>
      </c>
      <c r="Z7" s="6" t="n">
        <v>-0.068477</v>
      </c>
      <c r="AA7" s="6" t="n">
        <v>0.396476</v>
      </c>
      <c r="AB7" s="6" t="n">
        <v>0.189427</v>
      </c>
      <c r="AC7" s="6" t="n">
        <v>0.068282</v>
      </c>
      <c r="AD7" s="6" t="n">
        <v>0</v>
      </c>
      <c r="AE7" s="6" t="n">
        <v>0</v>
      </c>
      <c r="AF7" s="6" t="n">
        <v>0.396476</v>
      </c>
      <c r="AG7" s="6" t="n">
        <v>0.189427</v>
      </c>
      <c r="AH7" s="6" t="n">
        <v>0.068282</v>
      </c>
      <c r="AI7" s="6" t="n">
        <v>0</v>
      </c>
      <c r="AJ7" s="6" t="n">
        <v>0</v>
      </c>
    </row>
    <row r="8" customFormat="false" ht="13.8" hidden="false" customHeight="false" outlineLevel="0" collapsed="false">
      <c r="A8" s="0" t="s">
        <v>61</v>
      </c>
      <c r="B8" s="0" t="n">
        <v>4</v>
      </c>
      <c r="C8" s="0" t="n">
        <v>0.133701657458563</v>
      </c>
      <c r="D8" s="0" t="n">
        <v>0.6</v>
      </c>
      <c r="E8" s="1" t="n">
        <v>5.85365853658536</v>
      </c>
      <c r="F8" s="0" t="n">
        <v>0.462</v>
      </c>
      <c r="G8" s="6" t="n">
        <v>0.396476</v>
      </c>
      <c r="H8" s="6" t="n">
        <v>0.189427</v>
      </c>
      <c r="I8" s="6" t="n">
        <v>0.504785</v>
      </c>
      <c r="J8" s="6" t="n">
        <v>0.357151</v>
      </c>
      <c r="K8" s="6" t="n">
        <v>0.272803</v>
      </c>
      <c r="L8" s="6" t="n">
        <v>0</v>
      </c>
      <c r="M8" s="6" t="n">
        <v>-36.538935</v>
      </c>
      <c r="N8" s="6" t="n">
        <v>106.782995</v>
      </c>
      <c r="O8" s="6" t="n">
        <v>-120.461448</v>
      </c>
      <c r="P8" s="6" t="n">
        <v>66.553295</v>
      </c>
      <c r="Q8" s="6" t="n">
        <v>-18.946573</v>
      </c>
      <c r="R8" s="6" t="n">
        <v>2.679381</v>
      </c>
      <c r="S8" s="6" t="n">
        <v>-0.001356</v>
      </c>
      <c r="T8" s="6" t="n">
        <v>34.012798</v>
      </c>
      <c r="U8" s="6" t="n">
        <v>-104.583082</v>
      </c>
      <c r="V8" s="6" t="n">
        <v>125.325107</v>
      </c>
      <c r="W8" s="6" t="n">
        <v>-73.174818</v>
      </c>
      <c r="X8" s="6" t="n">
        <v>21.142012</v>
      </c>
      <c r="Y8" s="6" t="n">
        <v>-2.660859</v>
      </c>
      <c r="Z8" s="6" t="n">
        <v>-0.068477</v>
      </c>
      <c r="AA8" s="6" t="n">
        <v>0.396476</v>
      </c>
      <c r="AB8" s="6" t="n">
        <v>0.189427</v>
      </c>
      <c r="AC8" s="6" t="n">
        <v>0.068282</v>
      </c>
      <c r="AD8" s="6" t="n">
        <v>0</v>
      </c>
      <c r="AE8" s="6" t="n">
        <v>0</v>
      </c>
      <c r="AF8" s="6" t="n">
        <v>0.396476</v>
      </c>
      <c r="AG8" s="6" t="n">
        <v>0.189427</v>
      </c>
      <c r="AH8" s="6" t="n">
        <v>0.068282</v>
      </c>
      <c r="AI8" s="6" t="n">
        <v>0</v>
      </c>
      <c r="AJ8" s="6" t="n">
        <v>0</v>
      </c>
    </row>
    <row r="9" customFormat="false" ht="13.8" hidden="false" customHeight="false" outlineLevel="0" collapsed="false">
      <c r="A9" s="0" t="s">
        <v>61</v>
      </c>
      <c r="B9" s="0" t="n">
        <v>4</v>
      </c>
      <c r="C9" s="0" t="n">
        <v>0.177348066298342</v>
      </c>
      <c r="D9" s="0" t="n">
        <v>0.6</v>
      </c>
      <c r="E9" s="1" t="n">
        <v>6.88617886178861</v>
      </c>
      <c r="F9" s="0" t="n">
        <v>0.462</v>
      </c>
      <c r="G9" s="6" t="n">
        <v>0.396476</v>
      </c>
      <c r="H9" s="6" t="n">
        <v>0.189427</v>
      </c>
      <c r="I9" s="6" t="n">
        <v>0.504785</v>
      </c>
      <c r="J9" s="6" t="n">
        <v>0.357151</v>
      </c>
      <c r="K9" s="6" t="n">
        <v>0.272803</v>
      </c>
      <c r="L9" s="6" t="n">
        <v>0</v>
      </c>
      <c r="M9" s="6" t="n">
        <v>-36.538935</v>
      </c>
      <c r="N9" s="6" t="n">
        <v>106.782995</v>
      </c>
      <c r="O9" s="6" t="n">
        <v>-120.461448</v>
      </c>
      <c r="P9" s="6" t="n">
        <v>66.553295</v>
      </c>
      <c r="Q9" s="6" t="n">
        <v>-18.946573</v>
      </c>
      <c r="R9" s="6" t="n">
        <v>2.679381</v>
      </c>
      <c r="S9" s="6" t="n">
        <v>-0.001356</v>
      </c>
      <c r="T9" s="6" t="n">
        <v>34.012798</v>
      </c>
      <c r="U9" s="6" t="n">
        <v>-104.583082</v>
      </c>
      <c r="V9" s="6" t="n">
        <v>125.325107</v>
      </c>
      <c r="W9" s="6" t="n">
        <v>-73.174818</v>
      </c>
      <c r="X9" s="6" t="n">
        <v>21.142012</v>
      </c>
      <c r="Y9" s="6" t="n">
        <v>-2.660859</v>
      </c>
      <c r="Z9" s="6" t="n">
        <v>-0.068477</v>
      </c>
      <c r="AA9" s="6" t="n">
        <v>0.396476</v>
      </c>
      <c r="AB9" s="6" t="n">
        <v>0.189427</v>
      </c>
      <c r="AC9" s="6" t="n">
        <v>0.068282</v>
      </c>
      <c r="AD9" s="6" t="n">
        <v>0</v>
      </c>
      <c r="AE9" s="6" t="n">
        <v>0</v>
      </c>
      <c r="AF9" s="6" t="n">
        <v>0.396476</v>
      </c>
      <c r="AG9" s="6" t="n">
        <v>0.189427</v>
      </c>
      <c r="AH9" s="6" t="n">
        <v>0.068282</v>
      </c>
      <c r="AI9" s="6" t="n">
        <v>0</v>
      </c>
      <c r="AJ9" s="6" t="n">
        <v>0</v>
      </c>
    </row>
    <row r="10" customFormat="false" ht="13.8" hidden="false" customHeight="false" outlineLevel="0" collapsed="false">
      <c r="A10" s="0" t="s">
        <v>61</v>
      </c>
      <c r="B10" s="0" t="n">
        <v>4</v>
      </c>
      <c r="C10" s="0" t="n">
        <v>0.220994475138121</v>
      </c>
      <c r="D10" s="0" t="n">
        <v>0.6</v>
      </c>
      <c r="E10" s="1" t="n">
        <v>7.78861788617886</v>
      </c>
      <c r="F10" s="0" t="n">
        <v>0.462</v>
      </c>
      <c r="G10" s="6" t="n">
        <v>0.396476</v>
      </c>
      <c r="H10" s="6" t="n">
        <v>0.189427</v>
      </c>
      <c r="I10" s="6" t="n">
        <v>0.504785</v>
      </c>
      <c r="J10" s="6" t="n">
        <v>0.357151</v>
      </c>
      <c r="K10" s="6" t="n">
        <v>0.272803</v>
      </c>
      <c r="L10" s="6" t="n">
        <v>0</v>
      </c>
      <c r="M10" s="6" t="n">
        <v>-36.538935</v>
      </c>
      <c r="N10" s="6" t="n">
        <v>106.782995</v>
      </c>
      <c r="O10" s="6" t="n">
        <v>-120.461448</v>
      </c>
      <c r="P10" s="6" t="n">
        <v>66.553295</v>
      </c>
      <c r="Q10" s="6" t="n">
        <v>-18.946573</v>
      </c>
      <c r="R10" s="6" t="n">
        <v>2.679381</v>
      </c>
      <c r="S10" s="6" t="n">
        <v>-0.001356</v>
      </c>
      <c r="T10" s="6" t="n">
        <v>34.012798</v>
      </c>
      <c r="U10" s="6" t="n">
        <v>-104.583082</v>
      </c>
      <c r="V10" s="6" t="n">
        <v>125.325107</v>
      </c>
      <c r="W10" s="6" t="n">
        <v>-73.174818</v>
      </c>
      <c r="X10" s="6" t="n">
        <v>21.142012</v>
      </c>
      <c r="Y10" s="6" t="n">
        <v>-2.660859</v>
      </c>
      <c r="Z10" s="6" t="n">
        <v>-0.068477</v>
      </c>
      <c r="AA10" s="6" t="n">
        <v>0.396476</v>
      </c>
      <c r="AB10" s="6" t="n">
        <v>0.189427</v>
      </c>
      <c r="AC10" s="6" t="n">
        <v>0.068282</v>
      </c>
      <c r="AD10" s="6" t="n">
        <v>0</v>
      </c>
      <c r="AE10" s="6" t="n">
        <v>0</v>
      </c>
      <c r="AF10" s="6" t="n">
        <v>0.396476</v>
      </c>
      <c r="AG10" s="6" t="n">
        <v>0.189427</v>
      </c>
      <c r="AH10" s="6" t="n">
        <v>0.068282</v>
      </c>
      <c r="AI10" s="6" t="n">
        <v>0</v>
      </c>
      <c r="AJ10" s="6" t="n">
        <v>0</v>
      </c>
    </row>
    <row r="11" customFormat="false" ht="13.8" hidden="false" customHeight="false" outlineLevel="0" collapsed="false">
      <c r="A11" s="0" t="s">
        <v>61</v>
      </c>
      <c r="B11" s="0" t="n">
        <v>4</v>
      </c>
      <c r="C11" s="0" t="n">
        <v>0.250276243093922</v>
      </c>
      <c r="D11" s="0" t="n">
        <v>0.59</v>
      </c>
      <c r="E11" s="1" t="n">
        <v>9</v>
      </c>
      <c r="F11" s="0" t="n">
        <v>0.462</v>
      </c>
      <c r="G11" s="6" t="n">
        <v>0.396476</v>
      </c>
      <c r="H11" s="6" t="n">
        <v>0.189427</v>
      </c>
      <c r="I11" s="6" t="n">
        <v>0.504785</v>
      </c>
      <c r="J11" s="6" t="n">
        <v>0.357151</v>
      </c>
      <c r="K11" s="6" t="n">
        <v>0.272803</v>
      </c>
      <c r="L11" s="6" t="n">
        <v>0</v>
      </c>
      <c r="M11" s="6" t="n">
        <v>-36.538935</v>
      </c>
      <c r="N11" s="6" t="n">
        <v>106.782995</v>
      </c>
      <c r="O11" s="6" t="n">
        <v>-120.461448</v>
      </c>
      <c r="P11" s="6" t="n">
        <v>66.553295</v>
      </c>
      <c r="Q11" s="6" t="n">
        <v>-18.946573</v>
      </c>
      <c r="R11" s="6" t="n">
        <v>2.679381</v>
      </c>
      <c r="S11" s="6" t="n">
        <v>-0.001356</v>
      </c>
      <c r="T11" s="6" t="n">
        <v>34.012798</v>
      </c>
      <c r="U11" s="6" t="n">
        <v>-104.583082</v>
      </c>
      <c r="V11" s="6" t="n">
        <v>125.325107</v>
      </c>
      <c r="W11" s="6" t="n">
        <v>-73.174818</v>
      </c>
      <c r="X11" s="6" t="n">
        <v>21.142012</v>
      </c>
      <c r="Y11" s="6" t="n">
        <v>-2.660859</v>
      </c>
      <c r="Z11" s="6" t="n">
        <v>-0.068477</v>
      </c>
      <c r="AA11" s="6" t="n">
        <v>0.396476</v>
      </c>
      <c r="AB11" s="6" t="n">
        <v>0.189427</v>
      </c>
      <c r="AC11" s="6" t="n">
        <v>0.068282</v>
      </c>
      <c r="AD11" s="6" t="n">
        <v>0</v>
      </c>
      <c r="AE11" s="6" t="n">
        <v>0</v>
      </c>
      <c r="AF11" s="6" t="n">
        <v>0.396476</v>
      </c>
      <c r="AG11" s="6" t="n">
        <v>0.189427</v>
      </c>
      <c r="AH11" s="6" t="n">
        <v>0.068282</v>
      </c>
      <c r="AI11" s="6" t="n">
        <v>0</v>
      </c>
      <c r="AJ11" s="6" t="n">
        <v>0</v>
      </c>
    </row>
    <row r="12" customFormat="false" ht="13.8" hidden="false" customHeight="false" outlineLevel="0" collapsed="false">
      <c r="A12" s="0" t="s">
        <v>62</v>
      </c>
      <c r="B12" s="0" t="n">
        <v>0.306</v>
      </c>
      <c r="C12" s="0" t="n">
        <v>0.347806392278595</v>
      </c>
      <c r="D12" s="0" t="n">
        <v>0.64</v>
      </c>
      <c r="E12" s="1" t="n">
        <v>5.69942196531791</v>
      </c>
      <c r="F12" s="0" t="n">
        <v>0.255</v>
      </c>
      <c r="G12" s="6" t="n">
        <v>0.443902</v>
      </c>
      <c r="H12" s="6" t="n">
        <v>0.239633</v>
      </c>
      <c r="I12" s="6" t="n">
        <v>0.394649</v>
      </c>
      <c r="J12" s="6" t="n">
        <v>0.318773</v>
      </c>
      <c r="K12" s="6" t="n">
        <v>0.109935</v>
      </c>
      <c r="L12" s="6" t="n">
        <v>-0.000518</v>
      </c>
      <c r="M12" s="6" t="n">
        <v>-6.665248</v>
      </c>
      <c r="N12" s="6" t="n">
        <v>21.669911</v>
      </c>
      <c r="O12" s="6" t="n">
        <v>-26.526963</v>
      </c>
      <c r="P12" s="6" t="n">
        <v>15.699806</v>
      </c>
      <c r="Q12" s="6" t="n">
        <v>-5.434693</v>
      </c>
      <c r="R12" s="6" t="n">
        <v>1.272402</v>
      </c>
      <c r="S12" s="6" t="n">
        <v>-6.1E-005</v>
      </c>
      <c r="T12" s="6" t="n">
        <v>6.580986</v>
      </c>
      <c r="U12" s="6" t="n">
        <v>-21.598387</v>
      </c>
      <c r="V12" s="6" t="n">
        <v>26.721451</v>
      </c>
      <c r="W12" s="6" t="n">
        <v>-15.780824</v>
      </c>
      <c r="X12" s="6" t="n">
        <v>5.225977</v>
      </c>
      <c r="Y12" s="6" t="n">
        <v>-1.134707</v>
      </c>
      <c r="Z12" s="6" t="n">
        <v>-0.019814</v>
      </c>
      <c r="AA12" s="6" t="n">
        <v>0.443902</v>
      </c>
      <c r="AB12" s="6" t="n">
        <v>0.202633</v>
      </c>
      <c r="AC12" s="6" t="n">
        <v>0.012845</v>
      </c>
      <c r="AD12" s="6" t="n">
        <v>0</v>
      </c>
      <c r="AE12" s="6" t="n">
        <v>0</v>
      </c>
      <c r="AF12" s="6" t="n">
        <v>0.443902</v>
      </c>
      <c r="AG12" s="6" t="n">
        <v>0.202633</v>
      </c>
      <c r="AH12" s="6" t="n">
        <v>0.012845</v>
      </c>
      <c r="AI12" s="6" t="n">
        <v>0</v>
      </c>
      <c r="AJ12" s="6" t="n">
        <v>0</v>
      </c>
    </row>
    <row r="13" customFormat="false" ht="13.8" hidden="false" customHeight="false" outlineLevel="0" collapsed="false">
      <c r="A13" s="0" t="s">
        <v>62</v>
      </c>
      <c r="B13" s="0" t="n">
        <v>0.306</v>
      </c>
      <c r="C13" s="0" t="n">
        <v>0.769840810731843</v>
      </c>
      <c r="D13" s="0" t="n">
        <v>0.64</v>
      </c>
      <c r="E13" s="1" t="n">
        <v>4.90173410404624</v>
      </c>
      <c r="F13" s="0" t="n">
        <v>0.255</v>
      </c>
      <c r="G13" s="6" t="n">
        <v>0.443902</v>
      </c>
      <c r="H13" s="6" t="n">
        <v>0.239633</v>
      </c>
      <c r="I13" s="6" t="n">
        <v>0.394649</v>
      </c>
      <c r="J13" s="6" t="n">
        <v>0.318773</v>
      </c>
      <c r="K13" s="6" t="n">
        <v>0.109935</v>
      </c>
      <c r="L13" s="6" t="n">
        <v>-0.000518</v>
      </c>
      <c r="M13" s="6" t="n">
        <v>-6.665248</v>
      </c>
      <c r="N13" s="6" t="n">
        <v>21.669911</v>
      </c>
      <c r="O13" s="6" t="n">
        <v>-26.526963</v>
      </c>
      <c r="P13" s="6" t="n">
        <v>15.699806</v>
      </c>
      <c r="Q13" s="6" t="n">
        <v>-5.434693</v>
      </c>
      <c r="R13" s="6" t="n">
        <v>1.272402</v>
      </c>
      <c r="S13" s="6" t="n">
        <v>-6.1E-005</v>
      </c>
      <c r="T13" s="6" t="n">
        <v>6.580986</v>
      </c>
      <c r="U13" s="6" t="n">
        <v>-21.598387</v>
      </c>
      <c r="V13" s="6" t="n">
        <v>26.721451</v>
      </c>
      <c r="W13" s="6" t="n">
        <v>-15.780824</v>
      </c>
      <c r="X13" s="6" t="n">
        <v>5.225977</v>
      </c>
      <c r="Y13" s="6" t="n">
        <v>-1.134707</v>
      </c>
      <c r="Z13" s="6" t="n">
        <v>-0.019814</v>
      </c>
      <c r="AA13" s="6" t="n">
        <v>0.443902</v>
      </c>
      <c r="AB13" s="6" t="n">
        <v>0.202633</v>
      </c>
      <c r="AC13" s="6" t="n">
        <v>0.012845</v>
      </c>
      <c r="AD13" s="6" t="n">
        <v>0</v>
      </c>
      <c r="AE13" s="6" t="n">
        <v>0</v>
      </c>
      <c r="AF13" s="6" t="n">
        <v>0.443902</v>
      </c>
      <c r="AG13" s="6" t="n">
        <v>0.202633</v>
      </c>
      <c r="AH13" s="6" t="n">
        <v>0.012845</v>
      </c>
      <c r="AI13" s="6" t="n">
        <v>0</v>
      </c>
      <c r="AJ13" s="6" t="n">
        <v>0</v>
      </c>
    </row>
    <row r="14" customFormat="false" ht="13.8" hidden="false" customHeight="false" outlineLevel="0" collapsed="false">
      <c r="A14" s="0" t="s">
        <v>62</v>
      </c>
      <c r="B14" s="0" t="n">
        <v>0.306</v>
      </c>
      <c r="C14" s="0" t="n">
        <v>1.57766114530776</v>
      </c>
      <c r="D14" s="0" t="n">
        <v>0.64</v>
      </c>
      <c r="E14" s="1" t="n">
        <v>3.90751445086705</v>
      </c>
      <c r="F14" s="0" t="n">
        <v>0.255</v>
      </c>
      <c r="G14" s="6" t="n">
        <v>0.443902</v>
      </c>
      <c r="H14" s="6" t="n">
        <v>0.239633</v>
      </c>
      <c r="I14" s="6" t="n">
        <v>0.394649</v>
      </c>
      <c r="J14" s="6" t="n">
        <v>0.318773</v>
      </c>
      <c r="K14" s="6" t="n">
        <v>0.109935</v>
      </c>
      <c r="L14" s="6" t="n">
        <v>-0.000518</v>
      </c>
      <c r="M14" s="6" t="n">
        <v>-6.665248</v>
      </c>
      <c r="N14" s="6" t="n">
        <v>21.669911</v>
      </c>
      <c r="O14" s="6" t="n">
        <v>-26.526963</v>
      </c>
      <c r="P14" s="6" t="n">
        <v>15.699806</v>
      </c>
      <c r="Q14" s="6" t="n">
        <v>-5.434693</v>
      </c>
      <c r="R14" s="6" t="n">
        <v>1.272402</v>
      </c>
      <c r="S14" s="6" t="n">
        <v>-6.1E-005</v>
      </c>
      <c r="T14" s="6" t="n">
        <v>6.580986</v>
      </c>
      <c r="U14" s="6" t="n">
        <v>-21.598387</v>
      </c>
      <c r="V14" s="6" t="n">
        <v>26.721451</v>
      </c>
      <c r="W14" s="6" t="n">
        <v>-15.780824</v>
      </c>
      <c r="X14" s="6" t="n">
        <v>5.225977</v>
      </c>
      <c r="Y14" s="6" t="n">
        <v>-1.134707</v>
      </c>
      <c r="Z14" s="6" t="n">
        <v>-0.019814</v>
      </c>
      <c r="AA14" s="6" t="n">
        <v>0.443902</v>
      </c>
      <c r="AB14" s="6" t="n">
        <v>0.202633</v>
      </c>
      <c r="AC14" s="6" t="n">
        <v>0.012845</v>
      </c>
      <c r="AD14" s="6" t="n">
        <v>0</v>
      </c>
      <c r="AE14" s="6" t="n">
        <v>0</v>
      </c>
      <c r="AF14" s="6" t="n">
        <v>0.443902</v>
      </c>
      <c r="AG14" s="6" t="n">
        <v>0.202633</v>
      </c>
      <c r="AH14" s="6" t="n">
        <v>0.012845</v>
      </c>
      <c r="AI14" s="6" t="n">
        <v>0</v>
      </c>
      <c r="AJ14" s="6" t="n">
        <v>0</v>
      </c>
    </row>
    <row r="15" customFormat="false" ht="13.8" hidden="false" customHeight="false" outlineLevel="0" collapsed="false">
      <c r="A15" s="0" t="s">
        <v>62</v>
      </c>
      <c r="B15" s="0" t="n">
        <v>0.306</v>
      </c>
      <c r="C15" s="0" t="n">
        <v>2.203082502711</v>
      </c>
      <c r="D15" s="0" t="n">
        <v>0.64</v>
      </c>
      <c r="E15" s="1" t="n">
        <v>4.17341040462427</v>
      </c>
      <c r="F15" s="0" t="n">
        <v>0.255</v>
      </c>
      <c r="G15" s="6" t="n">
        <v>0.443902</v>
      </c>
      <c r="H15" s="6" t="n">
        <v>0.239633</v>
      </c>
      <c r="I15" s="6" t="n">
        <v>0.394649</v>
      </c>
      <c r="J15" s="6" t="n">
        <v>0.318773</v>
      </c>
      <c r="K15" s="6" t="n">
        <v>0.109935</v>
      </c>
      <c r="L15" s="6" t="n">
        <v>-0.000518</v>
      </c>
      <c r="M15" s="6" t="n">
        <v>-6.665248</v>
      </c>
      <c r="N15" s="6" t="n">
        <v>21.669911</v>
      </c>
      <c r="O15" s="6" t="n">
        <v>-26.526963</v>
      </c>
      <c r="P15" s="6" t="n">
        <v>15.699806</v>
      </c>
      <c r="Q15" s="6" t="n">
        <v>-5.434693</v>
      </c>
      <c r="R15" s="6" t="n">
        <v>1.272402</v>
      </c>
      <c r="S15" s="6" t="n">
        <v>-6.1E-005</v>
      </c>
      <c r="T15" s="6" t="n">
        <v>6.580986</v>
      </c>
      <c r="U15" s="6" t="n">
        <v>-21.598387</v>
      </c>
      <c r="V15" s="6" t="n">
        <v>26.721451</v>
      </c>
      <c r="W15" s="6" t="n">
        <v>-15.780824</v>
      </c>
      <c r="X15" s="6" t="n">
        <v>5.225977</v>
      </c>
      <c r="Y15" s="6" t="n">
        <v>-1.134707</v>
      </c>
      <c r="Z15" s="6" t="n">
        <v>-0.019814</v>
      </c>
      <c r="AA15" s="6" t="n">
        <v>0.443902</v>
      </c>
      <c r="AB15" s="6" t="n">
        <v>0.202633</v>
      </c>
      <c r="AC15" s="6" t="n">
        <v>0.012845</v>
      </c>
      <c r="AD15" s="6" t="n">
        <v>0</v>
      </c>
      <c r="AE15" s="6" t="n">
        <v>0</v>
      </c>
      <c r="AF15" s="6" t="n">
        <v>0.443902</v>
      </c>
      <c r="AG15" s="6" t="n">
        <v>0.202633</v>
      </c>
      <c r="AH15" s="6" t="n">
        <v>0.012845</v>
      </c>
      <c r="AI15" s="6" t="n">
        <v>0</v>
      </c>
      <c r="AJ15" s="6" t="n">
        <v>0</v>
      </c>
    </row>
    <row r="16" customFormat="false" ht="13.8" hidden="false" customHeight="false" outlineLevel="0" collapsed="false">
      <c r="A16" s="0" t="s">
        <v>62</v>
      </c>
      <c r="B16" s="0" t="n">
        <v>0.306</v>
      </c>
      <c r="C16" s="0" t="n">
        <v>2.77623985457654</v>
      </c>
      <c r="D16" s="0" t="n">
        <v>0.64</v>
      </c>
      <c r="E16" s="1" t="n">
        <v>4.69364161849711</v>
      </c>
      <c r="F16" s="0" t="n">
        <v>0.255</v>
      </c>
      <c r="G16" s="6" t="n">
        <v>0.443902</v>
      </c>
      <c r="H16" s="6" t="n">
        <v>0.239633</v>
      </c>
      <c r="I16" s="6" t="n">
        <v>0.394649</v>
      </c>
      <c r="J16" s="6" t="n">
        <v>0.318773</v>
      </c>
      <c r="K16" s="6" t="n">
        <v>0.109935</v>
      </c>
      <c r="L16" s="6" t="n">
        <v>-0.000518</v>
      </c>
      <c r="M16" s="6" t="n">
        <v>-6.665248</v>
      </c>
      <c r="N16" s="6" t="n">
        <v>21.669911</v>
      </c>
      <c r="O16" s="6" t="n">
        <v>-26.526963</v>
      </c>
      <c r="P16" s="6" t="n">
        <v>15.699806</v>
      </c>
      <c r="Q16" s="6" t="n">
        <v>-5.434693</v>
      </c>
      <c r="R16" s="6" t="n">
        <v>1.272402</v>
      </c>
      <c r="S16" s="6" t="n">
        <v>-6.1E-005</v>
      </c>
      <c r="T16" s="6" t="n">
        <v>6.580986</v>
      </c>
      <c r="U16" s="6" t="n">
        <v>-21.598387</v>
      </c>
      <c r="V16" s="6" t="n">
        <v>26.721451</v>
      </c>
      <c r="W16" s="6" t="n">
        <v>-15.780824</v>
      </c>
      <c r="X16" s="6" t="n">
        <v>5.225977</v>
      </c>
      <c r="Y16" s="6" t="n">
        <v>-1.134707</v>
      </c>
      <c r="Z16" s="6" t="n">
        <v>-0.019814</v>
      </c>
      <c r="AA16" s="6" t="n">
        <v>0.443902</v>
      </c>
      <c r="AB16" s="6" t="n">
        <v>0.202633</v>
      </c>
      <c r="AC16" s="6" t="n">
        <v>0.012845</v>
      </c>
      <c r="AD16" s="6" t="n">
        <v>0</v>
      </c>
      <c r="AE16" s="6" t="n">
        <v>0</v>
      </c>
      <c r="AF16" s="6" t="n">
        <v>0.443902</v>
      </c>
      <c r="AG16" s="6" t="n">
        <v>0.202633</v>
      </c>
      <c r="AH16" s="6" t="n">
        <v>0.012845</v>
      </c>
      <c r="AI16" s="6" t="n">
        <v>0</v>
      </c>
      <c r="AJ16" s="6" t="n">
        <v>0</v>
      </c>
    </row>
    <row r="17" customFormat="false" ht="13.8" hidden="false" customHeight="false" outlineLevel="0" collapsed="false">
      <c r="A17" s="0" t="s">
        <v>62</v>
      </c>
      <c r="B17" s="0" t="n">
        <v>0.306</v>
      </c>
      <c r="C17" s="0" t="n">
        <v>3.21389170501942</v>
      </c>
      <c r="D17" s="0" t="n">
        <v>0.64</v>
      </c>
      <c r="E17" s="1" t="n">
        <v>5.36416184971098</v>
      </c>
      <c r="F17" s="0" t="n">
        <v>0.255</v>
      </c>
      <c r="G17" s="6" t="n">
        <v>0.443902</v>
      </c>
      <c r="H17" s="6" t="n">
        <v>0.239633</v>
      </c>
      <c r="I17" s="6" t="n">
        <v>0.394649</v>
      </c>
      <c r="J17" s="6" t="n">
        <v>0.318773</v>
      </c>
      <c r="K17" s="6" t="n">
        <v>0.109935</v>
      </c>
      <c r="L17" s="6" t="n">
        <v>-0.000518</v>
      </c>
      <c r="M17" s="6" t="n">
        <v>-6.665248</v>
      </c>
      <c r="N17" s="6" t="n">
        <v>21.669911</v>
      </c>
      <c r="O17" s="6" t="n">
        <v>-26.526963</v>
      </c>
      <c r="P17" s="6" t="n">
        <v>15.699806</v>
      </c>
      <c r="Q17" s="6" t="n">
        <v>-5.434693</v>
      </c>
      <c r="R17" s="6" t="n">
        <v>1.272402</v>
      </c>
      <c r="S17" s="6" t="n">
        <v>-6.1E-005</v>
      </c>
      <c r="T17" s="6" t="n">
        <v>6.580986</v>
      </c>
      <c r="U17" s="6" t="n">
        <v>-21.598387</v>
      </c>
      <c r="V17" s="6" t="n">
        <v>26.721451</v>
      </c>
      <c r="W17" s="6" t="n">
        <v>-15.780824</v>
      </c>
      <c r="X17" s="6" t="n">
        <v>5.225977</v>
      </c>
      <c r="Y17" s="6" t="n">
        <v>-1.134707</v>
      </c>
      <c r="Z17" s="6" t="n">
        <v>-0.019814</v>
      </c>
      <c r="AA17" s="6" t="n">
        <v>0.443902</v>
      </c>
      <c r="AB17" s="6" t="n">
        <v>0.202633</v>
      </c>
      <c r="AC17" s="6" t="n">
        <v>0.012845</v>
      </c>
      <c r="AD17" s="6" t="n">
        <v>0</v>
      </c>
      <c r="AE17" s="6" t="n">
        <v>0</v>
      </c>
      <c r="AF17" s="6" t="n">
        <v>0.443902</v>
      </c>
      <c r="AG17" s="6" t="n">
        <v>0.202633</v>
      </c>
      <c r="AH17" s="6" t="n">
        <v>0.012845</v>
      </c>
      <c r="AI17" s="6" t="n">
        <v>0</v>
      </c>
      <c r="AJ17" s="6" t="n">
        <v>0</v>
      </c>
    </row>
    <row r="18" customFormat="false" ht="13.8" hidden="false" customHeight="false" outlineLevel="0" collapsed="false">
      <c r="A18" s="0" t="s">
        <v>62</v>
      </c>
      <c r="B18" s="0" t="n">
        <v>0.306</v>
      </c>
      <c r="C18" s="0" t="n">
        <v>3.36974688161205</v>
      </c>
      <c r="D18" s="0" t="n">
        <v>0.64</v>
      </c>
      <c r="E18" s="1" t="n">
        <v>6.18497109826589</v>
      </c>
      <c r="F18" s="0" t="n">
        <v>0.255</v>
      </c>
      <c r="G18" s="6" t="n">
        <v>0.443902</v>
      </c>
      <c r="H18" s="6" t="n">
        <v>0.239633</v>
      </c>
      <c r="I18" s="6" t="n">
        <v>0.394649</v>
      </c>
      <c r="J18" s="6" t="n">
        <v>0.318773</v>
      </c>
      <c r="K18" s="6" t="n">
        <v>0.109935</v>
      </c>
      <c r="L18" s="6" t="n">
        <v>-0.000518</v>
      </c>
      <c r="M18" s="6" t="n">
        <v>-6.665248</v>
      </c>
      <c r="N18" s="6" t="n">
        <v>21.669911</v>
      </c>
      <c r="O18" s="6" t="n">
        <v>-26.526963</v>
      </c>
      <c r="P18" s="6" t="n">
        <v>15.699806</v>
      </c>
      <c r="Q18" s="6" t="n">
        <v>-5.434693</v>
      </c>
      <c r="R18" s="6" t="n">
        <v>1.272402</v>
      </c>
      <c r="S18" s="6" t="n">
        <v>-6.1E-005</v>
      </c>
      <c r="T18" s="6" t="n">
        <v>6.580986</v>
      </c>
      <c r="U18" s="6" t="n">
        <v>-21.598387</v>
      </c>
      <c r="V18" s="6" t="n">
        <v>26.721451</v>
      </c>
      <c r="W18" s="6" t="n">
        <v>-15.780824</v>
      </c>
      <c r="X18" s="6" t="n">
        <v>5.225977</v>
      </c>
      <c r="Y18" s="6" t="n">
        <v>-1.134707</v>
      </c>
      <c r="Z18" s="6" t="n">
        <v>-0.019814</v>
      </c>
      <c r="AA18" s="6" t="n">
        <v>0.443902</v>
      </c>
      <c r="AB18" s="6" t="n">
        <v>0.202633</v>
      </c>
      <c r="AC18" s="6" t="n">
        <v>0.012845</v>
      </c>
      <c r="AD18" s="6" t="n">
        <v>0</v>
      </c>
      <c r="AE18" s="6" t="n">
        <v>0</v>
      </c>
      <c r="AF18" s="6" t="n">
        <v>0.443902</v>
      </c>
      <c r="AG18" s="6" t="n">
        <v>0.202633</v>
      </c>
      <c r="AH18" s="6" t="n">
        <v>0.012845</v>
      </c>
      <c r="AI18" s="6" t="n">
        <v>0</v>
      </c>
      <c r="AJ18" s="6" t="n">
        <v>0</v>
      </c>
    </row>
    <row r="19" customFormat="false" ht="13.8" hidden="false" customHeight="false" outlineLevel="0" collapsed="false">
      <c r="A19" s="0" t="s">
        <v>62</v>
      </c>
      <c r="B19" s="0" t="n">
        <v>0.306</v>
      </c>
      <c r="C19" s="0" t="n">
        <v>3.7133406803292</v>
      </c>
      <c r="D19" s="0" t="n">
        <v>0.64</v>
      </c>
      <c r="E19" s="1" t="n">
        <v>6.97109826589595</v>
      </c>
      <c r="F19" s="0" t="n">
        <v>0.255</v>
      </c>
      <c r="G19" s="6" t="n">
        <v>0.443902</v>
      </c>
      <c r="H19" s="6" t="n">
        <v>0.239633</v>
      </c>
      <c r="I19" s="6" t="n">
        <v>0.394649</v>
      </c>
      <c r="J19" s="6" t="n">
        <v>0.318773</v>
      </c>
      <c r="K19" s="6" t="n">
        <v>0.109935</v>
      </c>
      <c r="L19" s="6" t="n">
        <v>-0.000518</v>
      </c>
      <c r="M19" s="6" t="n">
        <v>-6.665248</v>
      </c>
      <c r="N19" s="6" t="n">
        <v>21.669911</v>
      </c>
      <c r="O19" s="6" t="n">
        <v>-26.526963</v>
      </c>
      <c r="P19" s="6" t="n">
        <v>15.699806</v>
      </c>
      <c r="Q19" s="6" t="n">
        <v>-5.434693</v>
      </c>
      <c r="R19" s="6" t="n">
        <v>1.272402</v>
      </c>
      <c r="S19" s="6" t="n">
        <v>-6.1E-005</v>
      </c>
      <c r="T19" s="6" t="n">
        <v>6.580986</v>
      </c>
      <c r="U19" s="6" t="n">
        <v>-21.598387</v>
      </c>
      <c r="V19" s="6" t="n">
        <v>26.721451</v>
      </c>
      <c r="W19" s="6" t="n">
        <v>-15.780824</v>
      </c>
      <c r="X19" s="6" t="n">
        <v>5.225977</v>
      </c>
      <c r="Y19" s="6" t="n">
        <v>-1.134707</v>
      </c>
      <c r="Z19" s="6" t="n">
        <v>-0.019814</v>
      </c>
      <c r="AA19" s="6" t="n">
        <v>0.443902</v>
      </c>
      <c r="AB19" s="6" t="n">
        <v>0.202633</v>
      </c>
      <c r="AC19" s="6" t="n">
        <v>0.012845</v>
      </c>
      <c r="AD19" s="6" t="n">
        <v>0</v>
      </c>
      <c r="AE19" s="6" t="n">
        <v>0</v>
      </c>
      <c r="AF19" s="6" t="n">
        <v>0.443902</v>
      </c>
      <c r="AG19" s="6" t="n">
        <v>0.202633</v>
      </c>
      <c r="AH19" s="6" t="n">
        <v>0.012845</v>
      </c>
      <c r="AI19" s="6" t="n">
        <v>0</v>
      </c>
      <c r="AJ19" s="6" t="n">
        <v>0</v>
      </c>
    </row>
    <row r="20" customFormat="false" ht="13.8" hidden="false" customHeight="false" outlineLevel="0" collapsed="false">
      <c r="A20" s="0" t="s">
        <v>62</v>
      </c>
      <c r="B20" s="0" t="n">
        <v>0.306</v>
      </c>
      <c r="C20" s="0" t="n">
        <v>3.97884388744977</v>
      </c>
      <c r="D20" s="0" t="n">
        <v>0.64</v>
      </c>
      <c r="E20" s="1" t="n">
        <v>8.49710982658959</v>
      </c>
      <c r="F20" s="0" t="n">
        <v>0.255</v>
      </c>
      <c r="G20" s="6" t="n">
        <v>0.443902</v>
      </c>
      <c r="H20" s="6" t="n">
        <v>0.239633</v>
      </c>
      <c r="I20" s="6" t="n">
        <v>0.394649</v>
      </c>
      <c r="J20" s="6" t="n">
        <v>0.318773</v>
      </c>
      <c r="K20" s="6" t="n">
        <v>0.109935</v>
      </c>
      <c r="L20" s="6" t="n">
        <v>-0.000518</v>
      </c>
      <c r="M20" s="6" t="n">
        <v>-6.665248</v>
      </c>
      <c r="N20" s="6" t="n">
        <v>21.669911</v>
      </c>
      <c r="O20" s="6" t="n">
        <v>-26.526963</v>
      </c>
      <c r="P20" s="6" t="n">
        <v>15.699806</v>
      </c>
      <c r="Q20" s="6" t="n">
        <v>-5.434693</v>
      </c>
      <c r="R20" s="6" t="n">
        <v>1.272402</v>
      </c>
      <c r="S20" s="6" t="n">
        <v>-6.1E-005</v>
      </c>
      <c r="T20" s="6" t="n">
        <v>6.580986</v>
      </c>
      <c r="U20" s="6" t="n">
        <v>-21.598387</v>
      </c>
      <c r="V20" s="6" t="n">
        <v>26.721451</v>
      </c>
      <c r="W20" s="6" t="n">
        <v>-15.780824</v>
      </c>
      <c r="X20" s="6" t="n">
        <v>5.225977</v>
      </c>
      <c r="Y20" s="6" t="n">
        <v>-1.134707</v>
      </c>
      <c r="Z20" s="6" t="n">
        <v>-0.019814</v>
      </c>
      <c r="AA20" s="6" t="n">
        <v>0.443902</v>
      </c>
      <c r="AB20" s="6" t="n">
        <v>0.202633</v>
      </c>
      <c r="AC20" s="6" t="n">
        <v>0.012845</v>
      </c>
      <c r="AD20" s="6" t="n">
        <v>0</v>
      </c>
      <c r="AE20" s="6" t="n">
        <v>0</v>
      </c>
      <c r="AF20" s="6" t="n">
        <v>0.443902</v>
      </c>
      <c r="AG20" s="6" t="n">
        <v>0.202633</v>
      </c>
      <c r="AH20" s="6" t="n">
        <v>0.012845</v>
      </c>
      <c r="AI20" s="6" t="n">
        <v>0</v>
      </c>
      <c r="AJ2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LibreOffice/6.4.7.2$Linux_X86_64 LibreOffice_project/40$Build-2</Applicat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2020-09-01T01:53:47Z</dcterms:created>
  <dc:creator>Michael Coe</dc:creator>
  <dc:description/>
  <dc:language>en-NZ</dc:language>
  <cp:lastModifiedBy/>
  <dcterms:modified xsi:type="dcterms:W3CDTF">2021-07-15T10:37:28Z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University of Canterbury</vt:lpwstr>
  </property>
</Properties>
</file>