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showInkAnnotation="0" autoCompressPictures="0"/>
  <bookViews>
    <workbookView xWindow="0" yWindow="-460" windowWidth="28800" windowHeight="18000" tabRatio="500"/>
  </bookViews>
  <sheets>
    <sheet name="Antibodies" sheetId="1" r:id="rId1"/>
  </sheets>
  <definedNames>
    <definedName name="_xlnm._FilterDatabase" localSheetId="0" hidden="1">Antibodies!$A$1:$I$35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1" l="1"/>
  <c r="F3" i="1"/>
  <c r="Q3" i="1"/>
  <c r="R3" i="1"/>
  <c r="S3" i="1"/>
  <c r="F4" i="1"/>
  <c r="S4" i="1"/>
  <c r="F5" i="1"/>
  <c r="S5" i="1"/>
  <c r="F6" i="1"/>
  <c r="F7" i="1"/>
  <c r="S7" i="1"/>
  <c r="F8" i="1"/>
  <c r="S8" i="1"/>
  <c r="F9" i="1"/>
  <c r="S9" i="1"/>
  <c r="F10" i="1"/>
  <c r="S10" i="1"/>
  <c r="F11" i="1"/>
  <c r="S11" i="1"/>
  <c r="F12" i="1"/>
  <c r="S12" i="1"/>
  <c r="F13" i="1"/>
  <c r="F14" i="1"/>
  <c r="F15" i="1"/>
  <c r="F16" i="1"/>
  <c r="F17" i="1"/>
  <c r="F18" i="1"/>
  <c r="F19" i="1"/>
  <c r="F20" i="1"/>
  <c r="F21" i="1"/>
  <c r="F22" i="1"/>
  <c r="F23" i="1"/>
  <c r="F24" i="1"/>
  <c r="F25" i="1"/>
  <c r="F26" i="1"/>
  <c r="F27" i="1"/>
  <c r="F28" i="1"/>
  <c r="F29" i="1"/>
  <c r="F30" i="1"/>
  <c r="F31" i="1"/>
  <c r="F32" i="1"/>
  <c r="F33" i="1"/>
</calcChain>
</file>

<file path=xl/sharedStrings.xml><?xml version="1.0" encoding="utf-8"?>
<sst xmlns="http://schemas.openxmlformats.org/spreadsheetml/2006/main" count="285" uniqueCount="138">
  <si>
    <t>1000</t>
  </si>
  <si>
    <t>MMS-435P</t>
  </si>
  <si>
    <t>Aves</t>
  </si>
  <si>
    <t>Chicken</t>
  </si>
  <si>
    <t>Tuj1</t>
  </si>
  <si>
    <t>Molecule Information:  SSEA-1
Long Name:  Stage-specific Embryonic Antigen-1
Background: Stage-specific Embryonic Antigens  
SSEAs were originally identified by monoclonal antibodies recognizing defined carbohydrate epitopes associated with lacto- and globo-series glycolipids. They are often used as markers for stem cell differentiation. CD15/Lewis X/SSEA-1 is expressed on murine embryonal carcinoma (EC) cells, embryonic stem (ES) cells, and primordial germ cells. SSEA-3 and SSEA-4 are synthesized during oogenesis and is present on oocyte, zygote, and early cleavage-stage embryo membranes. Mouse CD15/Lewis X/SSEA-1 expression decreases with differentiation as SSEA-3 and SSEA-4 expression increase. In contrast, human EC and ES cells express SSEA-3 and SSEA-4, and differentiation is accompanied by an upregulation of CD15/Lewis X/SSEA-1 and down-regulation of SSEA-3 and SSEA-4.</t>
  </si>
  <si>
    <t>10</t>
  </si>
  <si>
    <t>SC030</t>
  </si>
  <si>
    <t xml:space="preserve">R&amp;D Biosciences </t>
  </si>
  <si>
    <t>Rat</t>
  </si>
  <si>
    <t>Vimentin</t>
  </si>
  <si>
    <t>Radial glia/NSCs</t>
  </si>
  <si>
    <t>Neural Progenetor Markers (Hu/Rt/Mouse)</t>
  </si>
  <si>
    <t>Molecule Information:  CXCR4
Aliases: CD184; Fusin
Entrez Gene IDs: 7852 (Human); 12767 (Mouse); 60628 (Rat); 483900 (Canine); 493676 (Feline)
Background: CXCR4  
CXCR4, also known as fusin or LESTR, is a G protein-coupled receptor (GPCR) member of the CXC subfamily of chemokine receptors. Human CXCR4 is 352 amino acids (aa) in length with a predicted molecular weight of 40 kDa. The mouse and rat proteins share 91% aa sequence identity with the human protein. CXCR4 is the chemokine receptor for CXCL12. CXCR4 is a critical regulator of progenitor and stem cell mobilization and recruitment during development and during hematopoiesis. As such, antagonists of CXCR4 can be used to harvest hematopoietic stem/progenitor cells from bone marrow. Significantly, CXCR4 also acts as a co-receptor for HIV and mediates viral entry and infection of T cells. Studies on multiple tumor types implicate the CXCL12:CXCR4 axis in tumor metastasis and angiogenesis.</t>
  </si>
  <si>
    <t>SC025</t>
  </si>
  <si>
    <t>Mouse</t>
  </si>
  <si>
    <t>Nestin</t>
  </si>
  <si>
    <t>SC031</t>
  </si>
  <si>
    <t>Cxcr4</t>
  </si>
  <si>
    <t>Early NSCs/ Cell surface marker</t>
  </si>
  <si>
    <t>Ref: Notch1 Expression Is Spatiotemporally
Correlated with Neurogenesis and
Negatively Regulated by Notch1-
Independent Hes Genes in the Developing
Nervous System</t>
  </si>
  <si>
    <t>SC032</t>
  </si>
  <si>
    <t>SSEA-1</t>
  </si>
  <si>
    <t xml:space="preserve">Differentiation Marker/ Upregulated during ESCs/ In contrast SSEA-3 and 4 are downregulated in human stem cells </t>
  </si>
  <si>
    <t>Members of the Musashi family are evolutionarily conserved RNA binding proteins. Musashi-1 and -2 both contain two RNP-type RNA recognition motifs and display similar binding specificity. They are widely expressed and play roles in neural, hair follicle, and germline stem cell regulation. Musashi-1 is an RNA-binding protein that is expressed in the developing central nervous system. Expression of Musashi-1 is highest in proliferating multipotent neural precursor cells and decreases during neuronal differentiation.</t>
  </si>
  <si>
    <t>SC028</t>
  </si>
  <si>
    <t>Goat</t>
  </si>
  <si>
    <t>Musachi-1</t>
  </si>
  <si>
    <t>Proliferating Multipotent Neural Precursors and decreases during differentiation</t>
  </si>
  <si>
    <t>Molecule Information:  SOX2
Long Name:  Transcription Factor SOX2
Entrez Gene IDs: 6657 (Human)
Background: SOX2  
 SOX2 (green) in Embryonic Stem Cells. 
View SOX2 IHC images.
Members of the large SOX family of transcription factors are widely conserved and at least 20 are found in mammals. Structurally SOX proteins exhibit a high mobility group (HMG) motif that binds the DNA minor groove. SOX family members are often found in multiprotein complexes that regulate their ability to affect transcription. SOX proteins play important roles in early development and are often used as markers to assess the differentiation of specific cell lineages.
SOX2 is a member of the SOX (SRY-like HMG-box gene) transcription factor family involved in the regulation of embryonic development and in the determination of cell fate. SOX2 is predominantly expressed in immature and undifferentiated cells of the neural epithelium of the entire central nervous system. SOX2 plays a key role in determining the first three lineages present at implantation, and in regulating cell proliferation and differentiation in the developing peripheral nervous system.</t>
  </si>
  <si>
    <t>SC029</t>
  </si>
  <si>
    <t>Notch-1</t>
  </si>
  <si>
    <t>NSCs/ neural stem cells that undergo asymmetric cell
divisions express Notch1, whereas those that undergo symmetric
cell divisions do not</t>
  </si>
  <si>
    <t>Molecule Information:  SOX1
Long Name:  SRY-related HMG-box 1
Entrez Gene IDs: 6656 (Human); 20664 (Mouse)
Background: SOX1  
Members of the large SOX family of transcription factors are widely conserved and at least 20 are found in mammals. Structurally SOX proteins exhibit a high mobility group (HMG) motif that binds the DNA minor groove. SOX family members are often found in multiprotein complexes that regulate their ability to affect transcription. SOX proteins play important roles in early development and are often used as markers to assess the differentiation of specific cell lineages.
SOX1 (SRY-related HMG box 1) is a 39 kDa transcription factor that belongs to the SRY family of HMG box proteins. Group B contains SOX1 along with SOX2, SOX3, SOX14, and SOX21; each of these factors share greater than 90% homology in their respective HMG box region. SOX1 maintains neural cells in an undifferentiated state and has been used as a marker for neural stem cells. Human and mouse SOX1 share 97% amino acid sequence identity.</t>
  </si>
  <si>
    <t>SC027</t>
  </si>
  <si>
    <t>Sox2</t>
  </si>
  <si>
    <t>NSCs/ expressed in immature and undiferentated cells of neural epithelium of entire CNS</t>
  </si>
  <si>
    <t>Molecule Information:  SSEA-4 Long Name:  Stage-specific Embryonic Antigen-4
Background: Stage-specific Embryonic Antigens  
SSEAs were originally identified by monoclonal antibodies recognizing defined carbohydrate epitopes associated with lacto- and globo-series glycolipids. They are often used as markers for stem cell differentiation. CD15/Lewis X/SSEA-1 is expressed on murine embryonal carcinoma (EC) cells, embryonic stem (ES) cells, and primordial germ cells. SSEA-3 and SSEA-4 are synthesized during oogenesis and is present on oocyte, zygote, and early cleavage-stage embryo membranes. Mouse CD15/Lewis X/SSEA-1 expression decreases with differentiation as SSEA-3 and SSEA-4 expression increase. In contrast, human EC and ES cells express SSEA-3 and SSEA-4, and differentiation is accompanied by an upregulation of CD15/Lewis X/SSEA-1 and down-regulation of SSEA-3 and SSEA-4.</t>
  </si>
  <si>
    <t>SC026</t>
  </si>
  <si>
    <t>Sox1</t>
  </si>
  <si>
    <t>NSCs/ essential for maintaining NSCs in undifferentated state</t>
  </si>
  <si>
    <t>Yes</t>
  </si>
  <si>
    <t>100</t>
  </si>
  <si>
    <t>AHP1837</t>
  </si>
  <si>
    <t>AbD Serotec</t>
  </si>
  <si>
    <t>Sheep</t>
  </si>
  <si>
    <t>Ttr</t>
  </si>
  <si>
    <t>Choroid plexus</t>
  </si>
  <si>
    <t>Lancaster 2014, Organoid</t>
  </si>
  <si>
    <t>ab18465</t>
  </si>
  <si>
    <t>Abcam</t>
  </si>
  <si>
    <t>Ctip2</t>
  </si>
  <si>
    <t>Deep-layer cortical neurons</t>
  </si>
  <si>
    <t>250</t>
  </si>
  <si>
    <t>6594-1</t>
  </si>
  <si>
    <t>Epitomics</t>
  </si>
  <si>
    <t>Rabbit</t>
  </si>
  <si>
    <t>Nkx2.1</t>
  </si>
  <si>
    <t>Ventral forebrain</t>
  </si>
  <si>
    <t>Molecule Information:  E-Cadherin
Aliases: Arc-1; CAD1; Cadherin-1; CD324; CDH1; Cell-CAM120/80; ECAD; L-CAM; Uvomorulin
Entrez Gene IDs: 999 (Human); 12550 (Mouse); 83502 (Rat)
Background: Cadherins  
The cadherin superfamily comprises a large number of cell surface glycoproteins with one or more cadherin repeats, which are involved in Ca2+-dependent cell-cell adhesion. Classical cadherins contain five extracellular cadherin repeats and a conserved cytoplasmic region that interacts with the actin cytoskeleton via catenins. In addition to cell adhesion, cadherins also mediate morphogenesis, cytoskeletal organization, and cell migration. In addition to the classical cadherins, the cadherin superfamily also includes desmosomal cadherins, protocadherins, 7TM cadherins, FAT family cadherins, and T-cadherin.</t>
  </si>
  <si>
    <t>ab34735</t>
  </si>
  <si>
    <t>Satb2</t>
  </si>
  <si>
    <t>Surface-layer neurons</t>
  </si>
  <si>
    <t>PRB-278P</t>
  </si>
  <si>
    <t>Covance</t>
  </si>
  <si>
    <t>Pax6</t>
  </si>
  <si>
    <t>AB5603</t>
  </si>
  <si>
    <t>Chemicon</t>
  </si>
  <si>
    <t>ab31940</t>
  </si>
  <si>
    <t>Tbr1</t>
  </si>
  <si>
    <t>Pre-plate/deep-layer neurons</t>
  </si>
  <si>
    <t>500</t>
  </si>
  <si>
    <t>AB9618</t>
  </si>
  <si>
    <t>Tbr2</t>
  </si>
  <si>
    <t>Intermediate progenitors</t>
  </si>
  <si>
    <t>200</t>
  </si>
  <si>
    <t>SP4153P</t>
  </si>
  <si>
    <t>Acris</t>
  </si>
  <si>
    <t>Fzd9</t>
  </si>
  <si>
    <t>Hippocampus</t>
  </si>
  <si>
    <t>ab18259</t>
  </si>
  <si>
    <t>Foxg1</t>
  </si>
  <si>
    <t>Forebrain</t>
  </si>
  <si>
    <t>D076-3S</t>
  </si>
  <si>
    <t>MBL International</t>
  </si>
  <si>
    <t>Phospho-vimentin</t>
  </si>
  <si>
    <t>MAB5366</t>
  </si>
  <si>
    <t>Millipore</t>
  </si>
  <si>
    <t>Reelin</t>
  </si>
  <si>
    <t>Pre-plate/Cajal-retzius cells</t>
  </si>
  <si>
    <t>750</t>
  </si>
  <si>
    <t>Neurons</t>
  </si>
  <si>
    <t>MAB5654</t>
  </si>
  <si>
    <t>Prox1</t>
  </si>
  <si>
    <t>sc-8066</t>
  </si>
  <si>
    <t>Santa Cruz Antibodies</t>
  </si>
  <si>
    <t>DCX</t>
  </si>
  <si>
    <t>Donkey</t>
  </si>
  <si>
    <t>F.Red</t>
  </si>
  <si>
    <t>SC009</t>
  </si>
  <si>
    <t>Podocalyxin</t>
  </si>
  <si>
    <t>Human Pluripotent Stem Cell Markers</t>
  </si>
  <si>
    <t>Red</t>
  </si>
  <si>
    <t>CD9</t>
  </si>
  <si>
    <t>Green</t>
  </si>
  <si>
    <t>E-Cadherin</t>
  </si>
  <si>
    <t>Stem Cell Suface Marker</t>
  </si>
  <si>
    <t>Antibody Concentrations: 300 μg/ml. Three different affinity-purified anti-peptide antibodies were combined to make this product. The concentrations of each of the three antibodies was 100 μg/ml (based on Bradford assay readings using bovine serum albumin as a standard).
Volume: Regular vials contain 1000 µl of this antibody mixture; Sampler vials contain 200 µl of this mixture.
Buffer: Phosphate-buffered (10 mM) isotonic (0.9%, w/v) saline (PBS, pH 7.2) with sodium azide (0.02%, w/v) added as a preservative.
Quality Control: Each of the three antibodies were analyzed by immunohistochemistry (at a concentration of 3 μg/ml) using fluorescein-labeled goat anti-chicken IgY (1:500 dilution, Aves Labs Cat.# F-1005) as the secondary reagent.
Recommended Dilutions: 1:1000-1:2000 for immunohistochemistry and immunocytochemistry using 2% paraformaldehyde-fixed tissues or cells. 1:2000-1:5000 for westerns. Please note that these dilutions are meant to serve as starting points, and that optimal dilutions may vary.
Description: Chickens were immunized with three synthetic peptide / keyhole limpet hemocyanin (KLH) conjugates. These synthetic peptides corresponded to different regions of the -Tubulin 3 gene product, but are shared between the human (NP_AAL28094, NCBI) and rat (AAM28438, NCBI) sequences. After repeated injections into the hens, immune eggs were collected, and the IgY fractions were purified from the yolks. These IgY fractions were then affinity-purified using a peptide column, and the concentrations of the eluates adjusted to 300 μg/ml. Finally, equal volumes of each of the three affinity-purified anti-peptide antibodies were mixed, and the preparation was filter-sterilized.</t>
  </si>
  <si>
    <t>Check to make sure they are not the same animal</t>
  </si>
  <si>
    <t>Automatically Insert</t>
  </si>
  <si>
    <t>2o</t>
  </si>
  <si>
    <t>No</t>
  </si>
  <si>
    <t>N0</t>
  </si>
  <si>
    <t>SSEA-4</t>
  </si>
  <si>
    <t>Differentiation Marker/  SSEA-3 and 4 are downregulated in human stem cells during differentiation</t>
  </si>
  <si>
    <t>Antibody Against</t>
  </si>
  <si>
    <t>Host</t>
  </si>
  <si>
    <t>Excitation</t>
  </si>
  <si>
    <t>Code</t>
  </si>
  <si>
    <t>Populates secondary antibodies</t>
  </si>
  <si>
    <t>DAPI</t>
  </si>
  <si>
    <t>1o</t>
  </si>
  <si>
    <t>Oct-3/4</t>
  </si>
  <si>
    <t>Secondary Antibodies</t>
  </si>
  <si>
    <t>F. Red</t>
  </si>
  <si>
    <t>Blue</t>
  </si>
  <si>
    <t>Nanog</t>
  </si>
  <si>
    <t>Experiment</t>
  </si>
  <si>
    <t>Antibody Info</t>
  </si>
  <si>
    <t>Misc info</t>
  </si>
  <si>
    <t>in stock</t>
  </si>
  <si>
    <t>Ordered</t>
  </si>
  <si>
    <t>Dilution</t>
  </si>
  <si>
    <t>Cat. no.</t>
  </si>
  <si>
    <t>Supplier</t>
  </si>
  <si>
    <t>Antigen</t>
  </si>
  <si>
    <t>Cell type/tissue</t>
  </si>
  <si>
    <t>Organization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</si>
</sst>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Arial"/>
      <family val="2"/>
    </font>
    <font>
      <b/>
      <sz val="11"/>
      <color theme="1"/>
      <name val="Arial"/>
      <family val="2"/>
    </font>
    <font>
      <b/>
      <sz val="11"/>
      <color rgb="FF000000"/>
      <name val="Verdana"/>
      <family val="2"/>
    </font>
    <font>
      <b/>
      <sz val="16"/>
      <color theme="1"/>
      <name val="Arial"/>
      <family val="2"/>
    </font>
  </fonts>
  <fills count="6">
    <fill>
      <patternFill patternType="none"/>
    </fill>
    <fill>
      <patternFill patternType="gray125"/>
    </fill>
    <fill>
      <patternFill patternType="solid">
        <fgColor rgb="FFD0FFC1"/>
        <bgColor indexed="64"/>
      </patternFill>
    </fill>
    <fill>
      <patternFill patternType="solid">
        <fgColor rgb="FFFFD1D1"/>
        <bgColor indexed="64"/>
      </patternFill>
    </fill>
    <fill>
      <patternFill patternType="solid">
        <fgColor rgb="FFD8D1FF"/>
        <bgColor indexed="64"/>
      </patternFill>
    </fill>
    <fill>
      <patternFill patternType="solid">
        <fgColor rgb="FFF7FFB9"/>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7">
    <xf numFmtId="0" fontId="0" fillId="0" borderId="0" xfId="0"/>
    <xf numFmtId="0" fontId="1" fillId="0" borderId="0" xfId="0" applyFont="1"/>
    <xf numFmtId="0" fontId="2" fillId="0" borderId="0" xfId="0" applyFont="1" applyAlignment="1"/>
    <xf numFmtId="0" fontId="1" fillId="0" borderId="0" xfId="0" applyFont="1" applyAlignment="1">
      <alignment horizontal="center"/>
    </xf>
    <xf numFmtId="49" fontId="1" fillId="0" borderId="0" xfId="0" applyNumberFormat="1" applyFont="1" applyAlignment="1">
      <alignment horizontal="center" wrapText="1"/>
    </xf>
    <xf numFmtId="0" fontId="1" fillId="0" borderId="0" xfId="0" applyFont="1" applyAlignment="1">
      <alignment horizontal="center" wrapText="1"/>
    </xf>
    <xf numFmtId="0" fontId="1" fillId="0" borderId="0" xfId="0" applyFont="1" applyAlignment="1">
      <alignment wrapText="1"/>
    </xf>
    <xf numFmtId="49" fontId="2" fillId="2" borderId="1" xfId="0" applyNumberFormat="1" applyFont="1" applyFill="1" applyBorder="1" applyAlignment="1">
      <alignment horizont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2" fillId="0" borderId="1" xfId="0" applyFont="1" applyFill="1" applyBorder="1" applyAlignment="1">
      <alignment horizontal="center" wrapText="1"/>
    </xf>
    <xf numFmtId="0" fontId="2" fillId="2" borderId="3" xfId="0" applyFont="1" applyFill="1" applyBorder="1" applyAlignment="1">
      <alignment horizontal="center" wrapText="1"/>
    </xf>
    <xf numFmtId="0" fontId="2" fillId="0" borderId="1" xfId="0" applyFont="1" applyBorder="1" applyAlignment="1">
      <alignment wrapText="1"/>
    </xf>
    <xf numFmtId="49" fontId="2" fillId="3" borderId="1" xfId="0" applyNumberFormat="1" applyFont="1" applyFill="1" applyBorder="1" applyAlignment="1">
      <alignment horizontal="center" wrapText="1"/>
    </xf>
    <xf numFmtId="0" fontId="2" fillId="3" borderId="1"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3" fillId="0" borderId="0" xfId="0" applyFont="1" applyAlignment="1"/>
    <xf numFmtId="49" fontId="2" fillId="4" borderId="1" xfId="0" applyNumberFormat="1" applyFont="1" applyFill="1" applyBorder="1" applyAlignment="1">
      <alignment horizontal="center" wrapText="1"/>
    </xf>
    <xf numFmtId="0" fontId="2" fillId="4" borderId="1" xfId="0" applyFont="1" applyFill="1" applyBorder="1" applyAlignment="1">
      <alignment horizontal="center" wrapText="1"/>
    </xf>
    <xf numFmtId="0" fontId="2" fillId="4" borderId="2" xfId="0" applyFont="1" applyFill="1" applyBorder="1" applyAlignment="1">
      <alignment horizontal="center" wrapText="1"/>
    </xf>
    <xf numFmtId="0" fontId="2" fillId="4" borderId="3" xfId="0" applyFont="1" applyFill="1" applyBorder="1" applyAlignment="1">
      <alignment horizontal="center" wrapText="1"/>
    </xf>
    <xf numFmtId="49" fontId="2" fillId="0" borderId="1" xfId="0" applyNumberFormat="1" applyFont="1" applyBorder="1" applyAlignment="1">
      <alignment horizontal="center" wrapText="1"/>
    </xf>
    <xf numFmtId="0" fontId="2" fillId="0" borderId="1" xfId="0" applyFont="1" applyBorder="1" applyAlignment="1">
      <alignment horizontal="center" wrapText="1"/>
    </xf>
    <xf numFmtId="0" fontId="2" fillId="0" borderId="2" xfId="0" applyFont="1" applyBorder="1" applyAlignment="1">
      <alignment horizontal="center" wrapText="1"/>
    </xf>
    <xf numFmtId="0" fontId="2" fillId="0" borderId="3" xfId="0" applyFont="1" applyBorder="1" applyAlignment="1">
      <alignment horizontal="center" wrapText="1"/>
    </xf>
    <xf numFmtId="49" fontId="2" fillId="5" borderId="1" xfId="0" applyNumberFormat="1" applyFont="1" applyFill="1" applyBorder="1" applyAlignment="1">
      <alignment horizontal="center" wrapText="1"/>
    </xf>
    <xf numFmtId="0" fontId="2" fillId="5" borderId="1" xfId="0" applyFont="1" applyFill="1" applyBorder="1" applyAlignment="1">
      <alignment horizontal="center" wrapText="1"/>
    </xf>
    <xf numFmtId="0" fontId="2" fillId="5" borderId="2" xfId="0" applyFont="1" applyFill="1" applyBorder="1" applyAlignment="1">
      <alignment horizontal="center" wrapText="1"/>
    </xf>
    <xf numFmtId="0" fontId="2" fillId="5" borderId="3" xfId="0" applyFont="1" applyFill="1" applyBorder="1" applyAlignment="1">
      <alignment horizontal="center" wrapText="1"/>
    </xf>
    <xf numFmtId="0" fontId="2" fillId="0" borderId="0" xfId="0" applyFont="1" applyAlignment="1">
      <alignment horizontal="center"/>
    </xf>
    <xf numFmtId="0" fontId="2" fillId="0" borderId="0" xfId="0" applyFont="1"/>
    <xf numFmtId="0" fontId="2" fillId="0" borderId="0" xfId="0" applyFont="1" applyFill="1" applyBorder="1" applyAlignment="1">
      <alignment horizontal="center" wrapText="1"/>
    </xf>
    <xf numFmtId="0" fontId="1" fillId="0" borderId="0" xfId="0" applyFont="1" applyAlignment="1"/>
    <xf numFmtId="0" fontId="2" fillId="0" borderId="0" xfId="0" applyFont="1" applyAlignment="1">
      <alignment horizontal="center" wrapText="1"/>
    </xf>
    <xf numFmtId="0" fontId="4" fillId="0" borderId="0" xfId="0" applyFont="1"/>
    <xf numFmtId="0" fontId="2" fillId="0" borderId="4" xfId="0" applyFont="1" applyFill="1" applyBorder="1" applyAlignment="1">
      <alignment horizontal="center"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tabSelected="1" zoomScale="125" zoomScaleNormal="125" zoomScalePageLayoutView="125" workbookViewId="0">
      <selection activeCell="D11" sqref="D11"/>
    </sheetView>
  </sheetViews>
  <sheetFormatPr baseColWidth="10" defaultColWidth="8.83203125" defaultRowHeight="13" x14ac:dyDescent="0"/>
  <cols>
    <col min="1" max="1" width="8.83203125" style="1"/>
    <col min="2" max="2" width="20.5" style="6" customWidth="1"/>
    <col min="3" max="3" width="35.1640625" style="5" customWidth="1"/>
    <col min="4" max="4" width="11.83203125" style="5" customWidth="1"/>
    <col min="5" max="5" width="8.83203125" style="5"/>
    <col min="6" max="6" width="10.1640625" style="5" bestFit="1" customWidth="1"/>
    <col min="7" max="7" width="12" style="5" customWidth="1"/>
    <col min="8" max="8" width="12.5" style="5" customWidth="1"/>
    <col min="9" max="9" width="8.83203125" style="4"/>
    <col min="10" max="11" width="8.83203125" style="3"/>
    <col min="12" max="12" width="8.83203125" style="2"/>
    <col min="13" max="16384" width="8.83203125" style="1"/>
  </cols>
  <sheetData>
    <row r="1" spans="1:31" s="31" customFormat="1">
      <c r="B1" s="12" t="s">
        <v>137</v>
      </c>
      <c r="C1" s="23" t="s">
        <v>136</v>
      </c>
      <c r="D1" s="23" t="s">
        <v>135</v>
      </c>
      <c r="E1" s="23" t="s">
        <v>116</v>
      </c>
      <c r="F1" s="23"/>
      <c r="G1" s="23" t="s">
        <v>134</v>
      </c>
      <c r="H1" s="23" t="s">
        <v>133</v>
      </c>
      <c r="I1" s="22" t="s">
        <v>132</v>
      </c>
      <c r="J1" s="30" t="s">
        <v>131</v>
      </c>
      <c r="K1" s="30" t="s">
        <v>130</v>
      </c>
      <c r="L1" s="2" t="s">
        <v>129</v>
      </c>
      <c r="M1" s="31" t="s">
        <v>128</v>
      </c>
      <c r="P1" s="31" t="s">
        <v>127</v>
      </c>
      <c r="AB1" s="31" t="s">
        <v>123</v>
      </c>
    </row>
    <row r="2" spans="1:31" ht="27">
      <c r="B2" s="12" t="s">
        <v>101</v>
      </c>
      <c r="C2" s="19"/>
      <c r="D2" s="19" t="s">
        <v>126</v>
      </c>
      <c r="E2" s="19" t="s">
        <v>26</v>
      </c>
      <c r="F2" s="36" t="str">
        <f>CONCATENATE((LEFT(E2,3)),"-",D2)</f>
        <v>Goa-Nanog</v>
      </c>
      <c r="G2" s="19" t="s">
        <v>8</v>
      </c>
      <c r="H2" s="19" t="s">
        <v>99</v>
      </c>
      <c r="I2" s="18" t="s">
        <v>6</v>
      </c>
      <c r="O2" s="3"/>
      <c r="P2" s="30" t="s">
        <v>125</v>
      </c>
      <c r="Q2" s="30" t="s">
        <v>104</v>
      </c>
      <c r="R2" s="30" t="s">
        <v>102</v>
      </c>
      <c r="S2" s="30" t="s">
        <v>124</v>
      </c>
      <c r="Z2" s="35" t="s">
        <v>123</v>
      </c>
    </row>
    <row r="3" spans="1:31" ht="39">
      <c r="B3" s="12" t="s">
        <v>101</v>
      </c>
      <c r="C3" s="19"/>
      <c r="D3" s="19" t="s">
        <v>122</v>
      </c>
      <c r="E3" s="21" t="s">
        <v>26</v>
      </c>
      <c r="F3" s="10" t="str">
        <f>CONCATENATE((LEFT(E3,3)),"-",D3)</f>
        <v>Goa-Oct-3/4</v>
      </c>
      <c r="G3" s="20" t="s">
        <v>8</v>
      </c>
      <c r="H3" s="19" t="s">
        <v>99</v>
      </c>
      <c r="I3" s="18" t="s">
        <v>6</v>
      </c>
      <c r="O3" s="3" t="s">
        <v>121</v>
      </c>
      <c r="P3" s="3" t="s">
        <v>120</v>
      </c>
      <c r="Q3" s="32" t="str">
        <f>D3</f>
        <v>Oct-3/4</v>
      </c>
      <c r="R3" s="30" t="str">
        <f>D4</f>
        <v>SSEA-4</v>
      </c>
      <c r="S3" s="30" t="str">
        <f>D16</f>
        <v>Fzd9</v>
      </c>
      <c r="T3" s="1" t="s">
        <v>119</v>
      </c>
      <c r="Z3" s="34" t="s">
        <v>118</v>
      </c>
      <c r="AA3" s="34" t="s">
        <v>117</v>
      </c>
      <c r="AB3" s="34" t="s">
        <v>116</v>
      </c>
      <c r="AC3" s="34" t="s">
        <v>115</v>
      </c>
      <c r="AD3" s="34" t="s">
        <v>102</v>
      </c>
      <c r="AE3" s="34" t="s">
        <v>98</v>
      </c>
    </row>
    <row r="4" spans="1:31" ht="39">
      <c r="B4" s="12" t="s">
        <v>101</v>
      </c>
      <c r="C4" s="8" t="s">
        <v>114</v>
      </c>
      <c r="D4" s="8" t="s">
        <v>113</v>
      </c>
      <c r="E4" s="11" t="s">
        <v>15</v>
      </c>
      <c r="F4" s="10" t="str">
        <f>CONCATENATE((LEFT(E4,3)),"-",D4)</f>
        <v>Mou-SSEA-4</v>
      </c>
      <c r="G4" s="9" t="s">
        <v>8</v>
      </c>
      <c r="H4" s="8" t="s">
        <v>99</v>
      </c>
      <c r="I4" s="7" t="s">
        <v>6</v>
      </c>
      <c r="J4" s="3" t="s">
        <v>112</v>
      </c>
      <c r="K4" s="3" t="s">
        <v>111</v>
      </c>
      <c r="L4" s="2" t="s">
        <v>111</v>
      </c>
      <c r="O4" s="3" t="s">
        <v>110</v>
      </c>
      <c r="P4" s="3"/>
      <c r="Q4" s="32"/>
      <c r="R4" s="3"/>
      <c r="S4" s="3" t="b">
        <f>IF(LEFT(F3,3)="Mou", 0)</f>
        <v>0</v>
      </c>
      <c r="T4" s="1" t="s">
        <v>109</v>
      </c>
      <c r="V4" s="1" t="s">
        <v>108</v>
      </c>
      <c r="Z4" s="31" t="s">
        <v>104</v>
      </c>
      <c r="AA4" s="31">
        <v>488</v>
      </c>
      <c r="AB4" s="30" t="s">
        <v>97</v>
      </c>
      <c r="AC4" s="30" t="s">
        <v>15</v>
      </c>
      <c r="AD4" s="3"/>
      <c r="AE4" s="3"/>
    </row>
    <row r="5" spans="1:31" ht="52">
      <c r="B5" s="12" t="s">
        <v>101</v>
      </c>
      <c r="C5" s="8" t="s">
        <v>23</v>
      </c>
      <c r="D5" s="8" t="s">
        <v>22</v>
      </c>
      <c r="E5" s="11" t="s">
        <v>15</v>
      </c>
      <c r="F5" s="10" t="str">
        <f>CONCATENATE((LEFT(E5,3)),"-",D5)</f>
        <v>Mou-SSEA-1</v>
      </c>
      <c r="G5" s="9" t="s">
        <v>8</v>
      </c>
      <c r="H5" s="8" t="s">
        <v>99</v>
      </c>
      <c r="I5" s="7" t="s">
        <v>6</v>
      </c>
      <c r="O5" s="3"/>
      <c r="P5" s="3"/>
      <c r="Q5" s="32"/>
      <c r="R5" s="3"/>
      <c r="S5" s="3">
        <f>IF(LEFT(F4,3)="Mou",1,0)</f>
        <v>1</v>
      </c>
      <c r="Z5" s="31" t="s">
        <v>104</v>
      </c>
      <c r="AA5" s="31">
        <v>488</v>
      </c>
      <c r="AB5" s="30" t="s">
        <v>97</v>
      </c>
      <c r="AC5" s="30" t="s">
        <v>26</v>
      </c>
      <c r="AD5" s="3"/>
      <c r="AE5" s="3"/>
    </row>
    <row r="6" spans="1:31" ht="39">
      <c r="B6" s="12" t="s">
        <v>101</v>
      </c>
      <c r="C6" s="8" t="s">
        <v>36</v>
      </c>
      <c r="D6" s="8" t="s">
        <v>35</v>
      </c>
      <c r="E6" s="11" t="s">
        <v>15</v>
      </c>
      <c r="F6" s="10" t="str">
        <f>CONCATENATE((LEFT(E6,3)),"-",D6)</f>
        <v>Mou-Sox2</v>
      </c>
      <c r="G6" s="9" t="s">
        <v>8</v>
      </c>
      <c r="H6" s="8" t="s">
        <v>99</v>
      </c>
      <c r="I6" s="7" t="s">
        <v>6</v>
      </c>
      <c r="M6" s="33" t="s">
        <v>107</v>
      </c>
      <c r="O6" s="3"/>
      <c r="P6" s="3"/>
      <c r="Q6" s="32"/>
      <c r="R6" s="3"/>
      <c r="S6" s="3"/>
      <c r="Z6" s="31"/>
      <c r="AA6" s="31"/>
      <c r="AB6" s="30"/>
      <c r="AC6" s="30"/>
      <c r="AD6" s="3"/>
      <c r="AE6" s="3"/>
    </row>
    <row r="7" spans="1:31" ht="26">
      <c r="B7" s="12" t="s">
        <v>101</v>
      </c>
      <c r="C7" s="8" t="s">
        <v>106</v>
      </c>
      <c r="D7" s="8" t="s">
        <v>105</v>
      </c>
      <c r="E7" s="11" t="s">
        <v>15</v>
      </c>
      <c r="F7" s="10" t="str">
        <f>CONCATENATE((LEFT(E7,3)),"-",D7)</f>
        <v>Mou-E-Cadherin</v>
      </c>
      <c r="G7" s="9" t="s">
        <v>8</v>
      </c>
      <c r="H7" s="8" t="s">
        <v>99</v>
      </c>
      <c r="I7" s="7" t="s">
        <v>6</v>
      </c>
      <c r="O7" s="3"/>
      <c r="P7" s="3"/>
      <c r="Q7" s="32"/>
      <c r="R7" s="3"/>
      <c r="S7" s="3">
        <f>IF(LEFT(F5,3)="Mou",1,0)</f>
        <v>1</v>
      </c>
      <c r="Z7" s="31" t="s">
        <v>104</v>
      </c>
      <c r="AA7" s="31">
        <v>488</v>
      </c>
      <c r="AB7" s="30" t="s">
        <v>26</v>
      </c>
      <c r="AC7" s="30" t="s">
        <v>9</v>
      </c>
      <c r="AD7" s="3"/>
      <c r="AE7" s="3"/>
    </row>
    <row r="8" spans="1:31" ht="26">
      <c r="B8" s="12" t="s">
        <v>101</v>
      </c>
      <c r="C8" s="8"/>
      <c r="D8" s="8" t="s">
        <v>103</v>
      </c>
      <c r="E8" s="11" t="s">
        <v>15</v>
      </c>
      <c r="F8" s="10" t="str">
        <f>CONCATENATE((LEFT(E8,3)),"-",D8)</f>
        <v>Mou-CD9</v>
      </c>
      <c r="G8" s="9" t="s">
        <v>8</v>
      </c>
      <c r="H8" s="8" t="s">
        <v>99</v>
      </c>
      <c r="I8" s="7" t="s">
        <v>6</v>
      </c>
      <c r="S8" s="3">
        <f>IF(LEFT(F7,3)="Mou",1,0)</f>
        <v>1</v>
      </c>
      <c r="Z8" s="31" t="s">
        <v>102</v>
      </c>
      <c r="AA8" s="31">
        <v>594</v>
      </c>
      <c r="AB8" s="30" t="s">
        <v>97</v>
      </c>
      <c r="AC8" s="30" t="s">
        <v>26</v>
      </c>
      <c r="AD8" s="3"/>
      <c r="AE8" s="3"/>
    </row>
    <row r="9" spans="1:31" ht="39">
      <c r="B9" s="12" t="s">
        <v>101</v>
      </c>
      <c r="C9" s="8"/>
      <c r="D9" s="8" t="s">
        <v>100</v>
      </c>
      <c r="E9" s="11" t="s">
        <v>15</v>
      </c>
      <c r="F9" s="10" t="str">
        <f>CONCATENATE((LEFT(E9,3)),"-",D9)</f>
        <v>Mou-Podocalyxin</v>
      </c>
      <c r="G9" s="9" t="s">
        <v>8</v>
      </c>
      <c r="H9" s="8" t="s">
        <v>99</v>
      </c>
      <c r="I9" s="7" t="s">
        <v>6</v>
      </c>
      <c r="S9" s="3">
        <f>IF(LEFT(F8,3)="Mou",1,0)</f>
        <v>1</v>
      </c>
      <c r="Z9" s="31" t="s">
        <v>98</v>
      </c>
      <c r="AA9" s="31">
        <v>647</v>
      </c>
      <c r="AB9" s="30" t="s">
        <v>97</v>
      </c>
      <c r="AC9" s="30" t="s">
        <v>15</v>
      </c>
      <c r="AD9" s="3"/>
      <c r="AE9" s="3"/>
    </row>
    <row r="10" spans="1:31" ht="26">
      <c r="A10" s="1">
        <v>1</v>
      </c>
      <c r="B10" s="12" t="s">
        <v>48</v>
      </c>
      <c r="C10" s="19" t="s">
        <v>91</v>
      </c>
      <c r="D10" s="19" t="s">
        <v>96</v>
      </c>
      <c r="E10" s="21" t="s">
        <v>26</v>
      </c>
      <c r="F10" s="19" t="str">
        <f>CONCATENATE((LEFT(E10,3)),"-",D10)</f>
        <v>Goa-DCX</v>
      </c>
      <c r="G10" s="20" t="s">
        <v>95</v>
      </c>
      <c r="H10" s="19" t="s">
        <v>94</v>
      </c>
      <c r="I10" s="18">
        <v>300</v>
      </c>
      <c r="S10" s="3">
        <f>IF(LEFT(F9,3)="Mou",1,0)</f>
        <v>1</v>
      </c>
      <c r="AB10" s="3"/>
      <c r="AC10" s="3"/>
      <c r="AD10" s="3"/>
      <c r="AE10" s="3"/>
    </row>
    <row r="11" spans="1:31" ht="26">
      <c r="A11" s="1">
        <v>1</v>
      </c>
      <c r="B11" s="12" t="s">
        <v>48</v>
      </c>
      <c r="C11" s="8" t="s">
        <v>79</v>
      </c>
      <c r="D11" s="8" t="s">
        <v>93</v>
      </c>
      <c r="E11" s="11" t="s">
        <v>15</v>
      </c>
      <c r="F11" s="10" t="str">
        <f>CONCATENATE((LEFT(E11,3)),"-",D11)</f>
        <v>Mou-Prox1</v>
      </c>
      <c r="G11" s="9" t="s">
        <v>67</v>
      </c>
      <c r="H11" s="8" t="s">
        <v>92</v>
      </c>
      <c r="I11" s="7" t="s">
        <v>75</v>
      </c>
      <c r="J11" s="3" t="s">
        <v>41</v>
      </c>
      <c r="K11" s="3" t="s">
        <v>41</v>
      </c>
      <c r="S11" s="3">
        <f>IF(LEFT(F10,3)="Mou",1,0)</f>
        <v>0</v>
      </c>
    </row>
    <row r="12" spans="1:31" ht="26">
      <c r="A12" s="1">
        <v>1</v>
      </c>
      <c r="B12" s="12" t="s">
        <v>48</v>
      </c>
      <c r="C12" s="8" t="s">
        <v>91</v>
      </c>
      <c r="D12" s="8" t="s">
        <v>4</v>
      </c>
      <c r="E12" s="11" t="s">
        <v>15</v>
      </c>
      <c r="F12" s="10" t="str">
        <f>CONCATENATE((LEFT(E12,3)),"-",D12)</f>
        <v>Mou-Tuj1</v>
      </c>
      <c r="G12" s="9" t="s">
        <v>64</v>
      </c>
      <c r="H12" s="8" t="s">
        <v>1</v>
      </c>
      <c r="I12" s="7" t="s">
        <v>90</v>
      </c>
      <c r="S12" s="3">
        <f>IF(LEFT(F11,3)="Mou",1,0)</f>
        <v>1</v>
      </c>
    </row>
    <row r="13" spans="1:31" ht="26">
      <c r="A13" s="1">
        <v>1</v>
      </c>
      <c r="B13" s="12" t="s">
        <v>48</v>
      </c>
      <c r="C13" s="8" t="s">
        <v>89</v>
      </c>
      <c r="D13" s="8" t="s">
        <v>88</v>
      </c>
      <c r="E13" s="11" t="s">
        <v>15</v>
      </c>
      <c r="F13" s="10" t="str">
        <f>CONCATENATE((LEFT(E13,3)),"-",D13)</f>
        <v>Mou-Reelin</v>
      </c>
      <c r="G13" s="9" t="s">
        <v>87</v>
      </c>
      <c r="H13" s="8" t="s">
        <v>86</v>
      </c>
      <c r="I13" s="7" t="s">
        <v>75</v>
      </c>
    </row>
    <row r="14" spans="1:31" ht="39">
      <c r="A14" s="1">
        <v>1</v>
      </c>
      <c r="B14" s="12" t="s">
        <v>48</v>
      </c>
      <c r="C14" s="8" t="s">
        <v>11</v>
      </c>
      <c r="D14" s="8" t="s">
        <v>85</v>
      </c>
      <c r="E14" s="11" t="s">
        <v>15</v>
      </c>
      <c r="F14" s="10" t="str">
        <f>CONCATENATE((LEFT(E14,3)),"-",D14)</f>
        <v>Mou-Phospho-vimentin</v>
      </c>
      <c r="G14" s="9" t="s">
        <v>84</v>
      </c>
      <c r="H14" s="8" t="s">
        <v>83</v>
      </c>
      <c r="I14" s="7" t="s">
        <v>53</v>
      </c>
      <c r="J14" s="3" t="s">
        <v>41</v>
      </c>
      <c r="K14" s="3" t="s">
        <v>41</v>
      </c>
    </row>
    <row r="15" spans="1:31" ht="26">
      <c r="A15" s="1">
        <v>1</v>
      </c>
      <c r="B15" s="12" t="s">
        <v>48</v>
      </c>
      <c r="C15" s="27" t="s">
        <v>82</v>
      </c>
      <c r="D15" s="27" t="s">
        <v>81</v>
      </c>
      <c r="E15" s="29" t="s">
        <v>56</v>
      </c>
      <c r="F15" s="10" t="str">
        <f>CONCATENATE((LEFT(E15,3)),"-",D15)</f>
        <v>Rab-Foxg1</v>
      </c>
      <c r="G15" s="28" t="s">
        <v>50</v>
      </c>
      <c r="H15" s="27" t="s">
        <v>80</v>
      </c>
      <c r="I15" s="26" t="s">
        <v>75</v>
      </c>
      <c r="J15" s="3" t="s">
        <v>41</v>
      </c>
      <c r="K15" s="3" t="s">
        <v>41</v>
      </c>
    </row>
    <row r="16" spans="1:31" ht="26">
      <c r="A16" s="1">
        <v>1</v>
      </c>
      <c r="B16" s="12" t="s">
        <v>48</v>
      </c>
      <c r="C16" s="27" t="s">
        <v>79</v>
      </c>
      <c r="D16" s="27" t="s">
        <v>78</v>
      </c>
      <c r="E16" s="29" t="s">
        <v>56</v>
      </c>
      <c r="F16" s="10" t="str">
        <f>CONCATENATE((LEFT(E16,3)),"-",D16)</f>
        <v>Rab-Fzd9</v>
      </c>
      <c r="G16" s="28" t="s">
        <v>77</v>
      </c>
      <c r="H16" s="27" t="s">
        <v>76</v>
      </c>
      <c r="I16" s="26" t="s">
        <v>75</v>
      </c>
      <c r="J16" s="3" t="s">
        <v>41</v>
      </c>
      <c r="K16" s="3" t="s">
        <v>41</v>
      </c>
    </row>
    <row r="17" spans="1:12" ht="26">
      <c r="A17" s="1">
        <v>1</v>
      </c>
      <c r="B17" s="12" t="s">
        <v>48</v>
      </c>
      <c r="C17" s="27" t="s">
        <v>74</v>
      </c>
      <c r="D17" s="27" t="s">
        <v>73</v>
      </c>
      <c r="E17" s="29" t="s">
        <v>56</v>
      </c>
      <c r="F17" s="10" t="str">
        <f>CONCATENATE((LEFT(E17,3)),"-",D17)</f>
        <v>Rab-Tbr2</v>
      </c>
      <c r="G17" s="28" t="s">
        <v>67</v>
      </c>
      <c r="H17" s="27" t="s">
        <v>72</v>
      </c>
      <c r="I17" s="26" t="s">
        <v>71</v>
      </c>
      <c r="J17" s="3" t="s">
        <v>41</v>
      </c>
      <c r="K17" s="3" t="s">
        <v>41</v>
      </c>
    </row>
    <row r="18" spans="1:12" ht="26">
      <c r="A18" s="1">
        <v>1</v>
      </c>
      <c r="B18" s="12" t="s">
        <v>48</v>
      </c>
      <c r="C18" s="27" t="s">
        <v>70</v>
      </c>
      <c r="D18" s="27" t="s">
        <v>69</v>
      </c>
      <c r="E18" s="29" t="s">
        <v>56</v>
      </c>
      <c r="F18" s="10" t="str">
        <f>CONCATENATE((LEFT(E18,3)),"-",D18)</f>
        <v>Rab-Tbr1</v>
      </c>
      <c r="G18" s="28" t="s">
        <v>50</v>
      </c>
      <c r="H18" s="27" t="s">
        <v>68</v>
      </c>
      <c r="I18" s="26">
        <v>300</v>
      </c>
      <c r="J18" s="3" t="s">
        <v>41</v>
      </c>
      <c r="K18" s="3" t="s">
        <v>41</v>
      </c>
    </row>
    <row r="19" spans="1:12" ht="26">
      <c r="A19" s="1">
        <v>1</v>
      </c>
      <c r="B19" s="12" t="s">
        <v>48</v>
      </c>
      <c r="C19" s="27" t="s">
        <v>11</v>
      </c>
      <c r="D19" s="27" t="s">
        <v>35</v>
      </c>
      <c r="E19" s="29" t="s">
        <v>56</v>
      </c>
      <c r="F19" s="10" t="str">
        <f>CONCATENATE((LEFT(E19,3)),"-",D19)</f>
        <v>Rab-Sox2</v>
      </c>
      <c r="G19" s="28" t="s">
        <v>67</v>
      </c>
      <c r="H19" s="27" t="s">
        <v>66</v>
      </c>
      <c r="I19" s="26">
        <v>300</v>
      </c>
    </row>
    <row r="20" spans="1:12" ht="26">
      <c r="A20" s="1">
        <v>1</v>
      </c>
      <c r="B20" s="12" t="s">
        <v>48</v>
      </c>
      <c r="C20" s="27" t="s">
        <v>11</v>
      </c>
      <c r="D20" s="27" t="s">
        <v>65</v>
      </c>
      <c r="E20" s="29" t="s">
        <v>56</v>
      </c>
      <c r="F20" s="10" t="str">
        <f>CONCATENATE((LEFT(E20,3)),"-",D20)</f>
        <v>Rab-Pax6</v>
      </c>
      <c r="G20" s="28" t="s">
        <v>64</v>
      </c>
      <c r="H20" s="27" t="s">
        <v>63</v>
      </c>
      <c r="I20" s="26">
        <v>300</v>
      </c>
    </row>
    <row r="21" spans="1:12" ht="26">
      <c r="A21" s="1">
        <v>1</v>
      </c>
      <c r="B21" s="12" t="s">
        <v>48</v>
      </c>
      <c r="C21" s="27" t="s">
        <v>62</v>
      </c>
      <c r="D21" s="27" t="s">
        <v>61</v>
      </c>
      <c r="E21" s="29" t="s">
        <v>56</v>
      </c>
      <c r="F21" s="10" t="str">
        <f>CONCATENATE((LEFT(E21,3)),"-",D21)</f>
        <v>Rab-Satb2</v>
      </c>
      <c r="G21" s="28" t="s">
        <v>50</v>
      </c>
      <c r="H21" s="27" t="s">
        <v>60</v>
      </c>
      <c r="I21" s="26" t="s">
        <v>42</v>
      </c>
      <c r="L21" s="2" t="s">
        <v>59</v>
      </c>
    </row>
    <row r="22" spans="1:12" ht="26">
      <c r="A22" s="1">
        <v>1</v>
      </c>
      <c r="B22" s="12" t="s">
        <v>48</v>
      </c>
      <c r="C22" s="27" t="s">
        <v>58</v>
      </c>
      <c r="D22" s="27" t="s">
        <v>57</v>
      </c>
      <c r="E22" s="29" t="s">
        <v>56</v>
      </c>
      <c r="F22" s="10" t="str">
        <f>CONCATENATE((LEFT(E22,3)),"-",D22)</f>
        <v>Rab-Nkx2.1</v>
      </c>
      <c r="G22" s="28" t="s">
        <v>55</v>
      </c>
      <c r="H22" s="27" t="s">
        <v>54</v>
      </c>
      <c r="I22" s="26" t="s">
        <v>53</v>
      </c>
    </row>
    <row r="23" spans="1:12" ht="26">
      <c r="A23" s="1">
        <v>1</v>
      </c>
      <c r="B23" s="12" t="s">
        <v>48</v>
      </c>
      <c r="C23" s="14" t="s">
        <v>52</v>
      </c>
      <c r="D23" s="14" t="s">
        <v>51</v>
      </c>
      <c r="E23" s="16" t="s">
        <v>9</v>
      </c>
      <c r="F23" s="10" t="str">
        <f>CONCATENATE((LEFT(E23,3)),"-",D23)</f>
        <v>Rat-Ctip2</v>
      </c>
      <c r="G23" s="15" t="s">
        <v>50</v>
      </c>
      <c r="H23" s="14" t="s">
        <v>49</v>
      </c>
      <c r="I23" s="13" t="s">
        <v>42</v>
      </c>
    </row>
    <row r="24" spans="1:12" ht="26">
      <c r="A24" s="1">
        <v>1</v>
      </c>
      <c r="B24" s="12" t="s">
        <v>48</v>
      </c>
      <c r="C24" s="23" t="s">
        <v>47</v>
      </c>
      <c r="D24" s="23" t="s">
        <v>46</v>
      </c>
      <c r="E24" s="25" t="s">
        <v>45</v>
      </c>
      <c r="F24" s="10" t="str">
        <f>CONCATENATE((LEFT(E24,3)),"-",D24)</f>
        <v>She-Ttr</v>
      </c>
      <c r="G24" s="24" t="s">
        <v>44</v>
      </c>
      <c r="H24" s="23" t="s">
        <v>43</v>
      </c>
      <c r="I24" s="22" t="s">
        <v>42</v>
      </c>
      <c r="J24" s="3" t="s">
        <v>41</v>
      </c>
      <c r="K24" s="3" t="s">
        <v>41</v>
      </c>
    </row>
    <row r="25" spans="1:12" ht="39">
      <c r="B25" s="12" t="s">
        <v>12</v>
      </c>
      <c r="C25" s="19" t="s">
        <v>40</v>
      </c>
      <c r="D25" s="19" t="s">
        <v>39</v>
      </c>
      <c r="E25" s="21" t="s">
        <v>26</v>
      </c>
      <c r="F25" s="10" t="str">
        <f>CONCATENATE((LEFT(E25,3)),"-",D25)</f>
        <v>Goa-Sox1</v>
      </c>
      <c r="G25" s="20" t="s">
        <v>8</v>
      </c>
      <c r="H25" s="19" t="s">
        <v>38</v>
      </c>
      <c r="I25" s="18" t="s">
        <v>6</v>
      </c>
      <c r="L25" s="2" t="s">
        <v>37</v>
      </c>
    </row>
    <row r="26" spans="1:12" ht="39">
      <c r="B26" s="12" t="s">
        <v>12</v>
      </c>
      <c r="C26" s="19" t="s">
        <v>36</v>
      </c>
      <c r="D26" s="19" t="s">
        <v>35</v>
      </c>
      <c r="E26" s="21" t="s">
        <v>26</v>
      </c>
      <c r="F26" s="10" t="str">
        <f>CONCATENATE((LEFT(E26,3)),"-",D26)</f>
        <v>Goa-Sox2</v>
      </c>
      <c r="G26" s="20" t="s">
        <v>8</v>
      </c>
      <c r="H26" s="19" t="s">
        <v>34</v>
      </c>
      <c r="I26" s="18" t="s">
        <v>6</v>
      </c>
      <c r="L26" s="2" t="s">
        <v>33</v>
      </c>
    </row>
    <row r="27" spans="1:12" ht="65">
      <c r="B27" s="12" t="s">
        <v>12</v>
      </c>
      <c r="C27" s="19" t="s">
        <v>32</v>
      </c>
      <c r="D27" s="19" t="s">
        <v>31</v>
      </c>
      <c r="E27" s="21" t="s">
        <v>26</v>
      </c>
      <c r="F27" s="10" t="str">
        <f>CONCATENATE((LEFT(E27,3)),"-",D27)</f>
        <v>Goa-Notch-1</v>
      </c>
      <c r="G27" s="20" t="s">
        <v>8</v>
      </c>
      <c r="H27" s="19" t="s">
        <v>30</v>
      </c>
      <c r="I27" s="18" t="s">
        <v>6</v>
      </c>
      <c r="L27" s="2" t="s">
        <v>29</v>
      </c>
    </row>
    <row r="28" spans="1:12" ht="39">
      <c r="B28" s="12" t="s">
        <v>12</v>
      </c>
      <c r="C28" s="19" t="s">
        <v>28</v>
      </c>
      <c r="D28" s="19" t="s">
        <v>27</v>
      </c>
      <c r="E28" s="21" t="s">
        <v>26</v>
      </c>
      <c r="F28" s="10" t="str">
        <f>CONCATENATE((LEFT(E28,3)),"-",D28)</f>
        <v>Goa-Musachi-1</v>
      </c>
      <c r="G28" s="20" t="s">
        <v>8</v>
      </c>
      <c r="H28" s="19" t="s">
        <v>25</v>
      </c>
      <c r="I28" s="18" t="s">
        <v>6</v>
      </c>
      <c r="L28" s="17" t="s">
        <v>24</v>
      </c>
    </row>
    <row r="29" spans="1:12" ht="52">
      <c r="B29" s="12" t="s">
        <v>12</v>
      </c>
      <c r="C29" s="8" t="s">
        <v>23</v>
      </c>
      <c r="D29" s="8" t="s">
        <v>22</v>
      </c>
      <c r="E29" s="11" t="s">
        <v>15</v>
      </c>
      <c r="F29" s="10" t="str">
        <f>CONCATENATE((LEFT(E29,3)),"-",D29)</f>
        <v>Mou-SSEA-1</v>
      </c>
      <c r="G29" s="9" t="s">
        <v>8</v>
      </c>
      <c r="H29" s="8" t="s">
        <v>21</v>
      </c>
      <c r="I29" s="7" t="s">
        <v>6</v>
      </c>
      <c r="L29" s="2" t="s">
        <v>20</v>
      </c>
    </row>
    <row r="30" spans="1:12" ht="39">
      <c r="B30" s="12" t="s">
        <v>12</v>
      </c>
      <c r="C30" s="8" t="s">
        <v>19</v>
      </c>
      <c r="D30" s="8" t="s">
        <v>18</v>
      </c>
      <c r="E30" s="11" t="s">
        <v>15</v>
      </c>
      <c r="F30" s="10" t="str">
        <f>CONCATENATE((LEFT(E30,3)),"-",D30)</f>
        <v>Mou-Cxcr4</v>
      </c>
      <c r="G30" s="9" t="s">
        <v>8</v>
      </c>
      <c r="H30" s="8" t="s">
        <v>17</v>
      </c>
      <c r="I30" s="7" t="s">
        <v>6</v>
      </c>
    </row>
    <row r="31" spans="1:12" ht="39">
      <c r="B31" s="12" t="s">
        <v>12</v>
      </c>
      <c r="C31" s="8" t="s">
        <v>11</v>
      </c>
      <c r="D31" s="8" t="s">
        <v>16</v>
      </c>
      <c r="E31" s="11" t="s">
        <v>15</v>
      </c>
      <c r="F31" s="10" t="str">
        <f>CONCATENATE((LEFT(E31,3)),"-",D31)</f>
        <v>Mou-Nestin</v>
      </c>
      <c r="G31" s="9" t="s">
        <v>8</v>
      </c>
      <c r="H31" s="8" t="s">
        <v>14</v>
      </c>
      <c r="I31" s="7" t="s">
        <v>6</v>
      </c>
      <c r="L31" s="2" t="s">
        <v>13</v>
      </c>
    </row>
    <row r="32" spans="1:12" ht="39">
      <c r="B32" s="12" t="s">
        <v>12</v>
      </c>
      <c r="C32" s="8" t="s">
        <v>11</v>
      </c>
      <c r="D32" s="14" t="s">
        <v>10</v>
      </c>
      <c r="E32" s="16" t="s">
        <v>9</v>
      </c>
      <c r="F32" s="10" t="str">
        <f>CONCATENATE((LEFT(E32,3)),"-",D32)</f>
        <v>Rat-Vimentin</v>
      </c>
      <c r="G32" s="15" t="s">
        <v>8</v>
      </c>
      <c r="H32" s="14" t="s">
        <v>7</v>
      </c>
      <c r="I32" s="13" t="s">
        <v>6</v>
      </c>
      <c r="L32" s="2" t="s">
        <v>5</v>
      </c>
    </row>
    <row r="33" spans="2:9">
      <c r="B33" s="12"/>
      <c r="C33" s="8"/>
      <c r="D33" s="8" t="s">
        <v>4</v>
      </c>
      <c r="E33" s="11" t="s">
        <v>3</v>
      </c>
      <c r="F33" s="10" t="str">
        <f>CONCATENATE((LEFT(E33,3)),"-",D33)</f>
        <v>Chi-Tuj1</v>
      </c>
      <c r="G33" s="9" t="s">
        <v>2</v>
      </c>
      <c r="H33" s="8" t="s">
        <v>1</v>
      </c>
      <c r="I33" s="7" t="s">
        <v>0</v>
      </c>
    </row>
  </sheetData>
  <autoFilter ref="A1:I35">
    <sortState ref="A2:I33">
      <sortCondition ref="B1:B35"/>
    </sortState>
  </autoFilter>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Antibodies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Farrell</dc:creator>
  <cp:lastModifiedBy>Michael Farrell</cp:lastModifiedBy>
  <dcterms:created xsi:type="dcterms:W3CDTF">2014-11-26T20:11:49Z</dcterms:created>
  <dcterms:modified xsi:type="dcterms:W3CDTF">2014-11-26T20:11:59Z</dcterms:modified>
</cp:coreProperties>
</file>