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344D0605-0B09-41A4-8C54-AD0371AF4110}" xr6:coauthVersionLast="47" xr6:coauthVersionMax="47" xr10:uidLastSave="{00000000-0000-0000-0000-000000000000}"/>
  <bookViews>
    <workbookView xWindow="810" yWindow="-120" windowWidth="28110" windowHeight="16440" activeTab="1" xr2:uid="{EDDBA49D-4FBA-42C9-93AE-56B8D38F28BA}"/>
  </bookViews>
  <sheets>
    <sheet name="Planilha1" sheetId="4" r:id="rId1"/>
    <sheet name="amc" sheetId="1" r:id="rId2"/>
    <sheet name="Planilha2" sheetId="8" r:id="rId3"/>
    <sheet name="Planilha4" sheetId="7" r:id="rId4"/>
  </sheets>
  <definedNames>
    <definedName name="_xlnm._FilterDatabase" localSheetId="1" hidden="1">amc!$A$1:$CH$1041</definedName>
    <definedName name="_xlnm._FilterDatabase" localSheetId="2" hidden="1">Planilha2!#REF!</definedName>
    <definedName name="_xlnm._FilterDatabase" localSheetId="3" hidden="1">Planilha4!$A$1:$F$1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" i="1" l="1"/>
  <c r="BT2" i="1"/>
  <c r="AO2" i="1"/>
  <c r="AO938" i="1"/>
  <c r="AO867" i="1"/>
  <c r="AO660" i="1"/>
  <c r="AO603" i="1"/>
  <c r="AO496" i="1"/>
  <c r="AO484" i="1"/>
  <c r="AO91" i="1"/>
  <c r="AQ1000" i="1"/>
  <c r="AQ645" i="1"/>
  <c r="AM1013" i="1"/>
  <c r="T4" i="1"/>
  <c r="T231" i="1"/>
  <c r="T312" i="1"/>
  <c r="T989" i="1"/>
  <c r="T998" i="1"/>
  <c r="T941" i="1"/>
  <c r="T720" i="1"/>
  <c r="T877" i="1"/>
  <c r="T330" i="1"/>
  <c r="T60" i="1"/>
  <c r="T260" i="1"/>
  <c r="T917" i="1"/>
  <c r="T671" i="1"/>
  <c r="T368" i="1"/>
  <c r="T918" i="1"/>
  <c r="T440" i="1"/>
  <c r="T733" i="1"/>
  <c r="T636" i="1"/>
  <c r="T1001" i="1"/>
  <c r="T370" i="1"/>
  <c r="T257" i="1"/>
  <c r="T1040" i="1"/>
  <c r="T923" i="1"/>
  <c r="T880" i="1"/>
  <c r="T619" i="1"/>
  <c r="T987" i="1"/>
  <c r="T885" i="1"/>
  <c r="T258" i="1"/>
  <c r="T420" i="1"/>
  <c r="T561" i="1"/>
  <c r="T531" i="1"/>
  <c r="T952" i="1"/>
  <c r="T823" i="1"/>
  <c r="T882" i="1"/>
  <c r="T728" i="1"/>
  <c r="T957" i="1"/>
  <c r="T349" i="1"/>
  <c r="T858" i="1"/>
  <c r="T148" i="1"/>
  <c r="T949" i="1"/>
  <c r="T348" i="1"/>
  <c r="T141" i="1"/>
  <c r="T642" i="1"/>
  <c r="T621" i="1"/>
  <c r="T607" i="1"/>
  <c r="T1017" i="1"/>
  <c r="T518" i="1"/>
  <c r="T655" i="1"/>
  <c r="T472" i="1"/>
  <c r="T317" i="1"/>
  <c r="T495" i="1"/>
  <c r="T566" i="1"/>
  <c r="T872" i="1"/>
  <c r="T772" i="1"/>
  <c r="T725" i="1"/>
  <c r="T802" i="1"/>
  <c r="T328" i="1"/>
  <c r="T383" i="1"/>
  <c r="T943" i="1"/>
  <c r="T320" i="1"/>
  <c r="T125" i="1"/>
  <c r="T537" i="1"/>
  <c r="T252" i="1"/>
  <c r="T557" i="1"/>
  <c r="T613" i="1"/>
  <c r="T196" i="1"/>
  <c r="T351" i="1"/>
  <c r="T995" i="1"/>
  <c r="T964" i="1"/>
  <c r="T975" i="1"/>
  <c r="T536" i="1"/>
  <c r="T731" i="1"/>
  <c r="T548" i="1"/>
  <c r="T448" i="1"/>
  <c r="T719" i="1"/>
  <c r="T718" i="1"/>
  <c r="T301" i="1"/>
  <c r="T746" i="1"/>
  <c r="T904" i="1"/>
  <c r="T393" i="1"/>
  <c r="T874" i="1"/>
  <c r="T546" i="1"/>
  <c r="T609" i="1"/>
  <c r="T947" i="1"/>
  <c r="T146" i="1"/>
  <c r="T474" i="1"/>
  <c r="T651" i="1"/>
  <c r="T598" i="1"/>
  <c r="T294" i="1"/>
  <c r="T676" i="1"/>
  <c r="T80" i="1"/>
  <c r="T637" i="1"/>
  <c r="T514" i="1"/>
  <c r="T464" i="1"/>
  <c r="T644" i="1"/>
  <c r="T750" i="1"/>
  <c r="T265" i="1"/>
  <c r="T612" i="1"/>
  <c r="T76" i="1"/>
  <c r="T1010" i="1"/>
  <c r="T765" i="1"/>
  <c r="T624" i="1"/>
  <c r="T752" i="1"/>
  <c r="T935" i="1"/>
  <c r="T577" i="1"/>
  <c r="T686" i="1"/>
  <c r="T504" i="1"/>
  <c r="T635" i="1"/>
  <c r="T279" i="1"/>
  <c r="T683" i="1"/>
  <c r="T927" i="1"/>
  <c r="T657" i="1"/>
  <c r="T1025" i="1"/>
  <c r="T707" i="1"/>
  <c r="T925" i="1"/>
  <c r="T559" i="1"/>
  <c r="T633" i="1"/>
  <c r="T342" i="1"/>
  <c r="T834" i="1"/>
  <c r="T675" i="1"/>
  <c r="T681" i="1"/>
  <c r="T263" i="1"/>
  <c r="T135" i="1"/>
  <c r="T282" i="1"/>
  <c r="T525" i="1"/>
  <c r="T696" i="1"/>
  <c r="T1022" i="1"/>
  <c r="T693" i="1"/>
  <c r="T475" i="1"/>
  <c r="T592" i="1"/>
  <c r="T668" i="1"/>
  <c r="T920" i="1"/>
  <c r="T680" i="1"/>
  <c r="T702" i="1"/>
  <c r="T631" i="1"/>
  <c r="T396" i="1"/>
  <c r="T932" i="1"/>
  <c r="T485" i="1"/>
  <c r="T926" i="1"/>
  <c r="T674" i="1"/>
  <c r="T311" i="1"/>
  <c r="T990" i="1"/>
  <c r="T285" i="1"/>
  <c r="T599" i="1"/>
  <c r="T689" i="1"/>
  <c r="T428" i="1"/>
  <c r="T505" i="1"/>
  <c r="T639" i="1"/>
  <c r="T708" i="1"/>
  <c r="T749" i="1"/>
  <c r="T690" i="1"/>
  <c r="T533" i="1"/>
  <c r="T629" i="1"/>
  <c r="T292" i="1"/>
  <c r="T395" i="1"/>
  <c r="T745" i="1"/>
  <c r="T604" i="1"/>
  <c r="T487" i="1"/>
  <c r="T11" i="1"/>
  <c r="T307" i="1"/>
  <c r="T540" i="1"/>
  <c r="T634" i="1"/>
  <c r="T596" i="1"/>
  <c r="T764" i="1"/>
  <c r="T647" i="1"/>
  <c r="T271" i="1"/>
  <c r="T1023" i="1"/>
  <c r="T857" i="1"/>
  <c r="T373" i="1"/>
  <c r="T854" i="1"/>
  <c r="T452" i="1"/>
  <c r="T447" i="1"/>
  <c r="T527" i="1"/>
  <c r="T907" i="1"/>
  <c r="T578" i="1"/>
  <c r="T936" i="1"/>
  <c r="T333" i="1"/>
  <c r="T290" i="1"/>
  <c r="T845" i="1"/>
  <c r="T377" i="1"/>
  <c r="T620" i="1"/>
  <c r="T640" i="1"/>
  <c r="T818" i="1"/>
  <c r="T275" i="1"/>
  <c r="T61" i="1"/>
  <c r="T1021" i="1"/>
  <c r="T833" i="1"/>
  <c r="T628" i="1"/>
  <c r="T451" i="1"/>
  <c r="T838" i="1"/>
  <c r="T766" i="1"/>
  <c r="T811" i="1"/>
  <c r="T266" i="1"/>
  <c r="T517" i="1"/>
  <c r="T940" i="1"/>
  <c r="T850" i="1"/>
  <c r="T467" i="1"/>
  <c r="T701" i="1"/>
  <c r="T1041" i="1"/>
  <c r="T653" i="1"/>
  <c r="T859" i="1"/>
  <c r="T685" i="1"/>
  <c r="T881" i="1"/>
  <c r="T364" i="1"/>
  <c r="T755" i="1"/>
  <c r="T948" i="1"/>
  <c r="T801" i="1"/>
  <c r="T992" i="1"/>
  <c r="T1028" i="1"/>
  <c r="T851" i="1"/>
  <c r="T515" i="1"/>
  <c r="T767" i="1"/>
  <c r="T865" i="1"/>
  <c r="T544" i="1"/>
  <c r="T910" i="1"/>
  <c r="T581" i="1"/>
  <c r="T528" i="1"/>
  <c r="T538" i="1"/>
  <c r="T479" i="1"/>
  <c r="T65" i="1"/>
  <c r="T615" i="1"/>
  <c r="T314" i="1"/>
  <c r="T769" i="1"/>
  <c r="T879" i="1"/>
  <c r="T931" i="1"/>
  <c r="T849" i="1"/>
  <c r="T759" i="1"/>
  <c r="T541" i="1"/>
  <c r="T891" i="1"/>
  <c r="T453" i="1"/>
  <c r="T861" i="1"/>
  <c r="T402" i="1"/>
  <c r="T56" i="1"/>
  <c r="T465" i="1"/>
  <c r="T803" i="1"/>
  <c r="T497" i="1"/>
  <c r="T687" i="1"/>
  <c r="T980" i="1"/>
  <c r="T268" i="1"/>
  <c r="T652" i="1"/>
  <c r="T243" i="1"/>
  <c r="T669" i="1"/>
  <c r="T457" i="1"/>
  <c r="T703" i="1"/>
  <c r="T873" i="1"/>
  <c r="T824" i="1"/>
  <c r="T664" i="1"/>
  <c r="T828" i="1"/>
  <c r="T1034" i="1"/>
  <c r="T704" i="1"/>
  <c r="T871" i="1"/>
  <c r="T431" i="1"/>
  <c r="T501" i="1"/>
  <c r="T630" i="1"/>
  <c r="T425" i="1"/>
  <c r="T392" i="1"/>
  <c r="T915" i="1"/>
  <c r="T667" i="1"/>
  <c r="T663" i="1"/>
  <c r="T213" i="1"/>
  <c r="T555" i="1"/>
  <c r="T562" i="1"/>
  <c r="T1012" i="1"/>
  <c r="T238" i="1"/>
  <c r="T813" i="1"/>
  <c r="T423" i="1"/>
  <c r="T366" i="1"/>
  <c r="T860" i="1"/>
  <c r="T1035" i="1"/>
  <c r="T822" i="1"/>
  <c r="T735" i="1"/>
  <c r="T895" i="1"/>
  <c r="T763" i="1"/>
  <c r="T493" i="1"/>
  <c r="T579" i="1"/>
  <c r="T641" i="1"/>
  <c r="T421" i="1"/>
  <c r="T945" i="1"/>
  <c r="T1027" i="1"/>
  <c r="T482" i="1"/>
  <c r="T133" i="1"/>
  <c r="T455" i="1"/>
  <c r="T875" i="1"/>
  <c r="T512" i="1"/>
  <c r="T47" i="1"/>
  <c r="T296" i="1"/>
  <c r="T673" i="1"/>
  <c r="T894" i="1"/>
  <c r="T817" i="1"/>
  <c r="T481" i="1"/>
  <c r="T799" i="1"/>
  <c r="T706" i="1"/>
  <c r="T522" i="1"/>
  <c r="T293" i="1"/>
  <c r="T919" i="1"/>
  <c r="T510" i="1"/>
  <c r="T321" i="1"/>
  <c r="T928" i="1"/>
  <c r="T272" i="1"/>
  <c r="T277" i="1"/>
  <c r="T412" i="1"/>
  <c r="T695" i="1"/>
  <c r="T699" i="1"/>
  <c r="T761" i="1"/>
  <c r="T483" i="1"/>
  <c r="T751" i="1"/>
  <c r="T324" i="1"/>
  <c r="T903" i="1"/>
  <c r="T502" i="1"/>
  <c r="T839" i="1"/>
  <c r="T476" i="1"/>
  <c r="T934" i="1"/>
  <c r="T800" i="1"/>
  <c r="T288" i="1"/>
  <c r="T608" i="1"/>
  <c r="T654" i="1"/>
  <c r="T215" i="1"/>
  <c r="T523" i="1"/>
  <c r="T362" i="1"/>
  <c r="T700" i="1"/>
  <c r="T922" i="1"/>
  <c r="T788" i="1"/>
  <c r="T819" i="1"/>
  <c r="T267" i="1"/>
  <c r="T280" i="1"/>
  <c r="T937" i="1"/>
  <c r="T273" i="1"/>
  <c r="T490" i="1"/>
  <c r="T389" i="1"/>
  <c r="T325" i="1"/>
  <c r="T488" i="1"/>
  <c r="T808" i="1"/>
  <c r="T682" i="1"/>
  <c r="T437" i="1"/>
  <c r="T864" i="1"/>
  <c r="T413" i="1"/>
  <c r="T616" i="1"/>
  <c r="T454" i="1"/>
  <c r="T614" i="1"/>
  <c r="T905" i="1"/>
  <c r="T780" i="1"/>
  <c r="T870" i="1"/>
  <c r="T439" i="1"/>
  <c r="T331" i="1"/>
  <c r="T142" i="1"/>
  <c r="T470" i="1"/>
  <c r="T489" i="1"/>
  <c r="T863" i="1"/>
  <c r="T71" i="1"/>
  <c r="T844" i="1"/>
  <c r="T468" i="1"/>
  <c r="T697" i="1"/>
  <c r="T691" i="1"/>
  <c r="T500" i="1"/>
  <c r="T299" i="1"/>
  <c r="T814" i="1"/>
  <c r="T760" i="1"/>
  <c r="T921" i="1"/>
  <c r="T899" i="1"/>
  <c r="T821" i="1"/>
  <c r="T521" i="1"/>
  <c r="T498" i="1"/>
  <c r="T414" i="1"/>
  <c r="T532" i="1"/>
  <c r="T394" i="1"/>
  <c r="T632" i="1"/>
  <c r="T677" i="1"/>
  <c r="T930" i="1"/>
  <c r="T1036" i="1"/>
  <c r="T410" i="1"/>
  <c r="T825" i="1"/>
  <c r="T136" i="1"/>
  <c r="T274" i="1"/>
  <c r="T460" i="1"/>
  <c r="T456" i="1"/>
  <c r="T79" i="1"/>
  <c r="T458" i="1"/>
  <c r="T649" i="1"/>
  <c r="T322" i="1"/>
  <c r="T1004" i="1"/>
  <c r="T1026" i="1"/>
  <c r="T939" i="1"/>
  <c r="T305" i="1"/>
  <c r="T399" i="1"/>
  <c r="T1003" i="1"/>
  <c r="T883" i="1"/>
  <c r="T424" i="1"/>
  <c r="T820" i="1"/>
  <c r="T281" i="1"/>
  <c r="T840" i="1"/>
  <c r="T835" i="1"/>
  <c r="T862" i="1"/>
  <c r="T797" i="1"/>
  <c r="T847" i="1"/>
  <c r="T411" i="1"/>
  <c r="T793" i="1"/>
  <c r="T807" i="1"/>
  <c r="T276" i="1"/>
  <c r="T672" i="1"/>
  <c r="T477" i="1"/>
  <c r="T816" i="1"/>
  <c r="T843" i="1"/>
  <c r="T815" i="1"/>
  <c r="T855" i="1"/>
  <c r="T336" i="1"/>
  <c r="T337" i="1"/>
  <c r="T831" i="1"/>
  <c r="T829" i="1"/>
  <c r="T1032" i="1"/>
  <c r="T1013" i="1"/>
  <c r="T868" i="1"/>
  <c r="T590" i="1"/>
  <c r="T450" i="1"/>
  <c r="T334" i="1"/>
  <c r="T1031" i="1"/>
  <c r="T8" i="1"/>
  <c r="T747" i="1"/>
  <c r="T866" i="1"/>
  <c r="T744" i="1"/>
  <c r="T743" i="1"/>
  <c r="T890" i="1"/>
  <c r="T556" i="1"/>
  <c r="T852" i="1"/>
  <c r="T853" i="1"/>
  <c r="T446" i="1"/>
  <c r="T812" i="1"/>
  <c r="T611" i="1"/>
  <c r="T407" i="1"/>
  <c r="T804" i="1"/>
  <c r="T524" i="1"/>
  <c r="T144" i="1"/>
  <c r="T339" i="1"/>
  <c r="T774" i="1"/>
  <c r="T656" i="1"/>
  <c r="T846" i="1"/>
  <c r="T552" i="1"/>
  <c r="T710" i="1"/>
  <c r="T830" i="1"/>
  <c r="T893" i="1"/>
  <c r="T563" i="1"/>
  <c r="T836" i="1"/>
  <c r="T810" i="1"/>
  <c r="T1005" i="1"/>
  <c r="T335" i="1"/>
  <c r="T679" i="1"/>
  <c r="T956" i="1"/>
  <c r="T762" i="1"/>
  <c r="T551" i="1"/>
  <c r="T445" i="1"/>
  <c r="T794" i="1"/>
  <c r="T856" i="1"/>
  <c r="T388" i="1"/>
  <c r="T384" i="1"/>
  <c r="T999" i="1"/>
  <c r="T869" i="1"/>
  <c r="T809" i="1"/>
  <c r="T70" i="1"/>
  <c r="T757" i="1"/>
  <c r="T848" i="1"/>
  <c r="T363" i="1"/>
  <c r="T827" i="1"/>
  <c r="T896" i="1"/>
  <c r="T842" i="1"/>
  <c r="T688" i="1"/>
  <c r="T261" i="1"/>
  <c r="T736" i="1"/>
  <c r="T795" i="1"/>
  <c r="T1016" i="1"/>
  <c r="T832" i="1"/>
  <c r="T1019" i="1"/>
  <c r="T359" i="1"/>
  <c r="T837" i="1"/>
  <c r="T139" i="1"/>
  <c r="T262" i="1"/>
  <c r="T338" i="1"/>
  <c r="T798" i="1"/>
  <c r="T508" i="1"/>
  <c r="T24" i="1"/>
  <c r="T507" i="1"/>
  <c r="T944" i="1"/>
  <c r="T7" i="1"/>
  <c r="T264" i="1"/>
  <c r="T248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4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7" i="1"/>
  <c r="T145" i="1"/>
  <c r="T143" i="1"/>
  <c r="T140" i="1"/>
  <c r="T137" i="1"/>
  <c r="T134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09" i="1"/>
  <c r="T108" i="1"/>
  <c r="T107" i="1"/>
  <c r="T106" i="1"/>
  <c r="T102" i="1"/>
  <c r="T101" i="1"/>
  <c r="T100" i="1"/>
  <c r="T99" i="1"/>
  <c r="T98" i="1"/>
  <c r="T97" i="1"/>
  <c r="T94" i="1"/>
  <c r="T93" i="1"/>
  <c r="T92" i="1"/>
  <c r="T90" i="1"/>
  <c r="T89" i="1"/>
  <c r="T88" i="1"/>
  <c r="T87" i="1"/>
  <c r="T86" i="1"/>
  <c r="T85" i="1"/>
  <c r="T84" i="1"/>
  <c r="T83" i="1"/>
  <c r="T82" i="1"/>
  <c r="T81" i="1"/>
  <c r="T78" i="1"/>
  <c r="T77" i="1"/>
  <c r="T75" i="1"/>
  <c r="T74" i="1"/>
  <c r="T73" i="1"/>
  <c r="T72" i="1"/>
  <c r="T69" i="1"/>
  <c r="T68" i="1"/>
  <c r="T67" i="1"/>
  <c r="T66" i="1"/>
  <c r="T64" i="1"/>
  <c r="T62" i="1"/>
  <c r="T59" i="1"/>
  <c r="T58" i="1"/>
  <c r="T55" i="1"/>
  <c r="T54" i="1"/>
  <c r="T53" i="1"/>
  <c r="T52" i="1"/>
  <c r="T51" i="1"/>
  <c r="T50" i="1"/>
  <c r="T49" i="1"/>
  <c r="T48" i="1"/>
  <c r="T46" i="1"/>
  <c r="T44" i="1"/>
  <c r="T43" i="1"/>
  <c r="T4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4" i="1"/>
  <c r="T13" i="1"/>
  <c r="T10" i="1"/>
  <c r="T9" i="1"/>
  <c r="T6" i="1"/>
  <c r="T5" i="1"/>
  <c r="T3" i="1"/>
  <c r="T2" i="1"/>
  <c r="T1039" i="1"/>
  <c r="T1038" i="1"/>
  <c r="T1037" i="1"/>
  <c r="T1033" i="1"/>
  <c r="T1030" i="1"/>
  <c r="T1029" i="1"/>
  <c r="T1024" i="1"/>
  <c r="T1020" i="1"/>
  <c r="T1018" i="1"/>
  <c r="T1015" i="1"/>
  <c r="T1014" i="1"/>
  <c r="T1011" i="1"/>
  <c r="T1009" i="1"/>
  <c r="T1008" i="1"/>
  <c r="T1007" i="1"/>
  <c r="T1006" i="1"/>
  <c r="T1002" i="1"/>
  <c r="T1000" i="1"/>
  <c r="T997" i="1"/>
  <c r="T996" i="1"/>
  <c r="T994" i="1"/>
  <c r="T993" i="1"/>
  <c r="T991" i="1"/>
  <c r="T988" i="1"/>
  <c r="T986" i="1"/>
  <c r="T985" i="1"/>
  <c r="T984" i="1"/>
  <c r="T983" i="1"/>
  <c r="T982" i="1"/>
  <c r="T981" i="1"/>
  <c r="T979" i="1"/>
  <c r="T978" i="1"/>
  <c r="T977" i="1"/>
  <c r="T976" i="1"/>
  <c r="T974" i="1"/>
  <c r="T973" i="1"/>
  <c r="T972" i="1"/>
  <c r="T971" i="1"/>
  <c r="T970" i="1"/>
  <c r="T969" i="1"/>
  <c r="T968" i="1"/>
  <c r="T967" i="1"/>
  <c r="T966" i="1"/>
  <c r="T965" i="1"/>
  <c r="T963" i="1"/>
  <c r="T962" i="1"/>
  <c r="T961" i="1"/>
  <c r="T960" i="1"/>
  <c r="T959" i="1"/>
  <c r="T958" i="1"/>
  <c r="T955" i="1"/>
  <c r="T954" i="1"/>
  <c r="T953" i="1"/>
  <c r="T951" i="1"/>
  <c r="T950" i="1"/>
  <c r="T946" i="1"/>
  <c r="T942" i="1"/>
  <c r="T938" i="1"/>
  <c r="T933" i="1"/>
  <c r="T929" i="1"/>
  <c r="T924" i="1"/>
  <c r="T916" i="1"/>
  <c r="T914" i="1"/>
  <c r="T913" i="1"/>
  <c r="T912" i="1"/>
  <c r="T911" i="1"/>
  <c r="T909" i="1"/>
  <c r="T908" i="1"/>
  <c r="T906" i="1"/>
  <c r="T902" i="1"/>
  <c r="T901" i="1"/>
  <c r="T900" i="1"/>
  <c r="T898" i="1"/>
  <c r="T897" i="1"/>
  <c r="T892" i="1"/>
  <c r="T889" i="1"/>
  <c r="T888" i="1"/>
  <c r="T887" i="1"/>
  <c r="T886" i="1"/>
  <c r="T884" i="1"/>
  <c r="T878" i="1"/>
  <c r="T876" i="1"/>
  <c r="T867" i="1"/>
  <c r="T841" i="1"/>
  <c r="T826" i="1"/>
  <c r="T806" i="1"/>
  <c r="T805" i="1"/>
  <c r="T796" i="1"/>
  <c r="T792" i="1"/>
  <c r="T791" i="1"/>
  <c r="T790" i="1"/>
  <c r="T789" i="1"/>
  <c r="T787" i="1"/>
  <c r="T786" i="1"/>
  <c r="T785" i="1"/>
  <c r="T784" i="1"/>
  <c r="T783" i="1"/>
  <c r="T782" i="1"/>
  <c r="T781" i="1"/>
  <c r="T779" i="1"/>
  <c r="T778" i="1"/>
  <c r="T777" i="1"/>
  <c r="T776" i="1"/>
  <c r="T775" i="1"/>
  <c r="T773" i="1"/>
  <c r="T771" i="1"/>
  <c r="T770" i="1"/>
  <c r="T768" i="1"/>
  <c r="T758" i="1"/>
  <c r="T756" i="1"/>
  <c r="T754" i="1"/>
  <c r="T753" i="1"/>
  <c r="T748" i="1"/>
  <c r="T742" i="1"/>
  <c r="T741" i="1"/>
  <c r="T740" i="1"/>
  <c r="T739" i="1"/>
  <c r="T738" i="1"/>
  <c r="T737" i="1"/>
  <c r="T734" i="1"/>
  <c r="T732" i="1"/>
  <c r="T730" i="1"/>
  <c r="T729" i="1"/>
  <c r="T727" i="1"/>
  <c r="T726" i="1"/>
  <c r="T724" i="1"/>
  <c r="T723" i="1"/>
  <c r="T722" i="1"/>
  <c r="T721" i="1"/>
  <c r="T717" i="1"/>
  <c r="T716" i="1"/>
  <c r="T715" i="1"/>
  <c r="T714" i="1"/>
  <c r="T713" i="1"/>
  <c r="T712" i="1"/>
  <c r="T711" i="1"/>
  <c r="T709" i="1"/>
  <c r="T705" i="1"/>
  <c r="T698" i="1"/>
  <c r="T694" i="1"/>
  <c r="T692" i="1"/>
  <c r="T684" i="1"/>
  <c r="T678" i="1"/>
  <c r="T670" i="1"/>
  <c r="T666" i="1"/>
  <c r="T665" i="1"/>
  <c r="T662" i="1"/>
  <c r="T661" i="1"/>
  <c r="T660" i="1"/>
  <c r="T659" i="1"/>
  <c r="T658" i="1"/>
  <c r="T650" i="1"/>
  <c r="T648" i="1"/>
  <c r="T646" i="1"/>
  <c r="T645" i="1"/>
  <c r="T643" i="1"/>
  <c r="T638" i="1"/>
  <c r="T627" i="1"/>
  <c r="T626" i="1"/>
  <c r="T625" i="1"/>
  <c r="T623" i="1"/>
  <c r="T622" i="1"/>
  <c r="T618" i="1"/>
  <c r="T617" i="1"/>
  <c r="T610" i="1"/>
  <c r="T606" i="1"/>
  <c r="T605" i="1"/>
  <c r="T603" i="1"/>
  <c r="T602" i="1"/>
  <c r="T601" i="1"/>
  <c r="T600" i="1"/>
  <c r="T597" i="1"/>
  <c r="T595" i="1"/>
  <c r="T594" i="1"/>
  <c r="T593" i="1"/>
  <c r="T591" i="1"/>
  <c r="T589" i="1"/>
  <c r="T588" i="1"/>
  <c r="T587" i="1"/>
  <c r="T586" i="1"/>
  <c r="T585" i="1"/>
  <c r="T584" i="1"/>
  <c r="T583" i="1"/>
  <c r="T582" i="1"/>
  <c r="T580" i="1"/>
  <c r="T576" i="1"/>
  <c r="T575" i="1"/>
  <c r="T574" i="1"/>
  <c r="T573" i="1"/>
  <c r="T572" i="1"/>
  <c r="T571" i="1"/>
  <c r="T570" i="1"/>
  <c r="T569" i="1"/>
  <c r="T568" i="1"/>
  <c r="T567" i="1"/>
  <c r="T565" i="1"/>
  <c r="T564" i="1"/>
  <c r="T560" i="1"/>
  <c r="T558" i="1"/>
  <c r="T554" i="1"/>
  <c r="T553" i="1"/>
  <c r="T550" i="1"/>
  <c r="T549" i="1"/>
  <c r="T547" i="1"/>
  <c r="T545" i="1"/>
  <c r="T543" i="1"/>
  <c r="T542" i="1"/>
  <c r="T539" i="1"/>
  <c r="T535" i="1"/>
  <c r="T534" i="1"/>
  <c r="T530" i="1"/>
  <c r="T529" i="1"/>
  <c r="T526" i="1"/>
  <c r="T520" i="1"/>
  <c r="T519" i="1"/>
  <c r="T516" i="1"/>
  <c r="T513" i="1"/>
  <c r="T511" i="1"/>
  <c r="T509" i="1"/>
  <c r="T506" i="1"/>
  <c r="T503" i="1"/>
  <c r="T499" i="1"/>
  <c r="T496" i="1"/>
  <c r="T494" i="1"/>
  <c r="T492" i="1"/>
  <c r="T491" i="1"/>
  <c r="T486" i="1"/>
  <c r="T484" i="1"/>
  <c r="T480" i="1"/>
  <c r="T478" i="1"/>
  <c r="T473" i="1"/>
  <c r="T471" i="1"/>
  <c r="T469" i="1"/>
  <c r="T466" i="1"/>
  <c r="T463" i="1"/>
  <c r="T462" i="1"/>
  <c r="T461" i="1"/>
  <c r="T459" i="1"/>
  <c r="T449" i="1"/>
  <c r="T444" i="1"/>
  <c r="T443" i="1"/>
  <c r="T442" i="1"/>
  <c r="T441" i="1"/>
  <c r="T438" i="1"/>
  <c r="T436" i="1"/>
  <c r="T435" i="1"/>
  <c r="T434" i="1"/>
  <c r="T433" i="1"/>
  <c r="T432" i="1"/>
  <c r="T430" i="1"/>
  <c r="T429" i="1"/>
  <c r="T427" i="1"/>
  <c r="T426" i="1"/>
  <c r="T422" i="1"/>
  <c r="T419" i="1"/>
  <c r="T418" i="1"/>
  <c r="T417" i="1"/>
  <c r="T416" i="1"/>
  <c r="T415" i="1"/>
  <c r="T409" i="1"/>
  <c r="T408" i="1"/>
  <c r="T406" i="1"/>
  <c r="T405" i="1"/>
  <c r="T404" i="1"/>
  <c r="T403" i="1"/>
  <c r="T401" i="1"/>
  <c r="T400" i="1"/>
  <c r="T398" i="1"/>
  <c r="T397" i="1"/>
  <c r="T391" i="1"/>
  <c r="T390" i="1"/>
  <c r="T387" i="1"/>
  <c r="T386" i="1"/>
  <c r="T385" i="1"/>
  <c r="T382" i="1"/>
  <c r="T381" i="1"/>
  <c r="T380" i="1"/>
  <c r="T379" i="1"/>
  <c r="T378" i="1"/>
  <c r="T376" i="1"/>
  <c r="T375" i="1"/>
  <c r="T374" i="1"/>
  <c r="T372" i="1"/>
  <c r="T371" i="1"/>
  <c r="T369" i="1"/>
  <c r="T367" i="1"/>
  <c r="T365" i="1"/>
  <c r="T361" i="1"/>
  <c r="T360" i="1"/>
  <c r="T358" i="1"/>
  <c r="T357" i="1"/>
  <c r="T356" i="1"/>
  <c r="T355" i="1"/>
  <c r="T354" i="1"/>
  <c r="T353" i="1"/>
  <c r="T352" i="1"/>
  <c r="T350" i="1"/>
  <c r="T347" i="1"/>
  <c r="T346" i="1"/>
  <c r="T345" i="1"/>
  <c r="T344" i="1"/>
  <c r="T343" i="1"/>
  <c r="T341" i="1"/>
  <c r="T340" i="1"/>
  <c r="T332" i="1"/>
  <c r="T329" i="1"/>
  <c r="T327" i="1"/>
  <c r="T326" i="1"/>
  <c r="T323" i="1"/>
  <c r="T319" i="1"/>
  <c r="T318" i="1"/>
  <c r="T316" i="1"/>
  <c r="T315" i="1"/>
  <c r="T313" i="1"/>
  <c r="T310" i="1"/>
  <c r="T309" i="1"/>
  <c r="T308" i="1"/>
  <c r="T306" i="1"/>
  <c r="T304" i="1"/>
  <c r="T303" i="1"/>
  <c r="T302" i="1"/>
  <c r="T300" i="1"/>
  <c r="T298" i="1"/>
  <c r="T297" i="1"/>
  <c r="T295" i="1"/>
  <c r="T291" i="1"/>
  <c r="T289" i="1"/>
  <c r="T287" i="1"/>
  <c r="T286" i="1"/>
  <c r="T284" i="1"/>
  <c r="T283" i="1"/>
  <c r="T278" i="1"/>
  <c r="T270" i="1"/>
  <c r="T269" i="1"/>
  <c r="T259" i="1"/>
  <c r="T256" i="1"/>
  <c r="T255" i="1"/>
  <c r="T254" i="1"/>
  <c r="T253" i="1"/>
  <c r="T251" i="1"/>
  <c r="T250" i="1"/>
  <c r="T249" i="1"/>
  <c r="T175" i="1"/>
  <c r="T149" i="1"/>
  <c r="T138" i="1"/>
  <c r="T112" i="1"/>
  <c r="T105" i="1"/>
  <c r="T104" i="1"/>
  <c r="T103" i="1"/>
  <c r="T96" i="1"/>
  <c r="T95" i="1"/>
  <c r="T91" i="1"/>
  <c r="T63" i="1"/>
  <c r="T57" i="1"/>
  <c r="T45" i="1"/>
  <c r="T41" i="1"/>
  <c r="T40" i="1"/>
  <c r="T15" i="1"/>
  <c r="T12" i="1"/>
  <c r="S4" i="1"/>
  <c r="S12" i="1"/>
  <c r="S231" i="1"/>
  <c r="S312" i="1"/>
  <c r="S989" i="1"/>
  <c r="S998" i="1"/>
  <c r="S941" i="1"/>
  <c r="S720" i="1"/>
  <c r="S877" i="1"/>
  <c r="S330" i="1"/>
  <c r="S60" i="1"/>
  <c r="S260" i="1"/>
  <c r="S917" i="1"/>
  <c r="S671" i="1"/>
  <c r="S368" i="1"/>
  <c r="S918" i="1"/>
  <c r="S440" i="1"/>
  <c r="S733" i="1"/>
  <c r="S636" i="1"/>
  <c r="S1001" i="1"/>
  <c r="S370" i="1"/>
  <c r="S257" i="1"/>
  <c r="S1040" i="1"/>
  <c r="S923" i="1"/>
  <c r="S880" i="1"/>
  <c r="S619" i="1"/>
  <c r="S987" i="1"/>
  <c r="S885" i="1"/>
  <c r="S258" i="1"/>
  <c r="S420" i="1"/>
  <c r="S561" i="1"/>
  <c r="S531" i="1"/>
  <c r="S952" i="1"/>
  <c r="S823" i="1"/>
  <c r="S882" i="1"/>
  <c r="S728" i="1"/>
  <c r="S957" i="1"/>
  <c r="S349" i="1"/>
  <c r="S858" i="1"/>
  <c r="S148" i="1"/>
  <c r="S949" i="1"/>
  <c r="S348" i="1"/>
  <c r="S141" i="1"/>
  <c r="S642" i="1"/>
  <c r="S621" i="1"/>
  <c r="S607" i="1"/>
  <c r="S1017" i="1"/>
  <c r="S518" i="1"/>
  <c r="S655" i="1"/>
  <c r="S472" i="1"/>
  <c r="S317" i="1"/>
  <c r="S495" i="1"/>
  <c r="S566" i="1"/>
  <c r="S872" i="1"/>
  <c r="S772" i="1"/>
  <c r="S725" i="1"/>
  <c r="S802" i="1"/>
  <c r="S328" i="1"/>
  <c r="S383" i="1"/>
  <c r="S943" i="1"/>
  <c r="S320" i="1"/>
  <c r="S125" i="1"/>
  <c r="S537" i="1"/>
  <c r="S252" i="1"/>
  <c r="S557" i="1"/>
  <c r="S613" i="1"/>
  <c r="S196" i="1"/>
  <c r="S351" i="1"/>
  <c r="S995" i="1"/>
  <c r="S964" i="1"/>
  <c r="S975" i="1"/>
  <c r="S536" i="1"/>
  <c r="S731" i="1"/>
  <c r="S548" i="1"/>
  <c r="S448" i="1"/>
  <c r="S719" i="1"/>
  <c r="S718" i="1"/>
  <c r="S301" i="1"/>
  <c r="S746" i="1"/>
  <c r="S904" i="1"/>
  <c r="S393" i="1"/>
  <c r="S874" i="1"/>
  <c r="S546" i="1"/>
  <c r="S609" i="1"/>
  <c r="S947" i="1"/>
  <c r="S146" i="1"/>
  <c r="S474" i="1"/>
  <c r="S651" i="1"/>
  <c r="S598" i="1"/>
  <c r="S294" i="1"/>
  <c r="S676" i="1"/>
  <c r="S80" i="1"/>
  <c r="S637" i="1"/>
  <c r="S514" i="1"/>
  <c r="S464" i="1"/>
  <c r="S644" i="1"/>
  <c r="S750" i="1"/>
  <c r="S265" i="1"/>
  <c r="S612" i="1"/>
  <c r="S76" i="1"/>
  <c r="S1010" i="1"/>
  <c r="S765" i="1"/>
  <c r="S624" i="1"/>
  <c r="S752" i="1"/>
  <c r="S935" i="1"/>
  <c r="S577" i="1"/>
  <c r="S686" i="1"/>
  <c r="S504" i="1"/>
  <c r="S635" i="1"/>
  <c r="S279" i="1"/>
  <c r="S683" i="1"/>
  <c r="S927" i="1"/>
  <c r="S657" i="1"/>
  <c r="S1025" i="1"/>
  <c r="S707" i="1"/>
  <c r="S925" i="1"/>
  <c r="S559" i="1"/>
  <c r="S633" i="1"/>
  <c r="S342" i="1"/>
  <c r="S834" i="1"/>
  <c r="S675" i="1"/>
  <c r="S681" i="1"/>
  <c r="S263" i="1"/>
  <c r="S135" i="1"/>
  <c r="S282" i="1"/>
  <c r="S525" i="1"/>
  <c r="S696" i="1"/>
  <c r="S1022" i="1"/>
  <c r="S693" i="1"/>
  <c r="S475" i="1"/>
  <c r="S592" i="1"/>
  <c r="S668" i="1"/>
  <c r="S920" i="1"/>
  <c r="S680" i="1"/>
  <c r="S702" i="1"/>
  <c r="S631" i="1"/>
  <c r="S396" i="1"/>
  <c r="S932" i="1"/>
  <c r="S485" i="1"/>
  <c r="S926" i="1"/>
  <c r="S674" i="1"/>
  <c r="S311" i="1"/>
  <c r="S990" i="1"/>
  <c r="S285" i="1"/>
  <c r="S599" i="1"/>
  <c r="S689" i="1"/>
  <c r="S428" i="1"/>
  <c r="S505" i="1"/>
  <c r="S639" i="1"/>
  <c r="S708" i="1"/>
  <c r="S749" i="1"/>
  <c r="S690" i="1"/>
  <c r="S533" i="1"/>
  <c r="S629" i="1"/>
  <c r="S292" i="1"/>
  <c r="S395" i="1"/>
  <c r="S745" i="1"/>
  <c r="S604" i="1"/>
  <c r="S487" i="1"/>
  <c r="S11" i="1"/>
  <c r="S307" i="1"/>
  <c r="S540" i="1"/>
  <c r="S634" i="1"/>
  <c r="S596" i="1"/>
  <c r="S764" i="1"/>
  <c r="S647" i="1"/>
  <c r="S271" i="1"/>
  <c r="S1023" i="1"/>
  <c r="S857" i="1"/>
  <c r="S373" i="1"/>
  <c r="S854" i="1"/>
  <c r="S452" i="1"/>
  <c r="S447" i="1"/>
  <c r="S527" i="1"/>
  <c r="S907" i="1"/>
  <c r="S578" i="1"/>
  <c r="S936" i="1"/>
  <c r="S333" i="1"/>
  <c r="S290" i="1"/>
  <c r="S845" i="1"/>
  <c r="S377" i="1"/>
  <c r="S620" i="1"/>
  <c r="S640" i="1"/>
  <c r="S818" i="1"/>
  <c r="S275" i="1"/>
  <c r="S61" i="1"/>
  <c r="S1021" i="1"/>
  <c r="S833" i="1"/>
  <c r="S628" i="1"/>
  <c r="S451" i="1"/>
  <c r="S838" i="1"/>
  <c r="S766" i="1"/>
  <c r="S811" i="1"/>
  <c r="S266" i="1"/>
  <c r="S517" i="1"/>
  <c r="S940" i="1"/>
  <c r="S850" i="1"/>
  <c r="S467" i="1"/>
  <c r="S701" i="1"/>
  <c r="S1041" i="1"/>
  <c r="S653" i="1"/>
  <c r="S859" i="1"/>
  <c r="S685" i="1"/>
  <c r="S881" i="1"/>
  <c r="S364" i="1"/>
  <c r="S755" i="1"/>
  <c r="S948" i="1"/>
  <c r="S801" i="1"/>
  <c r="S992" i="1"/>
  <c r="S1028" i="1"/>
  <c r="S851" i="1"/>
  <c r="S515" i="1"/>
  <c r="S767" i="1"/>
  <c r="S865" i="1"/>
  <c r="S544" i="1"/>
  <c r="S910" i="1"/>
  <c r="S581" i="1"/>
  <c r="S528" i="1"/>
  <c r="S538" i="1"/>
  <c r="S479" i="1"/>
  <c r="S65" i="1"/>
  <c r="S615" i="1"/>
  <c r="S314" i="1"/>
  <c r="S769" i="1"/>
  <c r="S879" i="1"/>
  <c r="S931" i="1"/>
  <c r="S849" i="1"/>
  <c r="S759" i="1"/>
  <c r="S541" i="1"/>
  <c r="S891" i="1"/>
  <c r="S453" i="1"/>
  <c r="S861" i="1"/>
  <c r="S402" i="1"/>
  <c r="S56" i="1"/>
  <c r="S465" i="1"/>
  <c r="S803" i="1"/>
  <c r="S497" i="1"/>
  <c r="S687" i="1"/>
  <c r="S980" i="1"/>
  <c r="S268" i="1"/>
  <c r="S652" i="1"/>
  <c r="S243" i="1"/>
  <c r="S669" i="1"/>
  <c r="S457" i="1"/>
  <c r="S703" i="1"/>
  <c r="S873" i="1"/>
  <c r="S824" i="1"/>
  <c r="S664" i="1"/>
  <c r="S828" i="1"/>
  <c r="S1034" i="1"/>
  <c r="S704" i="1"/>
  <c r="S871" i="1"/>
  <c r="S431" i="1"/>
  <c r="S501" i="1"/>
  <c r="S630" i="1"/>
  <c r="S425" i="1"/>
  <c r="S392" i="1"/>
  <c r="S915" i="1"/>
  <c r="S667" i="1"/>
  <c r="S663" i="1"/>
  <c r="S213" i="1"/>
  <c r="S555" i="1"/>
  <c r="S562" i="1"/>
  <c r="S1012" i="1"/>
  <c r="S238" i="1"/>
  <c r="S813" i="1"/>
  <c r="S423" i="1"/>
  <c r="S366" i="1"/>
  <c r="S860" i="1"/>
  <c r="S1035" i="1"/>
  <c r="S822" i="1"/>
  <c r="S735" i="1"/>
  <c r="S895" i="1"/>
  <c r="S763" i="1"/>
  <c r="S493" i="1"/>
  <c r="S579" i="1"/>
  <c r="S641" i="1"/>
  <c r="S421" i="1"/>
  <c r="S945" i="1"/>
  <c r="S1027" i="1"/>
  <c r="S482" i="1"/>
  <c r="S133" i="1"/>
  <c r="S455" i="1"/>
  <c r="S875" i="1"/>
  <c r="S512" i="1"/>
  <c r="S47" i="1"/>
  <c r="S296" i="1"/>
  <c r="S673" i="1"/>
  <c r="S894" i="1"/>
  <c r="S817" i="1"/>
  <c r="S481" i="1"/>
  <c r="S799" i="1"/>
  <c r="S706" i="1"/>
  <c r="S522" i="1"/>
  <c r="S293" i="1"/>
  <c r="S919" i="1"/>
  <c r="S510" i="1"/>
  <c r="S321" i="1"/>
  <c r="S928" i="1"/>
  <c r="S272" i="1"/>
  <c r="S277" i="1"/>
  <c r="S412" i="1"/>
  <c r="S695" i="1"/>
  <c r="S699" i="1"/>
  <c r="S761" i="1"/>
  <c r="S483" i="1"/>
  <c r="S751" i="1"/>
  <c r="S324" i="1"/>
  <c r="S903" i="1"/>
  <c r="S502" i="1"/>
  <c r="S839" i="1"/>
  <c r="S476" i="1"/>
  <c r="S934" i="1"/>
  <c r="S800" i="1"/>
  <c r="S288" i="1"/>
  <c r="S608" i="1"/>
  <c r="S654" i="1"/>
  <c r="S215" i="1"/>
  <c r="S523" i="1"/>
  <c r="S362" i="1"/>
  <c r="S700" i="1"/>
  <c r="S922" i="1"/>
  <c r="S788" i="1"/>
  <c r="S819" i="1"/>
  <c r="S267" i="1"/>
  <c r="S280" i="1"/>
  <c r="S937" i="1"/>
  <c r="S273" i="1"/>
  <c r="S490" i="1"/>
  <c r="S389" i="1"/>
  <c r="S325" i="1"/>
  <c r="S488" i="1"/>
  <c r="S808" i="1"/>
  <c r="S682" i="1"/>
  <c r="S437" i="1"/>
  <c r="S864" i="1"/>
  <c r="S413" i="1"/>
  <c r="S616" i="1"/>
  <c r="S454" i="1"/>
  <c r="S614" i="1"/>
  <c r="S905" i="1"/>
  <c r="S780" i="1"/>
  <c r="S870" i="1"/>
  <c r="S439" i="1"/>
  <c r="S331" i="1"/>
  <c r="S142" i="1"/>
  <c r="S470" i="1"/>
  <c r="S489" i="1"/>
  <c r="S863" i="1"/>
  <c r="S71" i="1"/>
  <c r="S844" i="1"/>
  <c r="S468" i="1"/>
  <c r="S697" i="1"/>
  <c r="S691" i="1"/>
  <c r="S500" i="1"/>
  <c r="S299" i="1"/>
  <c r="S814" i="1"/>
  <c r="S760" i="1"/>
  <c r="S921" i="1"/>
  <c r="S899" i="1"/>
  <c r="S821" i="1"/>
  <c r="S521" i="1"/>
  <c r="S498" i="1"/>
  <c r="S414" i="1"/>
  <c r="S532" i="1"/>
  <c r="S394" i="1"/>
  <c r="S632" i="1"/>
  <c r="S677" i="1"/>
  <c r="S930" i="1"/>
  <c r="S1036" i="1"/>
  <c r="S410" i="1"/>
  <c r="S825" i="1"/>
  <c r="S136" i="1"/>
  <c r="S274" i="1"/>
  <c r="S460" i="1"/>
  <c r="S456" i="1"/>
  <c r="S79" i="1"/>
  <c r="S458" i="1"/>
  <c r="S649" i="1"/>
  <c r="S322" i="1"/>
  <c r="S1004" i="1"/>
  <c r="S1026" i="1"/>
  <c r="S939" i="1"/>
  <c r="S305" i="1"/>
  <c r="S399" i="1"/>
  <c r="S1003" i="1"/>
  <c r="S883" i="1"/>
  <c r="S424" i="1"/>
  <c r="S820" i="1"/>
  <c r="S281" i="1"/>
  <c r="S840" i="1"/>
  <c r="S835" i="1"/>
  <c r="S862" i="1"/>
  <c r="S797" i="1"/>
  <c r="S847" i="1"/>
  <c r="S411" i="1"/>
  <c r="S793" i="1"/>
  <c r="S807" i="1"/>
  <c r="S276" i="1"/>
  <c r="S672" i="1"/>
  <c r="S477" i="1"/>
  <c r="S816" i="1"/>
  <c r="S843" i="1"/>
  <c r="S815" i="1"/>
  <c r="S855" i="1"/>
  <c r="S336" i="1"/>
  <c r="S337" i="1"/>
  <c r="S831" i="1"/>
  <c r="S829" i="1"/>
  <c r="S1032" i="1"/>
  <c r="S1013" i="1"/>
  <c r="S868" i="1"/>
  <c r="S590" i="1"/>
  <c r="S450" i="1"/>
  <c r="S334" i="1"/>
  <c r="S1031" i="1"/>
  <c r="S8" i="1"/>
  <c r="S747" i="1"/>
  <c r="S866" i="1"/>
  <c r="S744" i="1"/>
  <c r="S743" i="1"/>
  <c r="S890" i="1"/>
  <c r="S556" i="1"/>
  <c r="S852" i="1"/>
  <c r="S853" i="1"/>
  <c r="S446" i="1"/>
  <c r="S812" i="1"/>
  <c r="S611" i="1"/>
  <c r="S407" i="1"/>
  <c r="S804" i="1"/>
  <c r="S524" i="1"/>
  <c r="S144" i="1"/>
  <c r="S339" i="1"/>
  <c r="S774" i="1"/>
  <c r="S656" i="1"/>
  <c r="S846" i="1"/>
  <c r="S552" i="1"/>
  <c r="S710" i="1"/>
  <c r="S830" i="1"/>
  <c r="S893" i="1"/>
  <c r="S563" i="1"/>
  <c r="S836" i="1"/>
  <c r="S810" i="1"/>
  <c r="S1005" i="1"/>
  <c r="S335" i="1"/>
  <c r="S679" i="1"/>
  <c r="S956" i="1"/>
  <c r="S762" i="1"/>
  <c r="S551" i="1"/>
  <c r="S445" i="1"/>
  <c r="S794" i="1"/>
  <c r="S856" i="1"/>
  <c r="S388" i="1"/>
  <c r="S384" i="1"/>
  <c r="S999" i="1"/>
  <c r="S869" i="1"/>
  <c r="S809" i="1"/>
  <c r="S70" i="1"/>
  <c r="S757" i="1"/>
  <c r="S848" i="1"/>
  <c r="S363" i="1"/>
  <c r="S827" i="1"/>
  <c r="S896" i="1"/>
  <c r="S842" i="1"/>
  <c r="S688" i="1"/>
  <c r="S261" i="1"/>
  <c r="S736" i="1"/>
  <c r="S795" i="1"/>
  <c r="S1016" i="1"/>
  <c r="S832" i="1"/>
  <c r="S1019" i="1"/>
  <c r="S359" i="1"/>
  <c r="S837" i="1"/>
  <c r="S139" i="1"/>
  <c r="S262" i="1"/>
  <c r="S338" i="1"/>
  <c r="S798" i="1"/>
  <c r="S508" i="1"/>
  <c r="S24" i="1"/>
  <c r="S507" i="1"/>
  <c r="S944" i="1"/>
  <c r="S7" i="1"/>
  <c r="S264" i="1"/>
  <c r="S248" i="1"/>
  <c r="S247" i="1"/>
  <c r="S246" i="1"/>
  <c r="S245" i="1"/>
  <c r="S244" i="1"/>
  <c r="S242" i="1"/>
  <c r="S241" i="1"/>
  <c r="S240" i="1"/>
  <c r="S239" i="1"/>
  <c r="S237" i="1"/>
  <c r="S236" i="1"/>
  <c r="S235" i="1"/>
  <c r="S234" i="1"/>
  <c r="S233" i="1"/>
  <c r="S232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4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7" i="1"/>
  <c r="S145" i="1"/>
  <c r="S143" i="1"/>
  <c r="S140" i="1"/>
  <c r="S137" i="1"/>
  <c r="S134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2" i="1"/>
  <c r="S101" i="1"/>
  <c r="S100" i="1"/>
  <c r="S99" i="1"/>
  <c r="S98" i="1"/>
  <c r="S97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78" i="1"/>
  <c r="S77" i="1"/>
  <c r="S75" i="1"/>
  <c r="S74" i="1"/>
  <c r="S73" i="1"/>
  <c r="S72" i="1"/>
  <c r="S69" i="1"/>
  <c r="S68" i="1"/>
  <c r="S67" i="1"/>
  <c r="S66" i="1"/>
  <c r="S64" i="1"/>
  <c r="S62" i="1"/>
  <c r="S59" i="1"/>
  <c r="S58" i="1"/>
  <c r="S55" i="1"/>
  <c r="S54" i="1"/>
  <c r="S53" i="1"/>
  <c r="S52" i="1"/>
  <c r="S51" i="1"/>
  <c r="S50" i="1"/>
  <c r="S49" i="1"/>
  <c r="S48" i="1"/>
  <c r="S46" i="1"/>
  <c r="S44" i="1"/>
  <c r="S43" i="1"/>
  <c r="S42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2" i="1"/>
  <c r="S21" i="1"/>
  <c r="S20" i="1"/>
  <c r="S19" i="1"/>
  <c r="S18" i="1"/>
  <c r="S17" i="1"/>
  <c r="S16" i="1"/>
  <c r="S14" i="1"/>
  <c r="S13" i="1"/>
  <c r="S10" i="1"/>
  <c r="S9" i="1"/>
  <c r="S6" i="1"/>
  <c r="S5" i="1"/>
  <c r="S3" i="1"/>
  <c r="S2" i="1"/>
  <c r="S1039" i="1"/>
  <c r="S1038" i="1"/>
  <c r="S1037" i="1"/>
  <c r="S1033" i="1"/>
  <c r="S1030" i="1"/>
  <c r="S1029" i="1"/>
  <c r="S1024" i="1"/>
  <c r="S1020" i="1"/>
  <c r="S1018" i="1"/>
  <c r="S1015" i="1"/>
  <c r="S1014" i="1"/>
  <c r="S1011" i="1"/>
  <c r="S1009" i="1"/>
  <c r="S1008" i="1"/>
  <c r="S1007" i="1"/>
  <c r="S1006" i="1"/>
  <c r="S1002" i="1"/>
  <c r="S1000" i="1"/>
  <c r="S997" i="1"/>
  <c r="S996" i="1"/>
  <c r="S994" i="1"/>
  <c r="S993" i="1"/>
  <c r="S991" i="1"/>
  <c r="S988" i="1"/>
  <c r="S986" i="1"/>
  <c r="S985" i="1"/>
  <c r="S984" i="1"/>
  <c r="S983" i="1"/>
  <c r="S982" i="1"/>
  <c r="S981" i="1"/>
  <c r="S979" i="1"/>
  <c r="S978" i="1"/>
  <c r="S977" i="1"/>
  <c r="S976" i="1"/>
  <c r="S974" i="1"/>
  <c r="S973" i="1"/>
  <c r="S972" i="1"/>
  <c r="S971" i="1"/>
  <c r="S970" i="1"/>
  <c r="S969" i="1"/>
  <c r="S968" i="1"/>
  <c r="S967" i="1"/>
  <c r="S966" i="1"/>
  <c r="S965" i="1"/>
  <c r="S963" i="1"/>
  <c r="S962" i="1"/>
  <c r="S961" i="1"/>
  <c r="S960" i="1"/>
  <c r="S959" i="1"/>
  <c r="S958" i="1"/>
  <c r="S955" i="1"/>
  <c r="S954" i="1"/>
  <c r="S953" i="1"/>
  <c r="S951" i="1"/>
  <c r="S950" i="1"/>
  <c r="S946" i="1"/>
  <c r="S942" i="1"/>
  <c r="S938" i="1"/>
  <c r="S933" i="1"/>
  <c r="S929" i="1"/>
  <c r="S924" i="1"/>
  <c r="S916" i="1"/>
  <c r="S914" i="1"/>
  <c r="S913" i="1"/>
  <c r="S912" i="1"/>
  <c r="S911" i="1"/>
  <c r="S909" i="1"/>
  <c r="S908" i="1"/>
  <c r="S906" i="1"/>
  <c r="S902" i="1"/>
  <c r="S901" i="1"/>
  <c r="S900" i="1"/>
  <c r="S898" i="1"/>
  <c r="S897" i="1"/>
  <c r="S892" i="1"/>
  <c r="S889" i="1"/>
  <c r="S888" i="1"/>
  <c r="S887" i="1"/>
  <c r="S886" i="1"/>
  <c r="S884" i="1"/>
  <c r="S878" i="1"/>
  <c r="S876" i="1"/>
  <c r="S867" i="1"/>
  <c r="S841" i="1"/>
  <c r="S826" i="1"/>
  <c r="S806" i="1"/>
  <c r="S805" i="1"/>
  <c r="S796" i="1"/>
  <c r="S792" i="1"/>
  <c r="S791" i="1"/>
  <c r="S790" i="1"/>
  <c r="S789" i="1"/>
  <c r="S787" i="1"/>
  <c r="S786" i="1"/>
  <c r="S785" i="1"/>
  <c r="S784" i="1"/>
  <c r="S783" i="1"/>
  <c r="S782" i="1"/>
  <c r="S781" i="1"/>
  <c r="S779" i="1"/>
  <c r="S778" i="1"/>
  <c r="S777" i="1"/>
  <c r="S776" i="1"/>
  <c r="S775" i="1"/>
  <c r="S773" i="1"/>
  <c r="S771" i="1"/>
  <c r="S770" i="1"/>
  <c r="S768" i="1"/>
  <c r="S758" i="1"/>
  <c r="S756" i="1"/>
  <c r="S754" i="1"/>
  <c r="S753" i="1"/>
  <c r="S748" i="1"/>
  <c r="S742" i="1"/>
  <c r="S741" i="1"/>
  <c r="S740" i="1"/>
  <c r="S739" i="1"/>
  <c r="S738" i="1"/>
  <c r="S737" i="1"/>
  <c r="S734" i="1"/>
  <c r="S732" i="1"/>
  <c r="S730" i="1"/>
  <c r="S729" i="1"/>
  <c r="S727" i="1"/>
  <c r="S726" i="1"/>
  <c r="S724" i="1"/>
  <c r="S723" i="1"/>
  <c r="S722" i="1"/>
  <c r="S721" i="1"/>
  <c r="S717" i="1"/>
  <c r="S716" i="1"/>
  <c r="S715" i="1"/>
  <c r="S714" i="1"/>
  <c r="S713" i="1"/>
  <c r="S712" i="1"/>
  <c r="S711" i="1"/>
  <c r="S709" i="1"/>
  <c r="S705" i="1"/>
  <c r="S698" i="1"/>
  <c r="S694" i="1"/>
  <c r="S692" i="1"/>
  <c r="S684" i="1"/>
  <c r="S678" i="1"/>
  <c r="S670" i="1"/>
  <c r="S666" i="1"/>
  <c r="S665" i="1"/>
  <c r="S662" i="1"/>
  <c r="S661" i="1"/>
  <c r="S660" i="1"/>
  <c r="S659" i="1"/>
  <c r="S658" i="1"/>
  <c r="S650" i="1"/>
  <c r="S648" i="1"/>
  <c r="S646" i="1"/>
  <c r="S645" i="1"/>
  <c r="S643" i="1"/>
  <c r="S638" i="1"/>
  <c r="S627" i="1"/>
  <c r="S626" i="1"/>
  <c r="S625" i="1"/>
  <c r="S623" i="1"/>
  <c r="S622" i="1"/>
  <c r="S618" i="1"/>
  <c r="S617" i="1"/>
  <c r="S610" i="1"/>
  <c r="S606" i="1"/>
  <c r="S605" i="1"/>
  <c r="S603" i="1"/>
  <c r="S602" i="1"/>
  <c r="S601" i="1"/>
  <c r="S600" i="1"/>
  <c r="S597" i="1"/>
  <c r="S595" i="1"/>
  <c r="S594" i="1"/>
  <c r="S593" i="1"/>
  <c r="S591" i="1"/>
  <c r="S589" i="1"/>
  <c r="S588" i="1"/>
  <c r="S587" i="1"/>
  <c r="S586" i="1"/>
  <c r="S585" i="1"/>
  <c r="S584" i="1"/>
  <c r="S583" i="1"/>
  <c r="S582" i="1"/>
  <c r="S580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0" i="1"/>
  <c r="S558" i="1"/>
  <c r="S554" i="1"/>
  <c r="S553" i="1"/>
  <c r="S550" i="1"/>
  <c r="S549" i="1"/>
  <c r="S547" i="1"/>
  <c r="S545" i="1"/>
  <c r="S543" i="1"/>
  <c r="S542" i="1"/>
  <c r="S539" i="1"/>
  <c r="S535" i="1"/>
  <c r="S534" i="1"/>
  <c r="S530" i="1"/>
  <c r="S529" i="1"/>
  <c r="S526" i="1"/>
  <c r="S520" i="1"/>
  <c r="S519" i="1"/>
  <c r="S516" i="1"/>
  <c r="S513" i="1"/>
  <c r="S511" i="1"/>
  <c r="S509" i="1"/>
  <c r="S506" i="1"/>
  <c r="S503" i="1"/>
  <c r="S499" i="1"/>
  <c r="S496" i="1"/>
  <c r="S494" i="1"/>
  <c r="S492" i="1"/>
  <c r="S491" i="1"/>
  <c r="S486" i="1"/>
  <c r="S484" i="1"/>
  <c r="S480" i="1"/>
  <c r="S478" i="1"/>
  <c r="S473" i="1"/>
  <c r="S471" i="1"/>
  <c r="S469" i="1"/>
  <c r="S466" i="1"/>
  <c r="S463" i="1"/>
  <c r="S462" i="1"/>
  <c r="S461" i="1"/>
  <c r="S459" i="1"/>
  <c r="S449" i="1"/>
  <c r="S444" i="1"/>
  <c r="S443" i="1"/>
  <c r="S442" i="1"/>
  <c r="S441" i="1"/>
  <c r="S438" i="1"/>
  <c r="S436" i="1"/>
  <c r="S435" i="1"/>
  <c r="S434" i="1"/>
  <c r="S433" i="1"/>
  <c r="S432" i="1"/>
  <c r="S430" i="1"/>
  <c r="S429" i="1"/>
  <c r="S427" i="1"/>
  <c r="S426" i="1"/>
  <c r="S422" i="1"/>
  <c r="S419" i="1"/>
  <c r="S418" i="1"/>
  <c r="S417" i="1"/>
  <c r="S416" i="1"/>
  <c r="S415" i="1"/>
  <c r="S409" i="1"/>
  <c r="S408" i="1"/>
  <c r="S406" i="1"/>
  <c r="S405" i="1"/>
  <c r="S404" i="1"/>
  <c r="S403" i="1"/>
  <c r="S401" i="1"/>
  <c r="S400" i="1"/>
  <c r="S398" i="1"/>
  <c r="S397" i="1"/>
  <c r="S391" i="1"/>
  <c r="S390" i="1"/>
  <c r="S387" i="1"/>
  <c r="S386" i="1"/>
  <c r="S385" i="1"/>
  <c r="S382" i="1"/>
  <c r="S381" i="1"/>
  <c r="S380" i="1"/>
  <c r="S379" i="1"/>
  <c r="S378" i="1"/>
  <c r="S376" i="1"/>
  <c r="S375" i="1"/>
  <c r="S374" i="1"/>
  <c r="S372" i="1"/>
  <c r="S371" i="1"/>
  <c r="S369" i="1"/>
  <c r="S367" i="1"/>
  <c r="S365" i="1"/>
  <c r="S361" i="1"/>
  <c r="S360" i="1"/>
  <c r="S358" i="1"/>
  <c r="S357" i="1"/>
  <c r="S356" i="1"/>
  <c r="S355" i="1"/>
  <c r="S354" i="1"/>
  <c r="S353" i="1"/>
  <c r="S352" i="1"/>
  <c r="S350" i="1"/>
  <c r="S347" i="1"/>
  <c r="S346" i="1"/>
  <c r="S345" i="1"/>
  <c r="S344" i="1"/>
  <c r="S343" i="1"/>
  <c r="S341" i="1"/>
  <c r="S340" i="1"/>
  <c r="S332" i="1"/>
  <c r="S329" i="1"/>
  <c r="S327" i="1"/>
  <c r="S326" i="1"/>
  <c r="S323" i="1"/>
  <c r="S319" i="1"/>
  <c r="S318" i="1"/>
  <c r="S316" i="1"/>
  <c r="S315" i="1"/>
  <c r="S313" i="1"/>
  <c r="S310" i="1"/>
  <c r="S309" i="1"/>
  <c r="S308" i="1"/>
  <c r="S306" i="1"/>
  <c r="S304" i="1"/>
  <c r="S303" i="1"/>
  <c r="S302" i="1"/>
  <c r="S300" i="1"/>
  <c r="S298" i="1"/>
  <c r="S297" i="1"/>
  <c r="S295" i="1"/>
  <c r="S291" i="1"/>
  <c r="S289" i="1"/>
  <c r="S287" i="1"/>
  <c r="S286" i="1"/>
  <c r="S284" i="1"/>
  <c r="S283" i="1"/>
  <c r="S278" i="1"/>
  <c r="S270" i="1"/>
  <c r="S269" i="1"/>
  <c r="S259" i="1"/>
  <c r="S256" i="1"/>
  <c r="S255" i="1"/>
  <c r="S254" i="1"/>
  <c r="S253" i="1"/>
  <c r="S251" i="1"/>
  <c r="S250" i="1"/>
  <c r="S249" i="1"/>
  <c r="S175" i="1"/>
  <c r="S149" i="1"/>
  <c r="S138" i="1"/>
  <c r="S112" i="1"/>
  <c r="S105" i="1"/>
  <c r="S104" i="1"/>
  <c r="S103" i="1"/>
  <c r="S96" i="1"/>
  <c r="S95" i="1"/>
  <c r="S91" i="1"/>
  <c r="S63" i="1"/>
  <c r="S57" i="1"/>
  <c r="S45" i="1"/>
  <c r="S41" i="1"/>
  <c r="S40" i="1"/>
  <c r="S15" i="1"/>
  <c r="AE708" i="1" l="1"/>
  <c r="AE452" i="1"/>
  <c r="AE780" i="1"/>
  <c r="AE239" i="1"/>
  <c r="AE214" i="1"/>
  <c r="AE29" i="1"/>
  <c r="AE231" i="1"/>
  <c r="AE312" i="1"/>
  <c r="AE989" i="1"/>
  <c r="AE998" i="1"/>
  <c r="AE941" i="1"/>
  <c r="AE720" i="1"/>
  <c r="AE877" i="1"/>
  <c r="AE330" i="1"/>
  <c r="AE60" i="1"/>
  <c r="AE260" i="1"/>
  <c r="AE917" i="1"/>
  <c r="AE671" i="1"/>
  <c r="AE368" i="1"/>
  <c r="AE918" i="1"/>
  <c r="AE440" i="1"/>
  <c r="AE733" i="1"/>
  <c r="AE636" i="1"/>
  <c r="AE1001" i="1"/>
  <c r="AE370" i="1"/>
  <c r="AE257" i="1"/>
  <c r="AE1040" i="1"/>
  <c r="AE923" i="1"/>
  <c r="AE880" i="1"/>
  <c r="AE619" i="1"/>
  <c r="AE987" i="1"/>
  <c r="AE885" i="1"/>
  <c r="AE258" i="1"/>
  <c r="AE420" i="1"/>
  <c r="AE561" i="1"/>
  <c r="AE531" i="1"/>
  <c r="AE952" i="1"/>
  <c r="AE823" i="1"/>
  <c r="AE882" i="1"/>
  <c r="AE728" i="1"/>
  <c r="AE957" i="1"/>
  <c r="AE349" i="1"/>
  <c r="AE858" i="1"/>
  <c r="AE148" i="1"/>
  <c r="AE949" i="1"/>
  <c r="AE348" i="1"/>
  <c r="AE141" i="1"/>
  <c r="AE642" i="1"/>
  <c r="AE621" i="1"/>
  <c r="AE607" i="1"/>
  <c r="AE1017" i="1"/>
  <c r="AE518" i="1"/>
  <c r="AE655" i="1"/>
  <c r="AE472" i="1"/>
  <c r="AE317" i="1"/>
  <c r="AE495" i="1"/>
  <c r="AE566" i="1"/>
  <c r="AE872" i="1"/>
  <c r="AE772" i="1"/>
  <c r="AE725" i="1"/>
  <c r="AE802" i="1"/>
  <c r="AE328" i="1"/>
  <c r="AE383" i="1"/>
  <c r="AE943" i="1"/>
  <c r="AE320" i="1"/>
  <c r="AE125" i="1"/>
  <c r="AE537" i="1"/>
  <c r="AE252" i="1"/>
  <c r="AE557" i="1"/>
  <c r="AE613" i="1"/>
  <c r="AE196" i="1"/>
  <c r="AE351" i="1"/>
  <c r="AE995" i="1"/>
  <c r="AE964" i="1"/>
  <c r="AE975" i="1"/>
  <c r="AE536" i="1"/>
  <c r="AE731" i="1"/>
  <c r="AE548" i="1"/>
  <c r="AE448" i="1"/>
  <c r="AE719" i="1"/>
  <c r="AE718" i="1"/>
  <c r="AE301" i="1"/>
  <c r="AE746" i="1"/>
  <c r="AE904" i="1"/>
  <c r="AE393" i="1"/>
  <c r="AE874" i="1"/>
  <c r="AE546" i="1"/>
  <c r="AE609" i="1"/>
  <c r="AE947" i="1"/>
  <c r="AE146" i="1"/>
  <c r="AE474" i="1"/>
  <c r="AE651" i="1"/>
  <c r="AE598" i="1"/>
  <c r="AE294" i="1"/>
  <c r="AE676" i="1"/>
  <c r="AE80" i="1"/>
  <c r="AE637" i="1"/>
  <c r="AE514" i="1"/>
  <c r="AE464" i="1"/>
  <c r="AE644" i="1"/>
  <c r="AE750" i="1"/>
  <c r="AE265" i="1"/>
  <c r="AE612" i="1"/>
  <c r="AE76" i="1"/>
  <c r="AE1010" i="1"/>
  <c r="AE765" i="1"/>
  <c r="AE624" i="1"/>
  <c r="AE752" i="1"/>
  <c r="AE935" i="1"/>
  <c r="AE577" i="1"/>
  <c r="AE686" i="1"/>
  <c r="AE504" i="1"/>
  <c r="AE635" i="1"/>
  <c r="AE279" i="1"/>
  <c r="AE683" i="1"/>
  <c r="AE927" i="1"/>
  <c r="AE657" i="1"/>
  <c r="AE1025" i="1"/>
  <c r="AE707" i="1"/>
  <c r="AE925" i="1"/>
  <c r="AE559" i="1"/>
  <c r="AE633" i="1"/>
  <c r="AE342" i="1"/>
  <c r="AE834" i="1"/>
  <c r="AE675" i="1"/>
  <c r="AE681" i="1"/>
  <c r="AE263" i="1"/>
  <c r="AE135" i="1"/>
  <c r="AE282" i="1"/>
  <c r="AE525" i="1"/>
  <c r="AE696" i="1"/>
  <c r="AE1022" i="1"/>
  <c r="AE693" i="1"/>
  <c r="AE475" i="1"/>
  <c r="AE592" i="1"/>
  <c r="AE668" i="1"/>
  <c r="AE920" i="1"/>
  <c r="AE680" i="1"/>
  <c r="AE702" i="1"/>
  <c r="AE631" i="1"/>
  <c r="AE396" i="1"/>
  <c r="AE932" i="1"/>
  <c r="AE485" i="1"/>
  <c r="AE926" i="1"/>
  <c r="AE674" i="1"/>
  <c r="AE311" i="1"/>
  <c r="AE990" i="1"/>
  <c r="AE285" i="1"/>
  <c r="AE599" i="1"/>
  <c r="AE689" i="1"/>
  <c r="AE428" i="1"/>
  <c r="AE505" i="1"/>
  <c r="AE639" i="1"/>
  <c r="AE749" i="1"/>
  <c r="AE690" i="1"/>
  <c r="AE533" i="1"/>
  <c r="AE629" i="1"/>
  <c r="AE292" i="1"/>
  <c r="AE395" i="1"/>
  <c r="AE745" i="1"/>
  <c r="AE604" i="1"/>
  <c r="AE487" i="1"/>
  <c r="AE11" i="1"/>
  <c r="AE307" i="1"/>
  <c r="AE540" i="1"/>
  <c r="AE634" i="1"/>
  <c r="AE596" i="1"/>
  <c r="AE764" i="1"/>
  <c r="AE647" i="1"/>
  <c r="AE271" i="1"/>
  <c r="AE1023" i="1"/>
  <c r="AE857" i="1"/>
  <c r="AE373" i="1"/>
  <c r="AE854" i="1"/>
  <c r="AE447" i="1"/>
  <c r="AE527" i="1"/>
  <c r="AE907" i="1"/>
  <c r="AE578" i="1"/>
  <c r="AE936" i="1"/>
  <c r="AE333" i="1"/>
  <c r="AE290" i="1"/>
  <c r="AE845" i="1"/>
  <c r="AE377" i="1"/>
  <c r="AE620" i="1"/>
  <c r="AE640" i="1"/>
  <c r="AE818" i="1"/>
  <c r="AE275" i="1"/>
  <c r="AE61" i="1"/>
  <c r="AE1021" i="1"/>
  <c r="AE833" i="1"/>
  <c r="AE628" i="1"/>
  <c r="AE451" i="1"/>
  <c r="AE838" i="1"/>
  <c r="AE766" i="1"/>
  <c r="AE811" i="1"/>
  <c r="AE266" i="1"/>
  <c r="AE517" i="1"/>
  <c r="AE940" i="1"/>
  <c r="AE850" i="1"/>
  <c r="AE467" i="1"/>
  <c r="AE701" i="1"/>
  <c r="AE1041" i="1"/>
  <c r="AE653" i="1"/>
  <c r="AE859" i="1"/>
  <c r="AE685" i="1"/>
  <c r="AE881" i="1"/>
  <c r="AE364" i="1"/>
  <c r="AE755" i="1"/>
  <c r="AE948" i="1"/>
  <c r="AE801" i="1"/>
  <c r="AE992" i="1"/>
  <c r="AE1028" i="1"/>
  <c r="AE851" i="1"/>
  <c r="AE515" i="1"/>
  <c r="AE767" i="1"/>
  <c r="AE865" i="1"/>
  <c r="AE544" i="1"/>
  <c r="AE910" i="1"/>
  <c r="AE581" i="1"/>
  <c r="AE528" i="1"/>
  <c r="AE538" i="1"/>
  <c r="AE479" i="1"/>
  <c r="AE65" i="1"/>
  <c r="AE615" i="1"/>
  <c r="AE314" i="1"/>
  <c r="AE769" i="1"/>
  <c r="AE879" i="1"/>
  <c r="AE931" i="1"/>
  <c r="AE849" i="1"/>
  <c r="AE759" i="1"/>
  <c r="AE541" i="1"/>
  <c r="AE891" i="1"/>
  <c r="AE453" i="1"/>
  <c r="AE861" i="1"/>
  <c r="AE402" i="1"/>
  <c r="AE56" i="1"/>
  <c r="AE465" i="1"/>
  <c r="AE803" i="1"/>
  <c r="AE497" i="1"/>
  <c r="AE687" i="1"/>
  <c r="AE980" i="1"/>
  <c r="AE268" i="1"/>
  <c r="AE652" i="1"/>
  <c r="AE243" i="1"/>
  <c r="AE669" i="1"/>
  <c r="AE457" i="1"/>
  <c r="AE703" i="1"/>
  <c r="AE873" i="1"/>
  <c r="AE824" i="1"/>
  <c r="AE664" i="1"/>
  <c r="AE828" i="1"/>
  <c r="AE1034" i="1"/>
  <c r="AE704" i="1"/>
  <c r="AE871" i="1"/>
  <c r="AE431" i="1"/>
  <c r="AE501" i="1"/>
  <c r="AE630" i="1"/>
  <c r="AE425" i="1"/>
  <c r="AE392" i="1"/>
  <c r="AE915" i="1"/>
  <c r="AE667" i="1"/>
  <c r="AE663" i="1"/>
  <c r="AE213" i="1"/>
  <c r="AE555" i="1"/>
  <c r="AE562" i="1"/>
  <c r="AE1012" i="1"/>
  <c r="AE238" i="1"/>
  <c r="AE813" i="1"/>
  <c r="AE423" i="1"/>
  <c r="AE366" i="1"/>
  <c r="AE860" i="1"/>
  <c r="AE1035" i="1"/>
  <c r="AE822" i="1"/>
  <c r="AE735" i="1"/>
  <c r="AE895" i="1"/>
  <c r="AE763" i="1"/>
  <c r="AE493" i="1"/>
  <c r="AE579" i="1"/>
  <c r="AE641" i="1"/>
  <c r="AE421" i="1"/>
  <c r="AE945" i="1"/>
  <c r="AE1027" i="1"/>
  <c r="AE482" i="1"/>
  <c r="AE133" i="1"/>
  <c r="AE455" i="1"/>
  <c r="AE875" i="1"/>
  <c r="AE512" i="1"/>
  <c r="AE47" i="1"/>
  <c r="AE296" i="1"/>
  <c r="AE673" i="1"/>
  <c r="AE894" i="1"/>
  <c r="AE817" i="1"/>
  <c r="AE481" i="1"/>
  <c r="AE799" i="1"/>
  <c r="AE706" i="1"/>
  <c r="AE522" i="1"/>
  <c r="AE293" i="1"/>
  <c r="AE919" i="1"/>
  <c r="AE510" i="1"/>
  <c r="AE321" i="1"/>
  <c r="AE928" i="1"/>
  <c r="AE272" i="1"/>
  <c r="AE277" i="1"/>
  <c r="AE412" i="1"/>
  <c r="AE695" i="1"/>
  <c r="AE699" i="1"/>
  <c r="AE761" i="1"/>
  <c r="AE483" i="1"/>
  <c r="AE751" i="1"/>
  <c r="AE324" i="1"/>
  <c r="AE903" i="1"/>
  <c r="AE502" i="1"/>
  <c r="AE839" i="1"/>
  <c r="AE476" i="1"/>
  <c r="AE934" i="1"/>
  <c r="AE800" i="1"/>
  <c r="AE288" i="1"/>
  <c r="AE608" i="1"/>
  <c r="AE654" i="1"/>
  <c r="AE215" i="1"/>
  <c r="AE523" i="1"/>
  <c r="AE362" i="1"/>
  <c r="AE700" i="1"/>
  <c r="AE922" i="1"/>
  <c r="AE788" i="1"/>
  <c r="AE819" i="1"/>
  <c r="AE267" i="1"/>
  <c r="AE280" i="1"/>
  <c r="AE937" i="1"/>
  <c r="AE273" i="1"/>
  <c r="AE490" i="1"/>
  <c r="AE389" i="1"/>
  <c r="AE325" i="1"/>
  <c r="AE488" i="1"/>
  <c r="AE808" i="1"/>
  <c r="AE682" i="1"/>
  <c r="AE437" i="1"/>
  <c r="AE864" i="1"/>
  <c r="AE413" i="1"/>
  <c r="AE616" i="1"/>
  <c r="AE454" i="1"/>
  <c r="AE614" i="1"/>
  <c r="AE905" i="1"/>
  <c r="AE870" i="1"/>
  <c r="AE439" i="1"/>
  <c r="AE331" i="1"/>
  <c r="AE142" i="1"/>
  <c r="AE470" i="1"/>
  <c r="AE489" i="1"/>
  <c r="AE863" i="1"/>
  <c r="AE71" i="1"/>
  <c r="AE844" i="1"/>
  <c r="AE468" i="1"/>
  <c r="AE697" i="1"/>
  <c r="AE691" i="1"/>
  <c r="AE500" i="1"/>
  <c r="AE299" i="1"/>
  <c r="AE814" i="1"/>
  <c r="AE760" i="1"/>
  <c r="AE921" i="1"/>
  <c r="AE899" i="1"/>
  <c r="AE821" i="1"/>
  <c r="AE521" i="1"/>
  <c r="AE498" i="1"/>
  <c r="AE414" i="1"/>
  <c r="AE532" i="1"/>
  <c r="AE394" i="1"/>
  <c r="AE632" i="1"/>
  <c r="AE677" i="1"/>
  <c r="AE930" i="1"/>
  <c r="AE1036" i="1"/>
  <c r="AE410" i="1"/>
  <c r="AE825" i="1"/>
  <c r="AE136" i="1"/>
  <c r="AE274" i="1"/>
  <c r="AE460" i="1"/>
  <c r="AE456" i="1"/>
  <c r="AE79" i="1"/>
  <c r="AE458" i="1"/>
  <c r="AE649" i="1"/>
  <c r="AE322" i="1"/>
  <c r="AE1004" i="1"/>
  <c r="AE1026" i="1"/>
  <c r="AE939" i="1"/>
  <c r="AE305" i="1"/>
  <c r="AE399" i="1"/>
  <c r="AE1003" i="1"/>
  <c r="AE883" i="1"/>
  <c r="AE424" i="1"/>
  <c r="AE820" i="1"/>
  <c r="AE281" i="1"/>
  <c r="AE840" i="1"/>
  <c r="AE835" i="1"/>
  <c r="AE862" i="1"/>
  <c r="AE797" i="1"/>
  <c r="AE847" i="1"/>
  <c r="AE411" i="1"/>
  <c r="AE793" i="1"/>
  <c r="AE807" i="1"/>
  <c r="AE276" i="1"/>
  <c r="AE672" i="1"/>
  <c r="AE477" i="1"/>
  <c r="AE816" i="1"/>
  <c r="AE843" i="1"/>
  <c r="AE815" i="1"/>
  <c r="AE855" i="1"/>
  <c r="AE336" i="1"/>
  <c r="AE337" i="1"/>
  <c r="AE831" i="1"/>
  <c r="AE829" i="1"/>
  <c r="AE1032" i="1"/>
  <c r="AE1013" i="1"/>
  <c r="AE868" i="1"/>
  <c r="AE590" i="1"/>
  <c r="AE450" i="1"/>
  <c r="AE334" i="1"/>
  <c r="AE1031" i="1"/>
  <c r="AE8" i="1"/>
  <c r="AE747" i="1"/>
  <c r="AE866" i="1"/>
  <c r="AE744" i="1"/>
  <c r="AE743" i="1"/>
  <c r="AE890" i="1"/>
  <c r="AE556" i="1"/>
  <c r="AE852" i="1"/>
  <c r="AE853" i="1"/>
  <c r="AE446" i="1"/>
  <c r="AE812" i="1"/>
  <c r="AE611" i="1"/>
  <c r="AE407" i="1"/>
  <c r="AE804" i="1"/>
  <c r="AE524" i="1"/>
  <c r="AE144" i="1"/>
  <c r="AE339" i="1"/>
  <c r="AE774" i="1"/>
  <c r="AE656" i="1"/>
  <c r="AE846" i="1"/>
  <c r="AE552" i="1"/>
  <c r="AE710" i="1"/>
  <c r="AE830" i="1"/>
  <c r="AE893" i="1"/>
  <c r="AE563" i="1"/>
  <c r="AE836" i="1"/>
  <c r="AE810" i="1"/>
  <c r="AE1005" i="1"/>
  <c r="AE335" i="1"/>
  <c r="AE679" i="1"/>
  <c r="AE956" i="1"/>
  <c r="AE762" i="1"/>
  <c r="AE551" i="1"/>
  <c r="AE445" i="1"/>
  <c r="AE794" i="1"/>
  <c r="AE856" i="1"/>
  <c r="AE388" i="1"/>
  <c r="AE384" i="1"/>
  <c r="AE999" i="1"/>
  <c r="AE869" i="1"/>
  <c r="AE809" i="1"/>
  <c r="AE70" i="1"/>
  <c r="AE757" i="1"/>
  <c r="AE848" i="1"/>
  <c r="AE363" i="1"/>
  <c r="AE827" i="1"/>
  <c r="AE896" i="1"/>
  <c r="AE842" i="1"/>
  <c r="AE688" i="1"/>
  <c r="AE261" i="1"/>
  <c r="AE736" i="1"/>
  <c r="AE795" i="1"/>
  <c r="AE1016" i="1"/>
  <c r="AE832" i="1"/>
  <c r="AE1019" i="1"/>
  <c r="AE359" i="1"/>
  <c r="AE837" i="1"/>
  <c r="AE139" i="1"/>
  <c r="AE262" i="1"/>
  <c r="AE338" i="1"/>
  <c r="AE798" i="1"/>
  <c r="AE508" i="1"/>
  <c r="AE24" i="1"/>
  <c r="AE507" i="1"/>
  <c r="AE944" i="1"/>
  <c r="AE7" i="1"/>
  <c r="AE264" i="1"/>
  <c r="AE248" i="1"/>
  <c r="AE247" i="1"/>
  <c r="AE246" i="1"/>
  <c r="AE245" i="1"/>
  <c r="AE244" i="1"/>
  <c r="AE242" i="1"/>
  <c r="AE241" i="1"/>
  <c r="AE240" i="1"/>
  <c r="AE237" i="1"/>
  <c r="AE236" i="1"/>
  <c r="AE235" i="1"/>
  <c r="AE234" i="1"/>
  <c r="AE233" i="1"/>
  <c r="AE232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7" i="1"/>
  <c r="AE145" i="1"/>
  <c r="AE143" i="1"/>
  <c r="AE140" i="1"/>
  <c r="AE137" i="1"/>
  <c r="AE134" i="1"/>
  <c r="AE132" i="1"/>
  <c r="AE131" i="1"/>
  <c r="AE130" i="1"/>
  <c r="AE129" i="1"/>
  <c r="AE128" i="1"/>
  <c r="AE127" i="1"/>
  <c r="AE126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2" i="1"/>
  <c r="AE101" i="1"/>
  <c r="AE100" i="1"/>
  <c r="AE99" i="1"/>
  <c r="AE98" i="1"/>
  <c r="AE97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78" i="1"/>
  <c r="AE77" i="1"/>
  <c r="AE75" i="1"/>
  <c r="AE74" i="1"/>
  <c r="AE73" i="1"/>
  <c r="AE72" i="1"/>
  <c r="AE69" i="1"/>
  <c r="AE68" i="1"/>
  <c r="AE67" i="1"/>
  <c r="AE66" i="1"/>
  <c r="AE64" i="1"/>
  <c r="AE62" i="1"/>
  <c r="AE59" i="1"/>
  <c r="AE58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0" i="1"/>
  <c r="AE9" i="1"/>
  <c r="AE6" i="1"/>
  <c r="AE5" i="1"/>
  <c r="AE3" i="1"/>
  <c r="AE2" i="1"/>
  <c r="CH1" i="1" l="1"/>
</calcChain>
</file>

<file path=xl/sharedStrings.xml><?xml version="1.0" encoding="utf-8"?>
<sst xmlns="http://schemas.openxmlformats.org/spreadsheetml/2006/main" count="15686" uniqueCount="1385">
  <si>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</si>
  <si>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</si>
  <si>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</si>
  <si>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</si>
  <si>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</si>
  <si>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</si>
  <si>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</si>
  <si>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</si>
  <si>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</si>
  <si>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</si>
  <si>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</si>
  <si>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</si>
  <si>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</si>
  <si>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</si>
  <si>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</si>
  <si>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</si>
  <si>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</si>
  <si>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</si>
  <si>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</si>
  <si>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</si>
  <si>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</si>
  <si>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</si>
  <si>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</si>
  <si>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</si>
  <si>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</si>
  <si>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</si>
  <si>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</si>
  <si>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</si>
  <si>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</si>
  <si>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</si>
  <si>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</si>
  <si>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</si>
  <si>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</si>
  <si>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</si>
  <si>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</si>
  <si>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</si>
  <si>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</si>
  <si>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</si>
  <si>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</si>
  <si>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</si>
  <si>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</si>
  <si>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</si>
  <si>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</si>
  <si>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</si>
  <si>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</si>
  <si>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</si>
  <si>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</si>
  <si>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</si>
  <si>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</si>
  <si>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</si>
  <si>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</si>
  <si>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</si>
  <si>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</si>
  <si>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</si>
  <si>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</si>
  <si>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</si>
  <si>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</si>
  <si>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</si>
  <si>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</si>
  <si>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</si>
  <si>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</si>
  <si>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</si>
  <si>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</si>
  <si>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</si>
  <si>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</si>
  <si>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</si>
  <si>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</si>
  <si>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</si>
  <si>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</si>
  <si>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</si>
  <si>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</si>
  <si>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</si>
  <si>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</si>
  <si>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</si>
  <si>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</si>
  <si>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</si>
  <si>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</si>
  <si>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</si>
  <si>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</si>
  <si>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</si>
  <si>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</si>
  <si>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</si>
  <si>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</si>
  <si>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</si>
  <si>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</si>
  <si>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</si>
  <si>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</si>
  <si>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</si>
  <si>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</si>
  <si>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</si>
  <si>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</si>
  <si>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</si>
  <si>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</si>
  <si>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</si>
  <si>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</si>
  <si>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</si>
  <si>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</si>
  <si>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</si>
  <si>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</si>
  <si>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</si>
  <si>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</si>
  <si>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</si>
  <si>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</si>
  <si>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</si>
  <si>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</si>
  <si>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</si>
  <si>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</si>
  <si>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</si>
  <si>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</si>
  <si>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</si>
  <si>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</si>
  <si>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</si>
  <si>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</si>
  <si>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</si>
  <si>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</si>
  <si>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</si>
  <si>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</si>
  <si>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</si>
  <si>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</si>
  <si>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</si>
  <si>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</si>
  <si>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</si>
  <si>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</si>
  <si>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</si>
  <si>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</si>
  <si>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</si>
  <si>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</si>
  <si>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</si>
  <si>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</si>
  <si>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</si>
  <si>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</si>
  <si>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</si>
  <si>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</si>
  <si>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</si>
  <si>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</si>
  <si>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</si>
  <si>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</si>
  <si>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</si>
  <si>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</si>
  <si>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</si>
  <si>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</si>
  <si>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</si>
  <si>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</si>
  <si>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</si>
  <si>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</si>
  <si>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</si>
  <si>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</si>
  <si>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</si>
  <si>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</si>
  <si>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</si>
  <si>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</si>
  <si>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</si>
  <si>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</si>
  <si>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</si>
  <si>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</si>
  <si>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</si>
  <si>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</si>
  <si>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</si>
  <si>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</si>
  <si>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</si>
  <si>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</si>
  <si>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</si>
  <si>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</si>
  <si>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</si>
  <si>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</si>
  <si>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</si>
  <si>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</si>
  <si>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</si>
  <si>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</si>
  <si>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</si>
  <si>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</si>
  <si>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</si>
  <si>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</si>
  <si>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</si>
  <si>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</si>
  <si>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</si>
  <si>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</si>
  <si>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</si>
  <si>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</si>
  <si>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</si>
  <si>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</si>
  <si>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</si>
  <si>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</si>
  <si>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</si>
  <si>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</si>
  <si>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</si>
  <si>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</si>
  <si>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</si>
  <si>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</si>
  <si>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</si>
  <si>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</si>
  <si>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</si>
  <si>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</si>
  <si>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</si>
  <si>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</si>
  <si>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</si>
  <si>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</si>
  <si>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</si>
  <si>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</si>
  <si>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</si>
  <si>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</si>
  <si>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</si>
  <si>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</si>
  <si>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</si>
  <si>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</si>
  <si>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</si>
  <si>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</si>
  <si>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</si>
  <si>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</si>
  <si>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</si>
  <si>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</si>
  <si>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</si>
  <si>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</si>
  <si>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</si>
  <si>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</si>
  <si>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</si>
  <si>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</si>
  <si>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</si>
  <si>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</si>
  <si>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</si>
  <si>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</si>
  <si>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</si>
  <si>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</si>
  <si>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</si>
  <si>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</si>
  <si>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</si>
  <si>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</si>
  <si>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</si>
  <si>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</si>
  <si>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</si>
  <si>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</si>
  <si>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</si>
  <si>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</si>
  <si>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</si>
  <si>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</si>
  <si>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</si>
  <si>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</si>
  <si>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</si>
  <si>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</si>
  <si>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</si>
  <si>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</si>
  <si>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</si>
  <si>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</si>
  <si>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</si>
  <si>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</si>
  <si>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</si>
  <si>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</si>
  <si>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</si>
  <si>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</si>
  <si>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</si>
  <si>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</si>
  <si>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</si>
  <si>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</si>
  <si>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</si>
  <si>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</si>
  <si>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</si>
  <si>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</si>
  <si>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</si>
  <si>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</si>
  <si>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</si>
  <si>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</si>
  <si>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</si>
  <si>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</si>
  <si>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</si>
  <si>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</si>
  <si>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</si>
  <si>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</si>
  <si>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</si>
  <si>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</si>
  <si>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</si>
  <si>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</si>
  <si>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</si>
  <si>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</si>
  <si>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</si>
  <si>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</si>
  <si>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</si>
  <si>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</si>
  <si>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</si>
  <si>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</si>
  <si>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</si>
  <si>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</si>
  <si>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</si>
  <si>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</si>
  <si>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</si>
  <si>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</si>
  <si>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</si>
  <si>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</si>
  <si>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</si>
  <si>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</si>
  <si>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</si>
  <si>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</si>
  <si>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</si>
  <si>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</si>
  <si>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</si>
  <si>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</si>
  <si>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</si>
  <si>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</si>
  <si>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</si>
  <si>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</si>
  <si>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</si>
  <si>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</si>
  <si>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</si>
  <si>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</si>
  <si>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</si>
  <si>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</si>
  <si>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</si>
  <si>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</si>
  <si>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</si>
  <si>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</si>
  <si>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</si>
  <si>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</si>
  <si>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</si>
  <si>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</si>
  <si>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</si>
  <si>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</si>
  <si>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</si>
  <si>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</si>
  <si>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</si>
  <si>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</si>
  <si>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</si>
  <si>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</si>
  <si>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</si>
  <si>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</si>
  <si>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</si>
  <si>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</si>
  <si>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</si>
  <si>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</si>
  <si>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</si>
  <si>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</si>
  <si>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</si>
  <si>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</si>
  <si>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</si>
  <si>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</si>
  <si>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</si>
  <si>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</si>
  <si>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</si>
  <si>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</si>
  <si>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</si>
  <si>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</si>
  <si>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</si>
  <si>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</si>
  <si>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</si>
  <si>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</si>
  <si>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</si>
  <si>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</si>
  <si>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</si>
  <si>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</si>
  <si>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</si>
  <si>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</si>
  <si>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</si>
  <si>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</si>
  <si>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</si>
  <si>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</si>
  <si>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</si>
  <si>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</si>
  <si>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</si>
  <si>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</si>
  <si>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</si>
  <si>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</si>
  <si>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</si>
  <si>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</si>
  <si>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</si>
  <si>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</si>
  <si>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</si>
  <si>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</si>
  <si>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</si>
  <si>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</si>
  <si>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</si>
  <si>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</si>
  <si>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</si>
  <si>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</si>
  <si>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</si>
  <si>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</si>
  <si>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</si>
  <si>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</si>
  <si>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</si>
  <si>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</si>
  <si>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</si>
  <si>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</si>
  <si>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</si>
  <si>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</si>
  <si>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</si>
  <si>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</si>
  <si>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</si>
  <si>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</si>
  <si>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</si>
  <si>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</si>
  <si>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</si>
  <si>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</si>
  <si>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</si>
  <si>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</si>
  <si>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</si>
  <si>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</si>
  <si>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</si>
  <si>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</si>
  <si>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</si>
  <si>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</si>
  <si>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</si>
  <si>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</si>
  <si>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</si>
  <si>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</si>
  <si>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</si>
  <si>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</si>
  <si>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</si>
  <si>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</si>
  <si>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</si>
  <si>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</si>
  <si>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</si>
  <si>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</si>
  <si>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</si>
  <si>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</si>
  <si>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</si>
  <si>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</si>
  <si>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</si>
  <si>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</si>
  <si>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</si>
  <si>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</si>
  <si>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</si>
  <si>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</si>
  <si>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</si>
  <si>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</si>
  <si>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</si>
  <si>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</si>
  <si>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</si>
  <si>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</si>
  <si>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</si>
  <si>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</si>
  <si>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</si>
  <si>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</si>
  <si>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</si>
  <si>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</si>
  <si>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</si>
  <si>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</si>
  <si>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</si>
  <si>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</si>
  <si>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</si>
  <si>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</si>
  <si>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</si>
  <si>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</si>
  <si>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</si>
  <si>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</si>
  <si>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</si>
  <si>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</si>
  <si>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</si>
  <si>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</si>
  <si>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</si>
  <si>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</si>
  <si>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</si>
  <si>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</si>
  <si>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</si>
  <si>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</si>
  <si>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</si>
  <si>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</si>
  <si>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</si>
  <si>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</si>
  <si>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</si>
  <si>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</si>
  <si>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</si>
  <si>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</si>
  <si>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</si>
  <si>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</si>
  <si>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</si>
  <si>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</si>
  <si>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</si>
  <si>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</si>
  <si>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</si>
  <si>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</si>
  <si>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</si>
  <si>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</si>
  <si>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</si>
  <si>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</si>
  <si>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</si>
  <si>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</si>
  <si>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</si>
  <si>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</si>
  <si>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</si>
  <si>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</si>
  <si>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</si>
  <si>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</si>
  <si>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</si>
  <si>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</si>
  <si>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</si>
  <si>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</si>
  <si>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</si>
  <si>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</si>
  <si>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</si>
  <si>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</si>
  <si>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</si>
  <si>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</si>
  <si>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</si>
  <si>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</si>
  <si>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</si>
  <si>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</si>
  <si>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</si>
  <si>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</si>
  <si>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</si>
  <si>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</si>
  <si>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</si>
  <si>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</si>
  <si>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</si>
  <si>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</si>
  <si>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</si>
  <si>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</si>
  <si>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</si>
  <si>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</si>
  <si>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</si>
  <si>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</si>
  <si>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</si>
  <si>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</si>
  <si>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</si>
  <si>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</si>
  <si>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</si>
  <si>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</si>
  <si>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</si>
  <si>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</si>
  <si>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</si>
  <si>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</si>
  <si>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</si>
  <si>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</si>
  <si>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</si>
  <si>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</si>
  <si>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</si>
  <si>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</si>
  <si>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</si>
  <si>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</si>
  <si>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</si>
  <si>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</si>
  <si>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</si>
  <si>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</si>
  <si>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</si>
  <si>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</si>
  <si>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</si>
  <si>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</si>
  <si>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</si>
  <si>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</si>
  <si>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</si>
  <si>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</si>
  <si>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</si>
  <si>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</si>
  <si>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</si>
  <si>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</si>
  <si>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</si>
  <si>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</si>
  <si>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</si>
  <si>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</si>
  <si>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</si>
  <si>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</si>
  <si>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</si>
  <si>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</si>
  <si>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</si>
  <si>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</si>
  <si>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</si>
  <si>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</si>
  <si>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</si>
  <si>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</si>
  <si>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</si>
  <si>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</si>
  <si>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</si>
  <si>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</si>
  <si>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</si>
  <si>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</si>
  <si>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</si>
  <si>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</si>
  <si>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</si>
  <si>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</si>
  <si>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</si>
  <si>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</si>
  <si>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</si>
  <si>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</si>
  <si>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</si>
  <si>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</si>
  <si>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</si>
  <si>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</si>
  <si>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</si>
  <si>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</si>
  <si>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</si>
  <si>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</si>
  <si>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</si>
  <si>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</si>
  <si>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</si>
  <si>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</si>
  <si>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</si>
  <si>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</si>
  <si>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</si>
  <si>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</si>
  <si>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</si>
  <si>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</si>
  <si>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</si>
  <si>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</si>
  <si>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</si>
  <si>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</si>
  <si>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</si>
  <si>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</si>
  <si>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</si>
  <si>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</si>
  <si>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</si>
  <si>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</si>
  <si>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</si>
  <si>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</si>
  <si>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</si>
  <si>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</si>
  <si>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</si>
  <si>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</si>
  <si>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</si>
  <si>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</si>
  <si>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</si>
  <si>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</si>
  <si>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</si>
  <si>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</si>
  <si>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</si>
  <si>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</si>
  <si>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</si>
  <si>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</si>
  <si>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</si>
  <si>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</si>
  <si>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</si>
  <si>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</si>
  <si>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</si>
  <si>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</si>
  <si>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</si>
  <si>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</si>
  <si>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</si>
  <si>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</si>
  <si>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</si>
  <si>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</si>
  <si>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</si>
  <si>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</si>
  <si>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</si>
  <si>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</si>
  <si>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</si>
  <si>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</si>
  <si>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</si>
  <si>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</si>
  <si>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</si>
  <si>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</si>
  <si>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</si>
  <si>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</si>
  <si>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</si>
  <si>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</si>
  <si>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</si>
  <si>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</si>
  <si>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</si>
  <si>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</si>
  <si>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</si>
  <si>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</si>
  <si>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</si>
  <si>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</si>
  <si>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</si>
  <si>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</si>
  <si>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</si>
  <si>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</si>
  <si>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</si>
  <si>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</si>
  <si>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</si>
  <si>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</si>
  <si>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</si>
  <si>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</si>
  <si>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</si>
  <si>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</si>
  <si>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</si>
  <si>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</si>
  <si>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</si>
  <si>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</si>
  <si>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</si>
  <si>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</si>
  <si>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</si>
  <si>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</si>
  <si>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</si>
  <si>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</si>
  <si>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</si>
  <si>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</si>
  <si>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</si>
  <si>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</si>
  <si>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</si>
  <si>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</si>
  <si>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</si>
  <si>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</si>
  <si>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</si>
  <si>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</si>
  <si>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</si>
  <si>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</si>
  <si>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</si>
  <si>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</si>
  <si>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</si>
  <si>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</si>
  <si>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</si>
  <si>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</si>
  <si>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</si>
  <si>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</si>
  <si>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</si>
  <si>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</si>
  <si>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</si>
  <si>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</si>
  <si>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</si>
  <si>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</si>
  <si>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</si>
  <si>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</si>
  <si>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</si>
  <si>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</si>
  <si>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</si>
  <si>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</si>
  <si>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</si>
  <si>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</si>
  <si>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</si>
  <si>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</si>
  <si>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</si>
  <si>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</si>
  <si>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</si>
  <si>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</si>
  <si>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</si>
  <si>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</si>
  <si>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</si>
  <si>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</si>
  <si>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</si>
  <si>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</si>
  <si>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</si>
  <si>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</si>
  <si>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</si>
  <si>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</si>
  <si>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</si>
  <si>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</si>
  <si>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</si>
  <si>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</si>
  <si>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</si>
  <si>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</si>
  <si>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</si>
  <si>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</si>
  <si>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</si>
  <si>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</si>
  <si>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</si>
  <si>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</si>
  <si>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</si>
  <si>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</si>
  <si>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</si>
  <si>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</si>
  <si>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</si>
  <si>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</si>
  <si>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</si>
  <si>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</si>
  <si>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</si>
  <si>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</si>
  <si>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</si>
  <si>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</si>
  <si>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</si>
  <si>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</si>
  <si>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</si>
  <si>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</si>
  <si>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</si>
  <si>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</si>
  <si>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</si>
  <si>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</si>
  <si>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</si>
  <si>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</si>
  <si>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</si>
  <si>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</si>
  <si>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</si>
  <si>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</si>
  <si>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</si>
  <si>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</si>
  <si>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</si>
  <si>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</si>
  <si>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</si>
  <si>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</si>
  <si>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</si>
  <si>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</si>
  <si>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</si>
  <si>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</si>
  <si>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</si>
  <si>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</si>
  <si>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</si>
  <si>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</si>
  <si>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</si>
  <si>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</si>
  <si>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</si>
  <si>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</si>
  <si>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</si>
  <si>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</si>
  <si>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</si>
  <si>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</si>
  <si>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</si>
  <si>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</si>
  <si>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</si>
  <si>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</si>
  <si>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</si>
  <si>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</si>
  <si>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</si>
  <si>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</si>
  <si>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</si>
  <si>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</si>
  <si>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</si>
  <si>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</si>
  <si>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</si>
  <si>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</si>
  <si>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</si>
  <si>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</si>
  <si>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</si>
  <si>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</si>
  <si>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</si>
  <si>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</si>
  <si>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</si>
  <si>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</si>
  <si>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</si>
  <si>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</si>
  <si>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</si>
  <si>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</si>
  <si>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</si>
  <si>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</si>
  <si>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</si>
  <si>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</si>
  <si>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</si>
  <si>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</si>
  <si>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</si>
  <si>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</si>
  <si>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</si>
  <si>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</si>
  <si>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</si>
  <si>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</si>
  <si>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</si>
  <si>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</si>
  <si>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</si>
  <si>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</si>
  <si>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</si>
  <si>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</si>
  <si>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</si>
  <si>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</si>
  <si>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</si>
  <si>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</si>
  <si>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</si>
  <si>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</si>
  <si>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</si>
  <si>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</si>
  <si>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</si>
  <si>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</si>
  <si>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</si>
  <si>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</si>
  <si>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</si>
  <si>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</si>
  <si>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</si>
  <si>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</si>
  <si>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</si>
  <si>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</si>
  <si>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</si>
  <si>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</si>
  <si>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</si>
  <si>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</si>
  <si>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</si>
  <si>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</si>
  <si>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</si>
  <si>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</si>
  <si>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</si>
  <si>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</si>
  <si>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</si>
  <si>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</si>
  <si>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</si>
  <si>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</si>
  <si>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</si>
  <si>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</si>
  <si>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</si>
  <si>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</si>
  <si>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</si>
  <si>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</si>
  <si>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</si>
  <si>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</si>
  <si>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</si>
  <si>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</si>
  <si>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</si>
  <si>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</si>
  <si>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</si>
  <si>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</si>
  <si>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</si>
  <si>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</si>
  <si>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</si>
  <si>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</si>
  <si>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</si>
  <si>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</si>
  <si>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</si>
  <si>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</si>
  <si>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</si>
  <si>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</si>
  <si>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</si>
  <si>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</si>
  <si>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</si>
  <si>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</si>
  <si>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</si>
  <si>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</si>
  <si>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</si>
  <si>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</si>
  <si>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</si>
  <si>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</si>
  <si>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</si>
  <si>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</si>
  <si>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</si>
  <si>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</si>
  <si>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</si>
  <si>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</si>
  <si>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</si>
  <si>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</si>
  <si>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</si>
  <si>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</si>
  <si>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</si>
  <si>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</si>
  <si>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</si>
  <si>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</si>
  <si>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</si>
  <si>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</si>
  <si>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</si>
  <si>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</si>
  <si>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</si>
  <si>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</si>
  <si>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</si>
  <si>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</si>
  <si>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</si>
  <si>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</si>
  <si>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</si>
  <si>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</si>
  <si>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</si>
  <si>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</si>
  <si>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</si>
  <si>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</si>
  <si>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</si>
  <si>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</si>
  <si>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</si>
  <si>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</si>
  <si>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</si>
  <si>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</si>
  <si>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</si>
  <si>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</si>
  <si>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</si>
  <si>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</si>
  <si>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</si>
  <si>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</si>
  <si>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</si>
  <si>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</si>
  <si>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</si>
  <si>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</si>
  <si>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</si>
  <si>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</si>
  <si>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</si>
  <si>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</si>
  <si>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</si>
  <si>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</si>
  <si>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</si>
  <si>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</si>
  <si>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</si>
  <si>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</si>
  <si>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</si>
  <si>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</si>
  <si>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</si>
  <si>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</si>
  <si>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</si>
  <si>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</si>
  <si>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</si>
  <si>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</si>
  <si>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</si>
  <si>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</si>
  <si>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</si>
  <si>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</si>
  <si>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</si>
  <si>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</si>
  <si>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</si>
  <si>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</si>
  <si>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</si>
  <si>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</si>
  <si>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</si>
  <si>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</si>
  <si>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</si>
  <si>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</si>
  <si>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</si>
  <si>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</si>
  <si>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</si>
  <si>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</si>
  <si>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</si>
  <si>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</si>
  <si>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</si>
  <si>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</si>
  <si>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</si>
  <si>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</si>
  <si>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</si>
  <si>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</si>
  <si>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</si>
  <si>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</si>
  <si>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</si>
  <si>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</si>
  <si>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</si>
  <si>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</si>
  <si>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</si>
  <si>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</si>
  <si>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</si>
  <si>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</si>
  <si>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</si>
  <si>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</si>
  <si>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</si>
  <si>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</si>
  <si>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</si>
  <si>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</si>
  <si>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</si>
  <si>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</si>
  <si>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</si>
  <si>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</si>
  <si>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</si>
  <si>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</si>
  <si>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</si>
  <si>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</si>
  <si>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</si>
  <si>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</si>
  <si>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</si>
  <si>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</si>
  <si>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</si>
  <si>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</si>
  <si>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</si>
  <si>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</si>
  <si>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</si>
  <si>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</si>
  <si>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</si>
  <si>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</si>
  <si>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</si>
  <si>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</si>
  <si>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</si>
  <si>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</si>
  <si>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</si>
  <si>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</si>
  <si>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</si>
  <si>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</si>
  <si>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</si>
  <si>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</si>
  <si>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</si>
  <si>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</si>
  <si>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</si>
  <si>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</si>
  <si>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</si>
  <si>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</si>
  <si>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</si>
  <si>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</si>
  <si>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</si>
  <si>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</si>
  <si>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</si>
  <si>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</si>
  <si>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</si>
  <si>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</si>
  <si>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</si>
  <si>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</si>
  <si>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</si>
  <si>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</si>
  <si>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</si>
  <si>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</si>
  <si>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</si>
  <si>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</si>
  <si>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</si>
  <si>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</si>
  <si>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</si>
  <si>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</si>
  <si>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</si>
  <si>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</si>
  <si>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</si>
  <si>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</si>
  <si>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</si>
  <si>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</si>
  <si>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</si>
  <si>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</si>
  <si>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</si>
  <si>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</si>
  <si>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</si>
  <si>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</si>
  <si>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</si>
  <si>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</si>
  <si>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</si>
  <si>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</si>
  <si>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</si>
  <si>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</si>
  <si>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</si>
  <si>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</si>
  <si>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</si>
  <si>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</si>
  <si>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</si>
  <si>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</si>
  <si>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</si>
  <si>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</si>
  <si>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</si>
  <si>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</si>
  <si>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</si>
  <si>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</si>
  <si>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</si>
  <si>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</si>
  <si>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</si>
  <si>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</si>
  <si>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</si>
  <si>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</si>
  <si>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</si>
  <si>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</si>
  <si>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</si>
  <si>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</si>
  <si>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</si>
  <si>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</si>
  <si>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</si>
  <si>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</si>
  <si>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</si>
  <si>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</si>
  <si>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</si>
  <si>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</si>
  <si>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</si>
  <si>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</si>
  <si>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</si>
  <si>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</si>
  <si>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</si>
  <si>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</si>
  <si>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</si>
  <si>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</si>
  <si>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</si>
  <si>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</si>
  <si>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</si>
  <si>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</si>
  <si>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</si>
  <si>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</si>
  <si>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</si>
  <si>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</si>
  <si>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</si>
  <si>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</si>
  <si>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</si>
  <si>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</si>
  <si>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</si>
  <si>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</si>
  <si>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</si>
  <si>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</si>
  <si>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</si>
  <si>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</si>
  <si>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</si>
  <si>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</si>
  <si>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</si>
  <si>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</si>
  <si>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</si>
  <si>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</si>
  <si>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</si>
  <si>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</si>
  <si>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</si>
  <si>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</si>
  <si>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</si>
  <si>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</si>
  <si>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</si>
  <si>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</si>
  <si>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</si>
  <si>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</si>
  <si>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</si>
  <si>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</si>
  <si>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</si>
  <si>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</si>
  <si>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</si>
  <si>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</si>
  <si>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</si>
  <si>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</si>
  <si>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</si>
  <si>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</si>
  <si>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</si>
  <si>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</si>
  <si>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</si>
  <si>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</si>
  <si>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</si>
  <si>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</si>
  <si>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</si>
  <si>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</si>
  <si>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</si>
  <si>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</si>
  <si>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</si>
  <si>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</si>
  <si>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</si>
  <si>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</si>
  <si>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</si>
  <si>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</si>
  <si>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</si>
  <si>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</si>
  <si>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</si>
  <si>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</si>
  <si>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</si>
  <si>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</si>
  <si>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</si>
  <si>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</si>
  <si>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</si>
  <si>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</si>
  <si>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</si>
  <si>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</si>
  <si>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</si>
  <si>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</si>
  <si>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</si>
  <si>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</si>
  <si>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</si>
  <si>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</si>
  <si>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</si>
  <si>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</si>
  <si>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</si>
  <si>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</si>
  <si>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</si>
  <si>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</si>
  <si>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</si>
  <si>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</si>
  <si>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</si>
  <si>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</si>
  <si>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</si>
  <si>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</si>
  <si>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</si>
  <si>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</si>
  <si>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</si>
  <si>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</si>
  <si>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</si>
  <si>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</si>
  <si>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</si>
  <si>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</si>
  <si>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</si>
  <si>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</si>
  <si>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</si>
  <si>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</si>
  <si>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</si>
  <si>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</si>
  <si>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</si>
  <si>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</si>
  <si>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</si>
  <si>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</si>
  <si>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</si>
  <si>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</si>
  <si>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</si>
  <si>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</si>
  <si>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</si>
  <si>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</si>
  <si>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</si>
  <si>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</si>
  <si>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</si>
  <si>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</si>
  <si>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</si>
  <si>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</si>
  <si>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</si>
  <si>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</si>
  <si>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</si>
  <si>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</si>
  <si>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</si>
  <si>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</si>
  <si>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</si>
  <si>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</si>
  <si>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</si>
  <si>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</si>
  <si>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</si>
  <si>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</si>
  <si>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</si>
  <si>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</si>
  <si>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</si>
  <si>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</si>
  <si>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</si>
  <si>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</si>
  <si>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</si>
  <si>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</si>
  <si>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</si>
  <si>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</si>
  <si>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</si>
  <si>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</si>
  <si>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</si>
  <si>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</si>
  <si>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</si>
  <si>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</si>
  <si>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</si>
  <si>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</si>
  <si>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</si>
  <si>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</si>
  <si>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</si>
  <si>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</si>
  <si>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</si>
  <si>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</si>
  <si>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</si>
  <si>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</si>
  <si>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</si>
  <si>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</si>
  <si>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</si>
  <si>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</si>
  <si>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</si>
  <si>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</si>
  <si>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</si>
  <si>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</si>
  <si>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</si>
  <si>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</si>
  <si>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</si>
  <si>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</si>
  <si>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</si>
  <si>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</si>
  <si>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</si>
  <si>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</si>
  <si>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</si>
  <si>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</si>
  <si>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</si>
  <si>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</si>
  <si>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</si>
  <si>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</si>
  <si>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</si>
  <si>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</si>
  <si>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</si>
  <si>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</si>
  <si>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</si>
  <si>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</si>
  <si>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</si>
  <si>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</si>
  <si>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</si>
  <si>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</si>
  <si>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</si>
  <si>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</si>
  <si>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</si>
  <si>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</si>
  <si>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</si>
  <si>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</si>
  <si>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</si>
  <si>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</si>
  <si>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</si>
  <si>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</si>
  <si>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</si>
  <si>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</si>
  <si>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</si>
  <si>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</si>
  <si>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</si>
  <si>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</si>
  <si>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</si>
  <si>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</si>
  <si>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</si>
  <si>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</si>
  <si>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</si>
  <si>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</si>
  <si>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</si>
  <si>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</si>
  <si>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</si>
  <si>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</si>
  <si>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</si>
  <si>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</si>
  <si>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</si>
  <si>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</si>
  <si>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</si>
  <si>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</si>
  <si>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</si>
  <si>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</si>
  <si>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</si>
  <si>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</si>
  <si>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</si>
  <si>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</si>
  <si>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</si>
  <si>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</si>
  <si>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</si>
  <si>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</si>
  <si>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</si>
  <si>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</si>
  <si>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</si>
  <si>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</si>
  <si>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</si>
  <si>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</si>
  <si>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</si>
  <si>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</si>
  <si>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</si>
  <si>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</si>
  <si>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</si>
  <si>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</si>
  <si>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</si>
  <si>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</si>
  <si>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</si>
  <si>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</si>
  <si>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</si>
  <si>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</si>
  <si>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</si>
  <si>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</si>
  <si>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</si>
  <si>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</si>
  <si>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</si>
  <si>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</si>
  <si>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</si>
  <si>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</si>
  <si>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</si>
  <si>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</si>
  <si>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</si>
  <si>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</si>
  <si>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</si>
  <si>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</si>
  <si>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</si>
  <si>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</si>
  <si>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</si>
  <si>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</si>
  <si>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</si>
  <si>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</si>
  <si>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</si>
  <si>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</si>
  <si>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</si>
  <si>
    <t>ita</t>
  </si>
  <si>
    <t>gat</t>
  </si>
  <si>
    <t>geamc</t>
  </si>
  <si>
    <t>geef</t>
  </si>
  <si>
    <t>gr r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</si>
</sst>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5" xfId="0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5" xfId="0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0" fontId="0" fillId="0" borderId="0" xfId="0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  <xf numFmtId="4" fontId="0" fillId="0" borderId="0" xfId="0" applyNumberFormat="1"/>
    <xf numFmtId="0" fontId="0" fillId="3" borderId="11" xfId="0" applyFill="1" applyBorder="1"/>
    <xf numFmtId="44" fontId="0" fillId="0" borderId="0" xfId="3" applyFont="1" applyBorder="1"/>
    <xf numFmtId="44" fontId="0" fillId="4" borderId="0" xfId="3" applyFont="1" applyFill="1" applyBorder="1"/>
    <xf numFmtId="164" fontId="0" fillId="4" borderId="0" xfId="1" applyNumberFormat="1" applyFont="1" applyFill="1" applyBorder="1"/>
    <xf numFmtId="0" fontId="0" fillId="0" borderId="5" xfId="0" applyBorder="1" applyAlignment="1">
      <alignment vertical="center" wrapText="1"/>
    </xf>
    <xf numFmtId="43" fontId="0" fillId="0" borderId="0" xfId="1" applyFont="1" applyBorder="1"/>
    <xf numFmtId="9" fontId="0" fillId="3" borderId="5" xfId="2" applyFont="1" applyFill="1" applyBorder="1"/>
    <xf numFmtId="43" fontId="0" fillId="3" borderId="0" xfId="1" applyFont="1" applyFill="1" applyBorder="1"/>
    <xf numFmtId="0" fontId="0" fillId="5" borderId="5" xfId="0" applyFill="1" applyBorder="1"/>
    <xf numFmtId="43" fontId="0" fillId="5" borderId="5" xfId="1" applyFont="1" applyFill="1" applyBorder="1"/>
    <xf numFmtId="9" fontId="0" fillId="5" borderId="5" xfId="2" applyFont="1" applyFill="1" applyBorder="1"/>
    <xf numFmtId="43" fontId="0" fillId="5" borderId="5" xfId="0" applyNumberFormat="1" applyFill="1" applyBorder="1"/>
    <xf numFmtId="43" fontId="0" fillId="5" borderId="6" xfId="1" applyFont="1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14" fontId="0" fillId="5" borderId="11" xfId="0" applyNumberFormat="1" applyFill="1" applyBorder="1"/>
    <xf numFmtId="0" fontId="0" fillId="5" borderId="5" xfId="0" applyFill="1" applyBorder="1" applyAlignment="1">
      <alignment vertical="center" wrapText="1"/>
    </xf>
    <xf numFmtId="0" fontId="0" fillId="3" borderId="10" xfId="0" applyFill="1" applyBorder="1"/>
    <xf numFmtId="14" fontId="0" fillId="3" borderId="11" xfId="0" applyNumberFormat="1" applyFill="1" applyBorder="1"/>
    <xf numFmtId="0" fontId="0" fillId="0" borderId="0" xfId="0" applyBorder="1"/>
    <xf numFmtId="4" fontId="0" fillId="3" borderId="5" xfId="0" applyNumberFormat="1" applyFill="1" applyBorder="1" applyAlignment="1">
      <alignment vertical="center" wrapText="1"/>
    </xf>
    <xf numFmtId="0" fontId="0" fillId="4" borderId="11" xfId="0" applyFill="1" applyBorder="1"/>
    <xf numFmtId="44" fontId="0" fillId="3" borderId="5" xfId="3" applyFont="1" applyFill="1" applyBorder="1"/>
    <xf numFmtId="44" fontId="0" fillId="4" borderId="5" xfId="3" applyFont="1" applyFill="1" applyBorder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5" x14ac:dyDescent="0.25"/>
  <cols>
    <col min="1" max="1" width="14" bestFit="1" customWidth="1"/>
  </cols>
  <sheetData>
    <row r="1" spans="1:1" x14ac:dyDescent="0.25">
      <c r="A1" s="42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topLeftCell="BL1" workbookViewId="0">
      <pane ySplit="1" topLeftCell="A2" activePane="bottomLeft" state="frozen"/>
      <selection activeCell="AH1" sqref="AH1"/>
      <selection pane="bottomLeft" activeCell="BT4" sqref="BT4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58.140625" bestFit="1" customWidth="1"/>
    <col min="4" max="4" width="16.85546875" bestFit="1" customWidth="1"/>
    <col min="5" max="5" width="45" bestFit="1" customWidth="1"/>
    <col min="6" max="6" width="8.42578125" bestFit="1" customWidth="1"/>
    <col min="7" max="7" width="32.140625" bestFit="1" customWidth="1"/>
    <col min="8" max="8" width="18.85546875" bestFit="1" customWidth="1"/>
    <col min="9" max="9" width="8.7109375" bestFit="1" customWidth="1"/>
    <col min="10" max="10" width="8.28515625" bestFit="1" customWidth="1"/>
    <col min="11" max="12" width="8.5703125" bestFit="1" customWidth="1"/>
    <col min="13" max="13" width="8" bestFit="1" customWidth="1"/>
    <col min="14" max="14" width="12.28515625" bestFit="1" customWidth="1"/>
    <col min="15" max="15" width="14.140625" bestFit="1" customWidth="1"/>
    <col min="16" max="16" width="16.140625" bestFit="1" customWidth="1"/>
    <col min="17" max="17" width="12" bestFit="1" customWidth="1"/>
    <col min="18" max="18" width="38.7109375" bestFit="1" customWidth="1"/>
    <col min="19" max="19" width="21" bestFit="1" customWidth="1"/>
    <col min="20" max="20" width="22.28515625" bestFit="1" customWidth="1"/>
    <col min="21" max="21" width="11.85546875" bestFit="1" customWidth="1"/>
    <col min="22" max="22" width="14.42578125" bestFit="1" customWidth="1"/>
    <col min="23" max="23" width="10.140625" bestFit="1" customWidth="1"/>
    <col min="24" max="24" width="11.140625" bestFit="1" customWidth="1"/>
    <col min="25" max="25" width="18" bestFit="1" customWidth="1"/>
    <col min="26" max="27" width="17.85546875" bestFit="1" customWidth="1"/>
    <col min="28" max="28" width="12.28515625" bestFit="1" customWidth="1"/>
    <col min="29" max="29" width="12.7109375" bestFit="1" customWidth="1"/>
    <col min="30" max="30" width="14.140625" bestFit="1" customWidth="1"/>
    <col min="31" max="31" width="14.140625" style="41" bestFit="1" customWidth="1"/>
    <col min="32" max="33" width="17.7109375" bestFit="1" customWidth="1"/>
    <col min="34" max="35" width="16.140625" bestFit="1" customWidth="1"/>
    <col min="36" max="36" width="13.140625" bestFit="1" customWidth="1"/>
    <col min="37" max="37" width="14" bestFit="1" customWidth="1"/>
    <col min="38" max="38" width="14.5703125" bestFit="1" customWidth="1"/>
    <col min="39" max="39" width="14.7109375" bestFit="1" customWidth="1"/>
    <col min="40" max="41" width="14.85546875" bestFit="1" customWidth="1"/>
    <col min="42" max="42" width="11.85546875" bestFit="1" customWidth="1"/>
    <col min="43" max="43" width="12.7109375" bestFit="1" customWidth="1"/>
    <col min="44" max="45" width="15.7109375" bestFit="1" customWidth="1"/>
    <col min="46" max="46" width="15.5703125" bestFit="1" customWidth="1"/>
    <col min="47" max="47" width="16.42578125" bestFit="1" customWidth="1"/>
    <col min="48" max="49" width="14.7109375" bestFit="1" customWidth="1"/>
    <col min="50" max="51" width="18.140625" bestFit="1" customWidth="1"/>
    <col min="52" max="52" width="12.7109375" bestFit="1" customWidth="1"/>
    <col min="53" max="53" width="14.7109375" bestFit="1" customWidth="1"/>
    <col min="54" max="54" width="17" bestFit="1" customWidth="1"/>
    <col min="55" max="57" width="17.7109375" bestFit="1" customWidth="1"/>
    <col min="58" max="60" width="17.85546875" bestFit="1" customWidth="1"/>
    <col min="61" max="62" width="16.42578125" bestFit="1" customWidth="1"/>
    <col min="63" max="63" width="16" bestFit="1" customWidth="1"/>
    <col min="64" max="64" width="13.7109375" bestFit="1" customWidth="1"/>
    <col min="65" max="65" width="17.7109375" bestFit="1" customWidth="1"/>
    <col min="66" max="66" width="16.7109375" bestFit="1" customWidth="1"/>
    <col min="67" max="67" width="17.7109375" bestFit="1" customWidth="1"/>
    <col min="68" max="68" width="16.5703125" bestFit="1" customWidth="1"/>
    <col min="69" max="69" width="16.28515625" bestFit="1" customWidth="1"/>
    <col min="70" max="70" width="11.28515625" bestFit="1" customWidth="1"/>
    <col min="71" max="71" width="17.42578125" bestFit="1" customWidth="1"/>
    <col min="72" max="72" width="19.5703125" bestFit="1" customWidth="1"/>
    <col min="73" max="73" width="18" bestFit="1" customWidth="1"/>
    <col min="74" max="74" width="14.7109375" bestFit="1" customWidth="1"/>
    <col min="75" max="75" width="13.85546875" bestFit="1" customWidth="1"/>
    <col min="76" max="76" width="18.5703125" bestFit="1" customWidth="1"/>
    <col min="77" max="77" width="18.5703125" style="21" bestFit="1" customWidth="1"/>
    <col min="78" max="78" width="14.7109375" bestFit="1" customWidth="1"/>
    <col min="79" max="79" width="9.85546875" bestFit="1" customWidth="1"/>
    <col min="82" max="82" width="9.7109375" bestFit="1" customWidth="1"/>
    <col min="83" max="83" width="6.140625" bestFit="1" customWidth="1"/>
    <col min="85" max="85" width="12" bestFit="1" customWidth="1"/>
    <col min="86" max="86" width="9.5703125" bestFit="1" customWidth="1"/>
  </cols>
  <sheetData>
    <row r="1" spans="1:86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39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25">
      <c r="A2" s="9" t="s">
        <v>488</v>
      </c>
      <c r="B2" s="10">
        <v>7118601</v>
      </c>
      <c r="C2" s="10" t="s">
        <v>489</v>
      </c>
      <c r="D2" s="10" t="s">
        <v>490</v>
      </c>
      <c r="E2" s="10" t="s">
        <v>491</v>
      </c>
      <c r="F2" s="10" t="s">
        <v>492</v>
      </c>
      <c r="G2" s="10" t="s">
        <v>493</v>
      </c>
      <c r="H2" s="10" t="s">
        <v>494</v>
      </c>
      <c r="I2" s="10" t="s">
        <v>488</v>
      </c>
      <c r="J2" s="10" t="s">
        <v>495</v>
      </c>
      <c r="K2" s="10" t="s">
        <v>121</v>
      </c>
      <c r="L2" s="10">
        <v>13</v>
      </c>
      <c r="M2" s="10">
        <v>240</v>
      </c>
      <c r="N2" s="10">
        <v>312172</v>
      </c>
      <c r="O2" s="11">
        <v>39366</v>
      </c>
      <c r="P2" s="11">
        <v>26336</v>
      </c>
      <c r="Q2" s="10">
        <v>49212044387</v>
      </c>
      <c r="R2" s="10" t="s">
        <v>497</v>
      </c>
      <c r="S2" s="10" t="str">
        <f>IF(AB2=0.05,"Médio Profissionalizante",
IF(AB2=0.09,"Médio Tecnólogo",
IF(AB2=0.1,"Graduação",
IF(AB2=0.15,"Especialização",
IF(AB2=0.35,"Mestrado",
IF(AB2=0.45,"Doutorado",
))))))</f>
        <v>Especialização</v>
      </c>
      <c r="T2" s="10" t="str">
        <f>IF(AL2=0.7,"Inciso I",
IF(AL2=0.6,"Incisos II e V",
IF(AL2=0.3,"Inciso IV",
IF(AL2=0.25,"Inciso III, VI e VII",
))))</f>
        <v>Incisos II e V</v>
      </c>
      <c r="U2" s="10">
        <v>406</v>
      </c>
      <c r="V2" s="10" t="s">
        <v>90</v>
      </c>
      <c r="W2" s="10" t="s">
        <v>91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36">
        <v>0.15</v>
      </c>
      <c r="AC2" s="21">
        <v>294.39949999999999</v>
      </c>
      <c r="AD2" s="15">
        <v>0.21</v>
      </c>
      <c r="AE2" s="49">
        <f>ROUND(Y2*AD2,2)</f>
        <v>412.16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v>1962.6636000000001</v>
      </c>
      <c r="AL2" s="15">
        <v>0.6</v>
      </c>
      <c r="AM2" s="15">
        <v>1177.5981999999999</v>
      </c>
      <c r="AN2" s="15">
        <v>0.4</v>
      </c>
      <c r="AO2" s="15">
        <f>785.0654-0.01</f>
        <v>785.05539999999996</v>
      </c>
      <c r="AP2" s="15">
        <v>1</v>
      </c>
      <c r="AQ2" s="15">
        <v>1962.6636000000001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f>11902.9814-0.01</f>
        <v>11902.9714</v>
      </c>
      <c r="BU2" s="15">
        <v>5416.9515000000001</v>
      </c>
      <c r="BV2" s="15">
        <v>8557.2132999999994</v>
      </c>
      <c r="BW2" s="15">
        <v>7793.3798999999999</v>
      </c>
      <c r="BX2" s="16">
        <v>1091.0732</v>
      </c>
      <c r="BY2" s="15">
        <v>2182.1464000000001</v>
      </c>
      <c r="BZ2" s="16">
        <v>10811.9082</v>
      </c>
      <c r="CA2" s="17">
        <v>2103.9148</v>
      </c>
    </row>
    <row r="3" spans="1:86" s="27" customFormat="1" x14ac:dyDescent="0.25">
      <c r="A3" s="9" t="s">
        <v>488</v>
      </c>
      <c r="B3" s="10">
        <v>5196002</v>
      </c>
      <c r="C3" s="10" t="s">
        <v>498</v>
      </c>
      <c r="D3" s="10" t="s">
        <v>490</v>
      </c>
      <c r="E3" s="10" t="s">
        <v>491</v>
      </c>
      <c r="F3" s="10" t="s">
        <v>492</v>
      </c>
      <c r="G3" s="10" t="s">
        <v>493</v>
      </c>
      <c r="H3" s="10" t="s">
        <v>494</v>
      </c>
      <c r="I3" s="10" t="s">
        <v>488</v>
      </c>
      <c r="J3" s="10" t="s">
        <v>495</v>
      </c>
      <c r="K3" s="10" t="s">
        <v>121</v>
      </c>
      <c r="L3" s="10">
        <v>12</v>
      </c>
      <c r="M3" s="10">
        <v>240</v>
      </c>
      <c r="N3" s="10">
        <v>312172</v>
      </c>
      <c r="O3" s="11">
        <v>39366</v>
      </c>
      <c r="P3" s="11">
        <v>26266</v>
      </c>
      <c r="Q3" s="10">
        <v>38853850310</v>
      </c>
      <c r="R3" s="10" t="s">
        <v>497</v>
      </c>
      <c r="S3" s="10">
        <f>IF(AB3=0.05,"Médio Profissionalizante",
IF(AB3=0.09,"Médio Tecnólogo",
IF(AB3=0.1,"Graduação",
IF(AB3=0.15,"Especialização",
IF(AB3=0.35,"Mestrado",
IF(AB3=0.45,"Doutorado",
))))))</f>
        <v>0</v>
      </c>
      <c r="T3" s="10" t="str">
        <f>IF(AL3=0.7,"Inciso I",
IF(AL3=0.6,"Incisos II e V",
IF(AL3=0.3,"Inciso IV",
IF(AL3=0.25,"Inciso III, VI e VII",
))))</f>
        <v>Inciso III, VI e VII</v>
      </c>
      <c r="U3" s="10">
        <v>406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36">
        <v>0</v>
      </c>
      <c r="AC3" s="47">
        <v>0</v>
      </c>
      <c r="AD3" s="15">
        <v>0.2</v>
      </c>
      <c r="AE3" s="49">
        <f>ROUND(Y3*AD3,2)</f>
        <v>384.84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v>1924.1790000000001</v>
      </c>
      <c r="AL3" s="15">
        <v>0.25</v>
      </c>
      <c r="AM3" s="15">
        <v>481.04480000000001</v>
      </c>
      <c r="AN3" s="15">
        <v>0.4</v>
      </c>
      <c r="AO3" s="15">
        <v>769.67160000000001</v>
      </c>
      <c r="AP3" s="15">
        <v>1</v>
      </c>
      <c r="AQ3" s="15">
        <v>1924.1790000000001</v>
      </c>
      <c r="AR3" s="15">
        <v>0</v>
      </c>
      <c r="AS3" s="15">
        <v>0</v>
      </c>
      <c r="AT3" s="15">
        <v>0.15</v>
      </c>
      <c r="AU3" s="15">
        <v>694.51</v>
      </c>
      <c r="AV3" s="15">
        <v>0.01</v>
      </c>
      <c r="AW3" s="15">
        <v>55.56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f>7408.0892-0.00265660975128412</f>
        <v>7408.0865433902491</v>
      </c>
      <c r="BU3" s="15">
        <v>5002.8653999999997</v>
      </c>
      <c r="BV3" s="15">
        <v>7408.0892000000003</v>
      </c>
      <c r="BW3" s="15">
        <v>6638.4175999999998</v>
      </c>
      <c r="BX3" s="16">
        <v>929.37850000000003</v>
      </c>
      <c r="BY3" s="15">
        <v>1858.7569000000001</v>
      </c>
      <c r="BZ3" s="16">
        <v>6478.7106999999996</v>
      </c>
      <c r="CA3" s="17">
        <v>912.28539999999998</v>
      </c>
      <c r="CB3"/>
      <c r="CC3"/>
      <c r="CD3"/>
      <c r="CE3"/>
      <c r="CF3"/>
      <c r="CG3"/>
      <c r="CH3"/>
    </row>
    <row r="4" spans="1:86" s="59" customFormat="1" x14ac:dyDescent="0.25">
      <c r="A4" s="9" t="s">
        <v>79</v>
      </c>
      <c r="B4" s="10">
        <v>5167401</v>
      </c>
      <c r="C4" s="10" t="s">
        <v>187</v>
      </c>
      <c r="D4" s="10" t="s">
        <v>81</v>
      </c>
      <c r="E4" s="10" t="s">
        <v>182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121</v>
      </c>
      <c r="L4" s="10">
        <v>13</v>
      </c>
      <c r="M4" s="10">
        <v>240</v>
      </c>
      <c r="N4" s="10">
        <v>139137</v>
      </c>
      <c r="O4" s="11">
        <v>37109</v>
      </c>
      <c r="P4" s="11">
        <v>23500</v>
      </c>
      <c r="Q4" s="10">
        <v>26485605304</v>
      </c>
      <c r="R4" s="10" t="s">
        <v>89</v>
      </c>
      <c r="S4" s="10" t="str">
        <f>IF(AB4=0.05,"Médio Profissionalizante",
IF(AB4=0.09,"Médio Tecnólogo",
IF(AB4=0.1,"Graduação",
IF(AB4=0.15,"Especialização",
IF(AB4=0.35,"Mestrado",
IF(AB4=0.45,"Doutorado",
))))))</f>
        <v>Especialização</v>
      </c>
      <c r="T4" s="10" t="str">
        <f>IF(AL4=0.7,"Inciso I",
IF(AL4=0.6,"Incisos II e V",
IF(AL4=0.3,"Inciso IV",
IF(AL4=0.25,"Inciso III, VI e VII",
))))</f>
        <v>Incisos II e V</v>
      </c>
      <c r="U4" s="10">
        <v>22</v>
      </c>
      <c r="V4" s="10" t="s">
        <v>97</v>
      </c>
      <c r="W4" s="10" t="s">
        <v>128</v>
      </c>
      <c r="X4" s="10" t="s">
        <v>92</v>
      </c>
      <c r="Y4" s="15">
        <v>1962.6636000000001</v>
      </c>
      <c r="Z4" s="15">
        <v>240</v>
      </c>
      <c r="AA4" s="15">
        <v>1962.6708122004145</v>
      </c>
      <c r="AB4" s="36">
        <v>0.15</v>
      </c>
      <c r="AC4" s="21">
        <v>294.39949999999999</v>
      </c>
      <c r="AD4" s="15">
        <v>0.21</v>
      </c>
      <c r="AE4" s="38">
        <v>412.15940000000001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1962.6636000000001</v>
      </c>
      <c r="AL4" s="15">
        <v>0.6</v>
      </c>
      <c r="AM4" s="15">
        <v>1177.5981999999999</v>
      </c>
      <c r="AN4" s="15">
        <v>0.4</v>
      </c>
      <c r="AO4" s="15">
        <v>785.06539999999995</v>
      </c>
      <c r="AP4" s="15">
        <v>1</v>
      </c>
      <c r="AQ4" s="22">
        <v>1962.6636000000001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21.232053000000001</v>
      </c>
      <c r="BL4" s="15">
        <v>0</v>
      </c>
      <c r="BM4" s="15">
        <v>0</v>
      </c>
      <c r="BN4" s="15">
        <v>0</v>
      </c>
      <c r="BO4" s="15">
        <v>2233.4596379999998</v>
      </c>
      <c r="BP4" s="15">
        <v>0</v>
      </c>
      <c r="BQ4" s="15">
        <v>0</v>
      </c>
      <c r="BR4" s="15">
        <v>0</v>
      </c>
      <c r="BS4" s="15">
        <v>1091.076401128058</v>
      </c>
      <c r="BT4" s="15">
        <v>11902.981400000001</v>
      </c>
      <c r="BU4" s="15">
        <v>5416.9515000000001</v>
      </c>
      <c r="BV4" s="15">
        <v>8557.2132999999994</v>
      </c>
      <c r="BW4" s="15">
        <v>7793.3798999999999</v>
      </c>
      <c r="BX4" s="16">
        <v>1091.0732</v>
      </c>
      <c r="BY4" s="15">
        <v>2182.1464000000001</v>
      </c>
      <c r="BZ4" s="16">
        <v>10811.9082</v>
      </c>
      <c r="CA4" s="17">
        <v>2103.9148</v>
      </c>
      <c r="CB4"/>
      <c r="CC4"/>
      <c r="CD4"/>
      <c r="CE4"/>
      <c r="CF4"/>
      <c r="CG4"/>
      <c r="CH4"/>
    </row>
    <row r="5" spans="1:86" x14ac:dyDescent="0.25">
      <c r="A5" s="9" t="s">
        <v>488</v>
      </c>
      <c r="B5" s="10">
        <v>7432501</v>
      </c>
      <c r="C5" s="10" t="s">
        <v>499</v>
      </c>
      <c r="D5" s="10" t="s">
        <v>490</v>
      </c>
      <c r="E5" s="10" t="s">
        <v>500</v>
      </c>
      <c r="F5" s="10" t="s">
        <v>492</v>
      </c>
      <c r="G5" s="10" t="s">
        <v>501</v>
      </c>
      <c r="H5" s="10" t="s">
        <v>494</v>
      </c>
      <c r="I5" s="10" t="s">
        <v>488</v>
      </c>
      <c r="J5" s="10" t="s">
        <v>495</v>
      </c>
      <c r="K5" s="10" t="s">
        <v>147</v>
      </c>
      <c r="L5" s="10">
        <v>6</v>
      </c>
      <c r="M5" s="10">
        <v>240</v>
      </c>
      <c r="N5" s="10">
        <v>291477</v>
      </c>
      <c r="O5" s="11">
        <v>39630</v>
      </c>
      <c r="P5" s="11">
        <v>23283</v>
      </c>
      <c r="Q5" s="10">
        <v>56183429368</v>
      </c>
      <c r="R5" s="10" t="s">
        <v>497</v>
      </c>
      <c r="S5" s="10" t="str">
        <f>IF(AB5=0.05,"Médio Profissionalizante",
IF(AB5=0.09,"Médio Tecnólogo",
IF(AB5=0.1,"Graduação",
IF(AB5=0.15,"Especialização",
IF(AB5=0.35,"Mestrado",
IF(AB5=0.45,"Doutorado",
))))))</f>
        <v>Graduação</v>
      </c>
      <c r="T5" s="10" t="str">
        <f>IF(AL5=0.7,"Inciso I",
IF(AL5=0.6,"Incisos II e V",
IF(AL5=0.3,"Inciso IV",
IF(AL5=0.25,"Inciso III, VI e VII",
))))</f>
        <v>Inciso III, VI e VII</v>
      </c>
      <c r="U5" s="10">
        <v>303</v>
      </c>
      <c r="V5" s="10" t="s">
        <v>90</v>
      </c>
      <c r="W5" s="10" t="s">
        <v>91</v>
      </c>
      <c r="X5" s="10" t="s">
        <v>92</v>
      </c>
      <c r="Y5" s="15">
        <v>1281.4566</v>
      </c>
      <c r="Z5" s="15">
        <v>180</v>
      </c>
      <c r="AA5" s="15">
        <v>1281.4672896221311</v>
      </c>
      <c r="AB5" s="36">
        <v>0.1</v>
      </c>
      <c r="AC5" s="47">
        <v>170.8622</v>
      </c>
      <c r="AD5" s="15">
        <v>0.11</v>
      </c>
      <c r="AE5" s="49">
        <f>ROUND(Y5*AD5,2)</f>
        <v>140.96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1708.6224</v>
      </c>
      <c r="AL5" s="15">
        <v>0.25</v>
      </c>
      <c r="AM5" s="15">
        <v>427.15559999999999</v>
      </c>
      <c r="AN5" s="15">
        <v>0.4</v>
      </c>
      <c r="AO5" s="15">
        <v>683.44899999999996</v>
      </c>
      <c r="AP5" s="15">
        <v>1</v>
      </c>
      <c r="AQ5" s="15">
        <v>1708.6224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6595.2825000000003</v>
      </c>
      <c r="BU5" s="15">
        <v>4459.5045</v>
      </c>
      <c r="BV5" s="22">
        <v>6595.2825000000003</v>
      </c>
      <c r="BW5" s="15">
        <v>5911.8334999999997</v>
      </c>
      <c r="BX5" s="16">
        <v>827.6567</v>
      </c>
      <c r="BY5" s="15">
        <v>1655.3134</v>
      </c>
      <c r="BZ5" s="16">
        <v>5767.6257999999998</v>
      </c>
      <c r="CA5" s="17">
        <v>716.73710000000005</v>
      </c>
    </row>
    <row r="6" spans="1:86" x14ac:dyDescent="0.25">
      <c r="A6" s="9" t="s">
        <v>488</v>
      </c>
      <c r="B6" s="10">
        <v>7722701</v>
      </c>
      <c r="C6" s="10" t="s">
        <v>503</v>
      </c>
      <c r="D6" s="10" t="s">
        <v>490</v>
      </c>
      <c r="E6" s="10" t="s">
        <v>491</v>
      </c>
      <c r="F6" s="10" t="s">
        <v>492</v>
      </c>
      <c r="G6" s="10" t="s">
        <v>493</v>
      </c>
      <c r="H6" s="10" t="s">
        <v>494</v>
      </c>
      <c r="I6" s="10" t="s">
        <v>488</v>
      </c>
      <c r="J6" s="10" t="s">
        <v>495</v>
      </c>
      <c r="K6" s="10" t="s">
        <v>121</v>
      </c>
      <c r="L6" s="10">
        <v>8</v>
      </c>
      <c r="M6" s="10">
        <v>240</v>
      </c>
      <c r="N6" s="10">
        <v>291477</v>
      </c>
      <c r="O6" s="11">
        <v>39722</v>
      </c>
      <c r="P6" s="11">
        <v>31077</v>
      </c>
      <c r="Q6" s="10">
        <v>1944962360</v>
      </c>
      <c r="R6" s="10" t="s">
        <v>497</v>
      </c>
      <c r="S6" s="10" t="str">
        <f>IF(AB6=0.05,"Médio Profissionalizante",
IF(AB6=0.09,"Médio Tecnólogo",
IF(AB6=0.1,"Graduação",
IF(AB6=0.15,"Especialização",
IF(AB6=0.35,"Mestrado",
IF(AB6=0.45,"Doutorado",
))))))</f>
        <v>Especialização</v>
      </c>
      <c r="T6" s="10" t="str">
        <f>IF(AL6=0.7,"Inciso I",
IF(AL6=0.6,"Incisos II e V",
IF(AL6=0.3,"Inciso IV",
IF(AL6=0.25,"Inciso III, VI e VII",
))))</f>
        <v>Incisos II e V</v>
      </c>
      <c r="U6" s="10">
        <v>475</v>
      </c>
      <c r="V6" s="10" t="s">
        <v>90</v>
      </c>
      <c r="W6" s="10" t="s">
        <v>91</v>
      </c>
      <c r="X6" s="10" t="s">
        <v>92</v>
      </c>
      <c r="Y6" s="15">
        <v>1777.6458</v>
      </c>
      <c r="Z6" s="15">
        <v>240</v>
      </c>
      <c r="AA6" s="15">
        <v>1777.6514241638204</v>
      </c>
      <c r="AB6" s="36">
        <v>0.15</v>
      </c>
      <c r="AC6" s="21">
        <v>266.64690000000002</v>
      </c>
      <c r="AD6" s="15">
        <v>0.11</v>
      </c>
      <c r="AE6" s="49">
        <f>ROUND(Y6*AD6,2)</f>
        <v>195.54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v>1777.6458</v>
      </c>
      <c r="AL6" s="15">
        <v>0.6</v>
      </c>
      <c r="AM6" s="15">
        <v>1066.5875000000001</v>
      </c>
      <c r="AN6" s="15">
        <v>0.4</v>
      </c>
      <c r="AO6" s="15">
        <v>711.05830000000003</v>
      </c>
      <c r="AP6" s="15">
        <v>1</v>
      </c>
      <c r="AQ6" s="15">
        <v>1777.6458</v>
      </c>
      <c r="AR6" s="15">
        <v>0.12</v>
      </c>
      <c r="AS6" s="15">
        <v>75.73</v>
      </c>
      <c r="AT6" s="15">
        <v>0</v>
      </c>
      <c r="AU6" s="15">
        <v>0</v>
      </c>
      <c r="AV6" s="15">
        <v>0.52</v>
      </c>
      <c r="AW6" s="15">
        <v>2953.39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7572.7710999999999</v>
      </c>
      <c r="BU6" s="15">
        <v>4728.5378000000001</v>
      </c>
      <c r="BV6" s="15">
        <v>7572.7710999999999</v>
      </c>
      <c r="BW6" s="15">
        <v>6861.7128000000002</v>
      </c>
      <c r="BX6" s="16">
        <v>960.63980000000004</v>
      </c>
      <c r="BY6" s="15">
        <v>1921.2796000000001</v>
      </c>
      <c r="BZ6" s="16">
        <v>6612.1313</v>
      </c>
      <c r="CA6" s="17">
        <v>948.97609999999997</v>
      </c>
    </row>
    <row r="7" spans="1:86" x14ac:dyDescent="0.25">
      <c r="A7" s="9" t="s">
        <v>708</v>
      </c>
      <c r="B7" s="10">
        <v>612801</v>
      </c>
      <c r="C7" s="10" t="s">
        <v>716</v>
      </c>
      <c r="D7" s="10" t="s">
        <v>710</v>
      </c>
      <c r="E7" s="10" t="s">
        <v>717</v>
      </c>
      <c r="F7" s="10" t="s">
        <v>712</v>
      </c>
      <c r="G7" s="10" t="s">
        <v>718</v>
      </c>
      <c r="H7" s="10" t="s">
        <v>714</v>
      </c>
      <c r="I7" s="10" t="s">
        <v>715</v>
      </c>
      <c r="J7" s="10" t="s">
        <v>712</v>
      </c>
      <c r="K7" s="10" t="s">
        <v>118</v>
      </c>
      <c r="L7" s="10">
        <v>6</v>
      </c>
      <c r="M7" s="10">
        <v>240</v>
      </c>
      <c r="N7" s="10">
        <v>972243</v>
      </c>
      <c r="O7" s="11">
        <v>30621</v>
      </c>
      <c r="P7" s="11">
        <v>20660</v>
      </c>
      <c r="Q7" s="10">
        <v>9770437387</v>
      </c>
      <c r="R7" s="10" t="s">
        <v>89</v>
      </c>
      <c r="S7" s="10" t="str">
        <f>IF(AB7=0.05,"Médio Profissionalizante",
IF(AB7=0.09,"Médio Tecnólogo",
IF(AB7=0.1,"Graduação",
IF(AB7=0.15,"Especialização",
IF(AB7=0.35,"Mestrado",
IF(AB7=0.45,"Doutorado",
))))))</f>
        <v>Especialização</v>
      </c>
      <c r="T7" s="10" t="str">
        <f>IF(AL7=0.7,"Inciso I",
IF(AL7=0.6,"Incisos II e V",
IF(AL7=0.3,"Inciso IV",
IF(AL7=0.25,"Inciso III, VI e VII",
))))</f>
        <v>Inciso I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1708.6224</v>
      </c>
      <c r="Z7" s="15">
        <v>240</v>
      </c>
      <c r="AA7" s="15">
        <v>1708.6230528295082</v>
      </c>
      <c r="AB7" s="36">
        <v>0.15</v>
      </c>
      <c r="AC7" s="51">
        <v>256.29340000000002</v>
      </c>
      <c r="AD7" s="15">
        <v>0.11</v>
      </c>
      <c r="AE7" s="49">
        <f>ROUND(Y7*AD7,2)</f>
        <v>187.95</v>
      </c>
      <c r="AF7" s="15">
        <v>0</v>
      </c>
      <c r="AG7" s="15">
        <v>0</v>
      </c>
      <c r="AH7" s="15">
        <v>0</v>
      </c>
      <c r="AI7" s="15">
        <v>0</v>
      </c>
      <c r="AJ7" s="15">
        <v>1</v>
      </c>
      <c r="AK7" s="15">
        <v>1708.6224</v>
      </c>
      <c r="AL7" s="15">
        <v>0.7</v>
      </c>
      <c r="AM7" s="15">
        <v>1196.0356999999999</v>
      </c>
      <c r="AN7" s="15">
        <v>0.4</v>
      </c>
      <c r="AO7" s="15">
        <v>683.44899999999996</v>
      </c>
      <c r="AP7" s="15">
        <v>1</v>
      </c>
      <c r="AQ7" s="15">
        <v>1708.6224</v>
      </c>
      <c r="AR7" s="15">
        <v>0.39</v>
      </c>
      <c r="AS7" s="15">
        <v>242.11</v>
      </c>
      <c r="AT7" s="15">
        <v>0.03</v>
      </c>
      <c r="AU7" s="15">
        <v>139.68</v>
      </c>
      <c r="AV7" s="15">
        <v>0.47</v>
      </c>
      <c r="AW7" s="15">
        <v>2625.98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7449.5937000000004</v>
      </c>
      <c r="BU7" s="15">
        <v>4544.9355999999998</v>
      </c>
      <c r="BV7" s="15">
        <v>7449.5937000000004</v>
      </c>
      <c r="BW7" s="15">
        <v>6766.1446999999998</v>
      </c>
      <c r="BX7" s="16">
        <v>947.26030000000003</v>
      </c>
      <c r="BY7" s="15">
        <v>1894.5205000000001</v>
      </c>
      <c r="BZ7" s="16">
        <v>6502.3334000000004</v>
      </c>
      <c r="CA7" s="17">
        <v>918.7817</v>
      </c>
    </row>
    <row r="8" spans="1:86" x14ac:dyDescent="0.25">
      <c r="A8" s="9" t="s">
        <v>98</v>
      </c>
      <c r="B8" s="10">
        <v>40201</v>
      </c>
      <c r="C8" s="10" t="s">
        <v>809</v>
      </c>
      <c r="D8" s="10" t="s">
        <v>742</v>
      </c>
      <c r="E8" s="10" t="s">
        <v>743</v>
      </c>
      <c r="F8" s="10" t="s">
        <v>712</v>
      </c>
      <c r="G8" s="10" t="s">
        <v>747</v>
      </c>
      <c r="H8" s="10" t="s">
        <v>714</v>
      </c>
      <c r="I8" s="10" t="s">
        <v>715</v>
      </c>
      <c r="J8" s="10" t="s">
        <v>712</v>
      </c>
      <c r="K8" s="10" t="s">
        <v>121</v>
      </c>
      <c r="L8" s="10">
        <v>8</v>
      </c>
      <c r="M8" s="10">
        <v>240</v>
      </c>
      <c r="N8" s="10">
        <v>863326</v>
      </c>
      <c r="O8" s="11">
        <v>29827</v>
      </c>
      <c r="P8" s="11">
        <v>17402</v>
      </c>
      <c r="Q8" s="10">
        <v>1387251368</v>
      </c>
      <c r="R8" s="10" t="s">
        <v>103</v>
      </c>
      <c r="S8" s="10" t="str">
        <f>IF(AB8=0.05,"Médio Profissionalizante",
IF(AB8=0.09,"Médio Tecnólogo",
IF(AB8=0.1,"Graduação",
IF(AB8=0.15,"Especialização",
IF(AB8=0.35,"Mestrado",
IF(AB8=0.45,"Doutorado",
))))))</f>
        <v>Especialização</v>
      </c>
      <c r="T8" s="10" t="str">
        <f>IF(AL8=0.7,"Inciso I",
IF(AL8=0.6,"Incisos II e V",
IF(AL8=0.3,"Inciso IV",
IF(AL8=0.25,"Inciso III, VI e VII",
))))</f>
        <v>Incisos II e V</v>
      </c>
      <c r="U8" s="10">
        <v>20</v>
      </c>
      <c r="V8" s="10" t="s">
        <v>97</v>
      </c>
      <c r="W8" s="10" t="s">
        <v>91</v>
      </c>
      <c r="X8" s="10" t="s">
        <v>91</v>
      </c>
      <c r="Y8" s="15">
        <v>1777.6458</v>
      </c>
      <c r="Z8" s="15">
        <v>240</v>
      </c>
      <c r="AA8" s="15">
        <v>1777.6514241638204</v>
      </c>
      <c r="AB8" s="36">
        <v>0.15</v>
      </c>
      <c r="AC8" s="51">
        <v>266.64690000000002</v>
      </c>
      <c r="AD8" s="15">
        <v>0.11</v>
      </c>
      <c r="AE8" s="49">
        <f>ROUND(Y8*AD8,2)</f>
        <v>195.54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1777.6458</v>
      </c>
      <c r="AL8" s="15">
        <v>0.6</v>
      </c>
      <c r="AM8" s="15">
        <v>1066.5875000000001</v>
      </c>
      <c r="AN8" s="15">
        <v>0.4</v>
      </c>
      <c r="AO8" s="15">
        <v>711.05830000000003</v>
      </c>
      <c r="AP8" s="15">
        <v>1</v>
      </c>
      <c r="AQ8" s="15">
        <v>1777.6458</v>
      </c>
      <c r="AR8" s="15">
        <v>0.13</v>
      </c>
      <c r="AS8" s="15">
        <v>82.04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2233.4596379999998</v>
      </c>
      <c r="BP8" s="15">
        <v>0</v>
      </c>
      <c r="BQ8" s="15">
        <v>0</v>
      </c>
      <c r="BR8" s="15">
        <v>0</v>
      </c>
      <c r="BS8" s="15">
        <v>0</v>
      </c>
      <c r="BT8" s="15">
        <v>9806.2307000000001</v>
      </c>
      <c r="BU8" s="15">
        <v>4728.5378000000001</v>
      </c>
      <c r="BV8" s="15">
        <v>7572.7710999999999</v>
      </c>
      <c r="BW8" s="15">
        <v>6861.7128000000002</v>
      </c>
      <c r="BX8" s="16">
        <v>960.63980000000004</v>
      </c>
      <c r="BY8" s="15">
        <v>1921.2796000000001</v>
      </c>
      <c r="BZ8" s="16">
        <v>8845.5910000000003</v>
      </c>
      <c r="CA8" s="17">
        <v>1563.1775</v>
      </c>
    </row>
    <row r="9" spans="1:86" s="32" customFormat="1" x14ac:dyDescent="0.25">
      <c r="A9" s="9" t="s">
        <v>488</v>
      </c>
      <c r="B9" s="10">
        <v>7275301</v>
      </c>
      <c r="C9" s="10" t="s">
        <v>504</v>
      </c>
      <c r="D9" s="10" t="s">
        <v>490</v>
      </c>
      <c r="E9" s="10" t="s">
        <v>505</v>
      </c>
      <c r="F9" s="10" t="s">
        <v>492</v>
      </c>
      <c r="G9" s="10" t="s">
        <v>501</v>
      </c>
      <c r="H9" s="10" t="s">
        <v>494</v>
      </c>
      <c r="I9" s="10" t="s">
        <v>488</v>
      </c>
      <c r="J9" s="10" t="s">
        <v>495</v>
      </c>
      <c r="K9" s="10" t="s">
        <v>118</v>
      </c>
      <c r="L9" s="10">
        <v>11</v>
      </c>
      <c r="M9" s="10">
        <v>240</v>
      </c>
      <c r="N9" s="10">
        <v>306051</v>
      </c>
      <c r="O9" s="11">
        <v>39489</v>
      </c>
      <c r="P9" s="11">
        <v>30561</v>
      </c>
      <c r="Q9" s="10">
        <v>1218656301</v>
      </c>
      <c r="R9" s="10" t="s">
        <v>497</v>
      </c>
      <c r="S9" s="10" t="str">
        <f>IF(AB9=0.05,"Médio Profissionalizante",
IF(AB9=0.09,"Médio Tecnólogo",
IF(AB9=0.1,"Graduação",
IF(AB9=0.15,"Especialização",
IF(AB9=0.35,"Mestrado",
IF(AB9=0.45,"Doutorado",
))))))</f>
        <v>Especialização</v>
      </c>
      <c r="T9" s="10" t="str">
        <f>IF(AL9=0.7,"Inciso I",
IF(AL9=0.6,"Incisos II e V",
IF(AL9=0.3,"Inciso IV",
IF(AL9=0.25,"Inciso III, VI e VII",
))))</f>
        <v>Inciso IV</v>
      </c>
      <c r="U9" s="10">
        <v>303</v>
      </c>
      <c r="V9" s="10" t="s">
        <v>97</v>
      </c>
      <c r="W9" s="10" t="s">
        <v>91</v>
      </c>
      <c r="X9" s="10" t="s">
        <v>92</v>
      </c>
      <c r="Y9" s="15">
        <v>1886.4492</v>
      </c>
      <c r="Z9" s="15">
        <v>240</v>
      </c>
      <c r="AA9" s="15">
        <v>1886.4579125340395</v>
      </c>
      <c r="AB9" s="36">
        <v>0.15</v>
      </c>
      <c r="AC9" s="21">
        <v>282.9674</v>
      </c>
      <c r="AD9" s="15">
        <v>0.2</v>
      </c>
      <c r="AE9" s="49">
        <f>ROUND(Y9*AD9,2)</f>
        <v>377.29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v>1886.4492</v>
      </c>
      <c r="AL9" s="15">
        <v>0.3</v>
      </c>
      <c r="AM9" s="15">
        <v>565.9348</v>
      </c>
      <c r="AN9" s="15">
        <v>0.4</v>
      </c>
      <c r="AO9" s="15">
        <v>754.5797</v>
      </c>
      <c r="AP9" s="15">
        <v>1</v>
      </c>
      <c r="AQ9" s="15">
        <v>1886.4492</v>
      </c>
      <c r="AR9" s="15">
        <v>1.4</v>
      </c>
      <c r="AS9" s="15">
        <v>891.35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7640.1193000000003</v>
      </c>
      <c r="BU9" s="15">
        <v>5187.7353000000003</v>
      </c>
      <c r="BV9" s="15">
        <v>7640.1193000000003</v>
      </c>
      <c r="BW9" s="15">
        <v>6885.5396000000001</v>
      </c>
      <c r="BX9" s="16">
        <v>963.97550000000001</v>
      </c>
      <c r="BY9" s="15">
        <v>1927.9511</v>
      </c>
      <c r="BZ9" s="16">
        <v>6676.1436999999996</v>
      </c>
      <c r="CA9" s="17">
        <v>966.57950000000005</v>
      </c>
      <c r="CB9"/>
      <c r="CC9"/>
      <c r="CD9"/>
      <c r="CE9"/>
      <c r="CF9"/>
      <c r="CG9"/>
      <c r="CH9"/>
    </row>
    <row r="10" spans="1:86" x14ac:dyDescent="0.25">
      <c r="A10" s="9" t="s">
        <v>488</v>
      </c>
      <c r="B10" s="10">
        <v>7116801</v>
      </c>
      <c r="C10" s="10" t="s">
        <v>506</v>
      </c>
      <c r="D10" s="10" t="s">
        <v>490</v>
      </c>
      <c r="E10" s="10" t="s">
        <v>507</v>
      </c>
      <c r="F10" s="10" t="s">
        <v>492</v>
      </c>
      <c r="G10" s="10" t="s">
        <v>493</v>
      </c>
      <c r="H10" s="10" t="s">
        <v>494</v>
      </c>
      <c r="I10" s="10" t="s">
        <v>488</v>
      </c>
      <c r="J10" s="10" t="s">
        <v>495</v>
      </c>
      <c r="K10" s="10" t="s">
        <v>88</v>
      </c>
      <c r="L10" s="10">
        <v>24</v>
      </c>
      <c r="M10" s="10">
        <v>240</v>
      </c>
      <c r="N10" s="10">
        <v>291477</v>
      </c>
      <c r="O10" s="11">
        <v>39366</v>
      </c>
      <c r="P10" s="11">
        <v>26673</v>
      </c>
      <c r="Q10" s="10">
        <v>41446020363</v>
      </c>
      <c r="R10" s="10" t="s">
        <v>497</v>
      </c>
      <c r="S10" s="10">
        <f>IF(AB10=0.05,"Médio Profissionalizante",
IF(AB10=0.09,"Médio Tecnólogo",
IF(AB10=0.1,"Graduação",
IF(AB10=0.15,"Especialização",
IF(AB10=0.35,"Mestrado",
IF(AB10=0.45,"Doutorado",
))))))</f>
        <v>0</v>
      </c>
      <c r="T10" s="10">
        <f>IF(AL10=0.7,"Inciso I",
IF(AL10=0.6,"Incisos II e V",
IF(AL10=0.3,"Inciso IV",
IF(AL10=0.25,"Inciso III, VI e VII",
))))</f>
        <v>0</v>
      </c>
      <c r="U10" s="10">
        <v>406</v>
      </c>
      <c r="V10" s="10" t="s">
        <v>90</v>
      </c>
      <c r="W10" s="10" t="s">
        <v>91</v>
      </c>
      <c r="X10" s="10" t="s">
        <v>92</v>
      </c>
      <c r="Y10" s="15">
        <v>1397.5938000000001</v>
      </c>
      <c r="Z10" s="15">
        <v>180</v>
      </c>
      <c r="AA10" s="15">
        <v>1397.5860466898616</v>
      </c>
      <c r="AB10" s="36">
        <v>0</v>
      </c>
      <c r="AC10" s="47">
        <v>0</v>
      </c>
      <c r="AD10" s="15">
        <v>0.3</v>
      </c>
      <c r="AE10" s="49">
        <f>ROUND(Y10*AD10,2)</f>
        <v>419.28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0.5</v>
      </c>
      <c r="AQ10" s="15">
        <v>931.71389999999997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3354.17</v>
      </c>
      <c r="BU10" s="22">
        <v>3354.17</v>
      </c>
      <c r="BV10" s="15">
        <v>3354.17</v>
      </c>
      <c r="BW10" s="15">
        <v>3354.17</v>
      </c>
      <c r="BX10" s="16">
        <v>469.5838</v>
      </c>
      <c r="BY10" s="15">
        <v>939.16759999999999</v>
      </c>
      <c r="BZ10" s="16">
        <v>2884.5862000000002</v>
      </c>
      <c r="CA10" s="17">
        <v>77.887900000000002</v>
      </c>
    </row>
    <row r="11" spans="1:86" x14ac:dyDescent="0.25">
      <c r="A11" s="9" t="s">
        <v>98</v>
      </c>
      <c r="B11" s="10">
        <v>100601</v>
      </c>
      <c r="C11" s="10" t="s">
        <v>1166</v>
      </c>
      <c r="D11" s="10" t="s">
        <v>1110</v>
      </c>
      <c r="E11" s="10" t="s">
        <v>1111</v>
      </c>
      <c r="F11" s="10" t="s">
        <v>83</v>
      </c>
      <c r="G11" s="10" t="s">
        <v>1160</v>
      </c>
      <c r="H11" s="10" t="s">
        <v>1110</v>
      </c>
      <c r="I11" s="10" t="s">
        <v>715</v>
      </c>
      <c r="J11" s="10" t="s">
        <v>1161</v>
      </c>
      <c r="K11" s="10" t="s">
        <v>121</v>
      </c>
      <c r="L11" s="10">
        <v>12</v>
      </c>
      <c r="M11" s="10">
        <v>240</v>
      </c>
      <c r="N11" s="10">
        <v>130354</v>
      </c>
      <c r="O11" s="11">
        <v>30092</v>
      </c>
      <c r="P11" s="11">
        <v>18449</v>
      </c>
      <c r="Q11" s="10">
        <v>2835720359</v>
      </c>
      <c r="R11" s="10" t="s">
        <v>103</v>
      </c>
      <c r="S11" s="10" t="str">
        <f>IF(AB11=0.05,"Médio Profissionalizante",
IF(AB11=0.09,"Médio Tecnólogo",
IF(AB11=0.1,"Graduação",
IF(AB11=0.15,"Especialização",
IF(AB11=0.35,"Mestrado",
IF(AB11=0.45,"Doutorado",
))))))</f>
        <v>Graduação</v>
      </c>
      <c r="T11" s="10" t="str">
        <f>IF(AL11=0.7,"Inciso I",
IF(AL11=0.6,"Incisos II e V",
IF(AL11=0.3,"Inciso IV",
IF(AL11=0.25,"Inciso III, VI e VII",
))))</f>
        <v>Inciso III, VI e VII</v>
      </c>
      <c r="U11" s="10">
        <v>20</v>
      </c>
      <c r="V11" s="10" t="s">
        <v>90</v>
      </c>
      <c r="W11" s="10" t="s">
        <v>91</v>
      </c>
      <c r="X11" s="10" t="s">
        <v>91</v>
      </c>
      <c r="Y11" s="15">
        <v>1962.6636000000001</v>
      </c>
      <c r="Z11" s="15">
        <v>240</v>
      </c>
      <c r="AA11" s="15">
        <v>1962.6708122004145</v>
      </c>
      <c r="AB11" s="36">
        <v>0.1</v>
      </c>
      <c r="AC11" s="47">
        <v>192.4179</v>
      </c>
      <c r="AD11" s="15">
        <v>0.21</v>
      </c>
      <c r="AE11" s="49">
        <f>ROUND(Y11*AD11,2)</f>
        <v>412.16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v>1924.1790000000001</v>
      </c>
      <c r="AL11" s="15">
        <v>0.25</v>
      </c>
      <c r="AM11" s="15">
        <v>481.04480000000001</v>
      </c>
      <c r="AN11" s="15">
        <v>0.4</v>
      </c>
      <c r="AO11" s="15">
        <v>769.67160000000001</v>
      </c>
      <c r="AP11" s="15">
        <v>1</v>
      </c>
      <c r="AQ11" s="15">
        <v>1924.1790000000001</v>
      </c>
      <c r="AR11" s="15">
        <v>1.43</v>
      </c>
      <c r="AS11" s="15">
        <v>926.18</v>
      </c>
      <c r="AT11" s="15">
        <v>0.31</v>
      </c>
      <c r="AU11" s="15">
        <v>1505.86</v>
      </c>
      <c r="AV11" s="15">
        <v>0.2</v>
      </c>
      <c r="AW11" s="15">
        <v>1165.83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7619.7488000000003</v>
      </c>
      <c r="BU11" s="15">
        <v>5214.5250999999998</v>
      </c>
      <c r="BV11" s="15">
        <v>7619.7488000000003</v>
      </c>
      <c r="BW11" s="15">
        <v>6850.0771999999997</v>
      </c>
      <c r="BX11" s="16">
        <v>959.01080000000002</v>
      </c>
      <c r="BY11" s="15">
        <v>1918.0216</v>
      </c>
      <c r="BZ11" s="16">
        <v>6660.7380000000003</v>
      </c>
      <c r="CA11" s="17">
        <v>962.34299999999996</v>
      </c>
    </row>
    <row r="12" spans="1:86" x14ac:dyDescent="0.25">
      <c r="A12" s="9" t="s">
        <v>79</v>
      </c>
      <c r="B12" s="10">
        <v>5386101</v>
      </c>
      <c r="C12" s="10" t="s">
        <v>311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12</v>
      </c>
      <c r="M12" s="10">
        <v>240</v>
      </c>
      <c r="N12" s="10">
        <v>136416</v>
      </c>
      <c r="O12" s="11">
        <v>37431</v>
      </c>
      <c r="P12" s="11">
        <v>25793</v>
      </c>
      <c r="Q12" s="10">
        <v>44834560325</v>
      </c>
      <c r="R12" s="10" t="s">
        <v>89</v>
      </c>
      <c r="S12" s="10">
        <f>IF(AB12=0.05,"Médio Profissionalizante",
IF(AB12=0.09,"Médio Tecnólogo",
IF(AB12=0.1,"Graduação",
IF(AB12=0.15,"Especialização",
IF(AB12=0.35,"Mestrado",
IF(AB12=0.45,"Doutorado",
))))))</f>
        <v>0</v>
      </c>
      <c r="T12" s="10" t="str">
        <f>IF(AL12=0.7,"Inciso I",
IF(AL12=0.6,"Incisos II e V",
IF(AL12=0.3,"Inciso IV",
IF(AL12=0.25,"Inciso III, VI e VII",
))))</f>
        <v>Inciso III, VI e VII</v>
      </c>
      <c r="U12" s="10">
        <v>22</v>
      </c>
      <c r="V12" s="10" t="s">
        <v>90</v>
      </c>
      <c r="W12" s="10" t="s">
        <v>91</v>
      </c>
      <c r="X12" s="10" t="s">
        <v>92</v>
      </c>
      <c r="Y12" s="15">
        <v>1924.1790000000001</v>
      </c>
      <c r="Z12" s="15">
        <v>240</v>
      </c>
      <c r="AA12" s="15">
        <v>1924.1870707847202</v>
      </c>
      <c r="AB12" s="36">
        <v>0</v>
      </c>
      <c r="AC12">
        <v>0</v>
      </c>
      <c r="AD12" s="15">
        <v>0.2</v>
      </c>
      <c r="AE12" s="38">
        <v>384.83580000000001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1924.1790000000001</v>
      </c>
      <c r="AL12" s="15">
        <v>0.25</v>
      </c>
      <c r="AM12" s="15">
        <v>481.04480000000001</v>
      </c>
      <c r="AN12" s="15">
        <v>0.4</v>
      </c>
      <c r="AO12" s="15">
        <v>769.67160000000001</v>
      </c>
      <c r="AP12" s="15">
        <v>1</v>
      </c>
      <c r="AQ12" s="15">
        <v>1924.1790000000001</v>
      </c>
      <c r="AR12" s="15">
        <v>0</v>
      </c>
      <c r="AS12" s="15">
        <v>0</v>
      </c>
      <c r="AT12" s="15">
        <v>0.15</v>
      </c>
      <c r="AU12" s="15">
        <v>694.50840000000005</v>
      </c>
      <c r="AV12" s="15">
        <v>0.01</v>
      </c>
      <c r="AW12" s="15">
        <v>55.560699999999997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7408.0892000000003</v>
      </c>
      <c r="BU12" s="15">
        <v>5002.8653999999997</v>
      </c>
      <c r="BV12" s="15">
        <v>7408.0892000000003</v>
      </c>
      <c r="BW12" s="15">
        <v>6638.4175999999998</v>
      </c>
      <c r="BX12" s="16">
        <v>929.37850000000003</v>
      </c>
      <c r="BY12" s="15">
        <v>1858.7569000000001</v>
      </c>
      <c r="BZ12" s="16">
        <v>6478.7106999999996</v>
      </c>
      <c r="CA12" s="17">
        <v>912.28539999999998</v>
      </c>
    </row>
    <row r="13" spans="1:86" x14ac:dyDescent="0.25">
      <c r="A13" s="9" t="s">
        <v>488</v>
      </c>
      <c r="B13" s="10">
        <v>7879701</v>
      </c>
      <c r="C13" s="10" t="s">
        <v>508</v>
      </c>
      <c r="D13" s="10" t="s">
        <v>490</v>
      </c>
      <c r="E13" s="10" t="s">
        <v>507</v>
      </c>
      <c r="F13" s="10" t="s">
        <v>492</v>
      </c>
      <c r="G13" s="10" t="s">
        <v>501</v>
      </c>
      <c r="H13" s="10" t="s">
        <v>494</v>
      </c>
      <c r="I13" s="10" t="s">
        <v>488</v>
      </c>
      <c r="J13" s="10" t="s">
        <v>495</v>
      </c>
      <c r="K13" s="10" t="s">
        <v>147</v>
      </c>
      <c r="L13" s="10">
        <v>5</v>
      </c>
      <c r="M13" s="10">
        <v>240</v>
      </c>
      <c r="N13" s="10">
        <v>306051</v>
      </c>
      <c r="O13" s="11">
        <v>39995</v>
      </c>
      <c r="P13" s="11">
        <v>30491</v>
      </c>
      <c r="Q13" s="10">
        <v>61944874372</v>
      </c>
      <c r="R13" s="10" t="s">
        <v>497</v>
      </c>
      <c r="S13" s="10">
        <f>IF(AB13=0.05,"Médio Profissionalizante",
IF(AB13=0.09,"Médio Tecnólogo",
IF(AB13=0.1,"Graduação",
IF(AB13=0.15,"Especialização",
IF(AB13=0.35,"Mestrado",
IF(AB13=0.45,"Doutorado",
))))))</f>
        <v>0</v>
      </c>
      <c r="T13" s="10" t="str">
        <f>IF(AL13=0.7,"Inciso I",
IF(AL13=0.6,"Incisos II e V",
IF(AL13=0.3,"Inciso IV",
IF(AL13=0.25,"Inciso III, VI e VII",
))))</f>
        <v>Incisos II e V</v>
      </c>
      <c r="U13" s="10">
        <v>303</v>
      </c>
      <c r="V13" s="10" t="s">
        <v>90</v>
      </c>
      <c r="W13" s="10" t="s">
        <v>190</v>
      </c>
      <c r="X13" s="10" t="s">
        <v>92</v>
      </c>
      <c r="Y13" s="15">
        <v>1675.1153999999999</v>
      </c>
      <c r="Z13" s="15">
        <v>240</v>
      </c>
      <c r="AA13" s="15">
        <v>1675.1206400289295</v>
      </c>
      <c r="AB13" s="36">
        <v>0</v>
      </c>
      <c r="AC13" s="47">
        <v>0</v>
      </c>
      <c r="AD13" s="15">
        <v>0.11</v>
      </c>
      <c r="AE13" s="49">
        <f>ROUND(Y13*AD13,2)</f>
        <v>184.26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v>1675.1153999999999</v>
      </c>
      <c r="AL13" s="15">
        <v>0.6</v>
      </c>
      <c r="AM13" s="15">
        <v>1005.0692</v>
      </c>
      <c r="AN13" s="15">
        <v>0.4</v>
      </c>
      <c r="AO13" s="15">
        <v>670.0462</v>
      </c>
      <c r="AP13" s="15">
        <v>1</v>
      </c>
      <c r="AQ13" s="15">
        <v>1675.1153999999999</v>
      </c>
      <c r="AR13" s="15">
        <v>0.11</v>
      </c>
      <c r="AS13" s="15">
        <v>63.11</v>
      </c>
      <c r="AT13" s="15">
        <v>0.02</v>
      </c>
      <c r="AU13" s="15">
        <v>86.06</v>
      </c>
      <c r="AV13" s="15">
        <v>0.28000000000000003</v>
      </c>
      <c r="AW13" s="15">
        <v>1445.8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6884.7242999999999</v>
      </c>
      <c r="BU13" s="15">
        <v>4204.5397000000003</v>
      </c>
      <c r="BV13" s="15">
        <v>6884.7242999999999</v>
      </c>
      <c r="BW13" s="15">
        <v>6214.6781000000001</v>
      </c>
      <c r="BX13" s="16">
        <v>870.05489999999998</v>
      </c>
      <c r="BY13" s="15">
        <v>1740.1098999999999</v>
      </c>
      <c r="BZ13" s="16">
        <v>6014.6693999999998</v>
      </c>
      <c r="CA13" s="17">
        <v>784.67409999999995</v>
      </c>
    </row>
    <row r="14" spans="1:86" x14ac:dyDescent="0.25">
      <c r="A14" s="9" t="s">
        <v>488</v>
      </c>
      <c r="B14" s="10">
        <v>7878101</v>
      </c>
      <c r="C14" s="10" t="s">
        <v>509</v>
      </c>
      <c r="D14" s="10" t="s">
        <v>490</v>
      </c>
      <c r="E14" s="10" t="s">
        <v>510</v>
      </c>
      <c r="F14" s="10" t="s">
        <v>492</v>
      </c>
      <c r="G14" s="10" t="s">
        <v>501</v>
      </c>
      <c r="H14" s="10" t="s">
        <v>494</v>
      </c>
      <c r="I14" s="10" t="s">
        <v>488</v>
      </c>
      <c r="J14" s="10" t="s">
        <v>495</v>
      </c>
      <c r="K14" s="10" t="s">
        <v>121</v>
      </c>
      <c r="L14" s="10">
        <v>13</v>
      </c>
      <c r="M14" s="10">
        <v>240</v>
      </c>
      <c r="N14" s="10">
        <v>312172</v>
      </c>
      <c r="O14" s="11">
        <v>39995</v>
      </c>
      <c r="P14" s="11">
        <v>31577</v>
      </c>
      <c r="Q14" s="10">
        <v>914734385</v>
      </c>
      <c r="R14" s="10" t="s">
        <v>497</v>
      </c>
      <c r="S14" s="10" t="str">
        <f>IF(AB14=0.05,"Médio Profissionalizante",
IF(AB14=0.09,"Médio Tecnólogo",
IF(AB14=0.1,"Graduação",
IF(AB14=0.15,"Especialização",
IF(AB14=0.35,"Mestrado",
IF(AB14=0.45,"Doutorado",
))))))</f>
        <v>Graduação</v>
      </c>
      <c r="T14" s="10" t="str">
        <f>IF(AL14=0.7,"Inciso I",
IF(AL14=0.6,"Incisos II e V",
IF(AL14=0.3,"Inciso IV",
IF(AL14=0.25,"Inciso III, VI e VII",
))))</f>
        <v>Inciso I</v>
      </c>
      <c r="U14" s="10">
        <v>303</v>
      </c>
      <c r="V14" s="10" t="s">
        <v>90</v>
      </c>
      <c r="W14" s="10" t="s">
        <v>190</v>
      </c>
      <c r="X14" s="10" t="s">
        <v>92</v>
      </c>
      <c r="Y14" s="15">
        <v>1962.6636000000001</v>
      </c>
      <c r="Z14" s="15">
        <v>240</v>
      </c>
      <c r="AA14" s="15">
        <v>1962.6708122004145</v>
      </c>
      <c r="AB14" s="36">
        <v>0.1</v>
      </c>
      <c r="AC14" s="47">
        <v>196.2664</v>
      </c>
      <c r="AD14" s="15">
        <v>0.21</v>
      </c>
      <c r="AE14" s="49">
        <f>ROUND(Y14*AD14,2)</f>
        <v>412.16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v>1962.6636000000001</v>
      </c>
      <c r="AL14" s="15">
        <v>0.7</v>
      </c>
      <c r="AM14" s="15">
        <v>1373.8644999999999</v>
      </c>
      <c r="AN14" s="15">
        <v>0.4</v>
      </c>
      <c r="AO14" s="15">
        <v>785.06539999999995</v>
      </c>
      <c r="AP14" s="15">
        <v>1</v>
      </c>
      <c r="AQ14" s="15">
        <v>1962.6636000000001</v>
      </c>
      <c r="AR14" s="15">
        <v>0.32</v>
      </c>
      <c r="AS14" s="15">
        <v>230.81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8655.3464999999997</v>
      </c>
      <c r="BU14" s="15">
        <v>5318.8184000000001</v>
      </c>
      <c r="BV14" s="15">
        <v>8655.3464999999997</v>
      </c>
      <c r="BW14" s="15">
        <v>7870.2809999999999</v>
      </c>
      <c r="BX14" s="16">
        <v>1101.8393000000001</v>
      </c>
      <c r="BY14" s="15">
        <v>2203.6786999999999</v>
      </c>
      <c r="BZ14" s="16">
        <v>7553.5070999999998</v>
      </c>
      <c r="CA14" s="17">
        <v>1207.8544999999999</v>
      </c>
    </row>
    <row r="15" spans="1:86" x14ac:dyDescent="0.25">
      <c r="A15" s="9" t="s">
        <v>79</v>
      </c>
      <c r="B15" s="10">
        <v>8818801</v>
      </c>
      <c r="C15" s="10" t="s">
        <v>414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40665</v>
      </c>
      <c r="P15" s="11">
        <v>30023</v>
      </c>
      <c r="Q15" s="10">
        <v>94517754391</v>
      </c>
      <c r="R15" s="10" t="s">
        <v>89</v>
      </c>
      <c r="S15" s="10" t="str">
        <f>IF(AB15=0.05,"Médio Profissionalizante",
IF(AB15=0.09,"Médio Tecnólogo",
IF(AB15=0.1,"Graduação",
IF(AB15=0.15,"Especialização",
IF(AB15=0.35,"Mestrado",
IF(AB15=0.45,"Doutorado",
))))))</f>
        <v>Graduação</v>
      </c>
      <c r="T15" s="10" t="str">
        <f>IF(AL15=0.7,"Inciso I",
IF(AL15=0.6,"Incisos II e V",
IF(AL15=0.3,"Inciso IV",
IF(AL15=0.25,"Inciso III, VI e VII",
))))</f>
        <v>Inciso III, VI e VII</v>
      </c>
      <c r="U15" s="10">
        <v>22</v>
      </c>
      <c r="V15" s="10" t="s">
        <v>97</v>
      </c>
      <c r="W15" s="10" t="s">
        <v>91</v>
      </c>
      <c r="X15" s="10" t="s">
        <v>92</v>
      </c>
      <c r="Y15" s="15">
        <v>1281.4566</v>
      </c>
      <c r="Z15" s="15">
        <v>180</v>
      </c>
      <c r="AA15" s="15">
        <v>1281.4672896221311</v>
      </c>
      <c r="AB15" s="36">
        <v>0.1</v>
      </c>
      <c r="AC15">
        <v>128.14570000000001</v>
      </c>
      <c r="AD15" s="15">
        <v>0.11</v>
      </c>
      <c r="AE15" s="38">
        <v>140.96019999999999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1281.4566</v>
      </c>
      <c r="AL15" s="15">
        <v>0.25</v>
      </c>
      <c r="AM15" s="15">
        <v>320.36419999999998</v>
      </c>
      <c r="AN15" s="15">
        <v>0.4</v>
      </c>
      <c r="AO15" s="15">
        <v>512.58259999999996</v>
      </c>
      <c r="AP15" s="15">
        <v>1</v>
      </c>
      <c r="AQ15" s="15">
        <v>1281.4566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4946.4224999999997</v>
      </c>
      <c r="BU15" s="15">
        <v>3344.6017000000002</v>
      </c>
      <c r="BV15" s="15">
        <v>4946.4224999999997</v>
      </c>
      <c r="BW15" s="15">
        <v>4433.8397999999997</v>
      </c>
      <c r="BX15" s="16">
        <v>620.73760000000004</v>
      </c>
      <c r="BY15" s="15">
        <v>1241.4752000000001</v>
      </c>
      <c r="BZ15" s="16">
        <v>4325.6849000000002</v>
      </c>
      <c r="CA15" s="17">
        <v>337.14909999999998</v>
      </c>
    </row>
    <row r="16" spans="1:86" x14ac:dyDescent="0.25">
      <c r="A16" s="9" t="s">
        <v>488</v>
      </c>
      <c r="B16" s="10">
        <v>8305301</v>
      </c>
      <c r="C16" s="10" t="s">
        <v>511</v>
      </c>
      <c r="D16" s="10" t="s">
        <v>490</v>
      </c>
      <c r="E16" s="10" t="s">
        <v>505</v>
      </c>
      <c r="F16" s="10" t="s">
        <v>492</v>
      </c>
      <c r="G16" s="10" t="s">
        <v>501</v>
      </c>
      <c r="H16" s="10" t="s">
        <v>494</v>
      </c>
      <c r="I16" s="10" t="s">
        <v>488</v>
      </c>
      <c r="J16" s="10" t="s">
        <v>495</v>
      </c>
      <c r="K16" s="10" t="s">
        <v>152</v>
      </c>
      <c r="L16" s="10">
        <v>8</v>
      </c>
      <c r="M16" s="10">
        <v>240</v>
      </c>
      <c r="N16" s="10">
        <v>291477</v>
      </c>
      <c r="O16" s="11">
        <v>40140</v>
      </c>
      <c r="P16" s="11">
        <v>26101</v>
      </c>
      <c r="Q16" s="10">
        <v>44357214300</v>
      </c>
      <c r="R16" s="10" t="s">
        <v>497</v>
      </c>
      <c r="S16" s="10">
        <f>IF(AB16=0.05,"Médio Profissionalizante",
IF(AB16=0.09,"Médio Tecnólogo",
IF(AB16=0.1,"Graduação",
IF(AB16=0.15,"Especialização",
IF(AB16=0.35,"Mestrado",
IF(AB16=0.45,"Doutorado",
))))))</f>
        <v>0</v>
      </c>
      <c r="T16" s="10" t="str">
        <f>IF(AL16=0.7,"Inciso I",
IF(AL16=0.6,"Incisos II e V",
IF(AL16=0.3,"Inciso IV",
IF(AL16=0.25,"Inciso III, VI e VII",
))))</f>
        <v>Inciso III, VI e VII</v>
      </c>
      <c r="U16" s="10">
        <v>303</v>
      </c>
      <c r="V16" s="10" t="s">
        <v>90</v>
      </c>
      <c r="W16" s="10" t="s">
        <v>91</v>
      </c>
      <c r="X16" s="10" t="s">
        <v>92</v>
      </c>
      <c r="Y16" s="15">
        <v>1777.6458</v>
      </c>
      <c r="Z16" s="15">
        <v>240</v>
      </c>
      <c r="AA16" s="15">
        <v>1777.6514241638204</v>
      </c>
      <c r="AB16" s="36">
        <v>0</v>
      </c>
      <c r="AC16" s="47">
        <v>0</v>
      </c>
      <c r="AD16" s="15">
        <v>0.21</v>
      </c>
      <c r="AE16" s="49">
        <f>ROUND(Y16*AD16,2)</f>
        <v>373.31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v>1777.6458</v>
      </c>
      <c r="AL16" s="15">
        <v>0.25</v>
      </c>
      <c r="AM16" s="15">
        <v>444.41149999999999</v>
      </c>
      <c r="AN16" s="15">
        <v>0</v>
      </c>
      <c r="AO16" s="15">
        <v>0</v>
      </c>
      <c r="AP16" s="15">
        <v>1</v>
      </c>
      <c r="AQ16" s="15">
        <v>1777.6458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6150.6544999999996</v>
      </c>
      <c r="BU16" s="15">
        <v>3928.5972000000002</v>
      </c>
      <c r="BV16" s="15">
        <v>6150.6544999999996</v>
      </c>
      <c r="BW16" s="15">
        <v>6150.6544999999996</v>
      </c>
      <c r="BX16" s="16">
        <v>861.09159999999997</v>
      </c>
      <c r="BY16" s="15">
        <v>1722.1832999999999</v>
      </c>
      <c r="BZ16" s="16">
        <v>5289.5627999999997</v>
      </c>
      <c r="CA16" s="17">
        <v>585.26980000000003</v>
      </c>
    </row>
    <row r="17" spans="1:86" x14ac:dyDescent="0.25">
      <c r="A17" s="9" t="s">
        <v>488</v>
      </c>
      <c r="B17" s="10">
        <v>7117101</v>
      </c>
      <c r="C17" s="10" t="s">
        <v>512</v>
      </c>
      <c r="D17" s="10" t="s">
        <v>490</v>
      </c>
      <c r="E17" s="10" t="s">
        <v>505</v>
      </c>
      <c r="F17" s="10" t="s">
        <v>492</v>
      </c>
      <c r="G17" s="10" t="s">
        <v>493</v>
      </c>
      <c r="H17" s="10" t="s">
        <v>494</v>
      </c>
      <c r="I17" s="10" t="s">
        <v>488</v>
      </c>
      <c r="J17" s="10" t="s">
        <v>495</v>
      </c>
      <c r="K17" s="10" t="s">
        <v>121</v>
      </c>
      <c r="L17" s="10">
        <v>13</v>
      </c>
      <c r="M17" s="10">
        <v>240</v>
      </c>
      <c r="N17" s="10">
        <v>285762</v>
      </c>
      <c r="O17" s="11">
        <v>39366</v>
      </c>
      <c r="P17" s="11">
        <v>28316</v>
      </c>
      <c r="Q17" s="10">
        <v>77745400325</v>
      </c>
      <c r="R17" s="10" t="s">
        <v>497</v>
      </c>
      <c r="S17" s="10" t="str">
        <f>IF(AB17=0.05,"Médio Profissionalizante",
IF(AB17=0.09,"Médio Tecnólogo",
IF(AB17=0.1,"Graduação",
IF(AB17=0.15,"Especialização",
IF(AB17=0.35,"Mestrado",
IF(AB17=0.45,"Doutorado",
))))))</f>
        <v>Especialização</v>
      </c>
      <c r="T17" s="10" t="str">
        <f>IF(AL17=0.7,"Inciso I",
IF(AL17=0.6,"Incisos II e V",
IF(AL17=0.3,"Inciso IV",
IF(AL17=0.25,"Inciso III, VI e VII",
))))</f>
        <v>Inciso III, VI e VII</v>
      </c>
      <c r="U17" s="10">
        <v>406</v>
      </c>
      <c r="V17" s="10" t="s">
        <v>90</v>
      </c>
      <c r="W17" s="10" t="s">
        <v>190</v>
      </c>
      <c r="X17" s="10" t="s">
        <v>92</v>
      </c>
      <c r="Y17" s="15">
        <v>1962.6636000000001</v>
      </c>
      <c r="Z17" s="15">
        <v>240</v>
      </c>
      <c r="AA17" s="15">
        <v>1962.6708122004145</v>
      </c>
      <c r="AB17" s="36">
        <v>0.15</v>
      </c>
      <c r="AC17" s="21">
        <v>294.39949999999999</v>
      </c>
      <c r="AD17" s="15">
        <v>0.21</v>
      </c>
      <c r="AE17" s="49">
        <f>ROUND(Y17*AD17,2)</f>
        <v>412.16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5">
        <v>1962.6636000000001</v>
      </c>
      <c r="AL17" s="15">
        <v>0.25</v>
      </c>
      <c r="AM17" s="15">
        <v>490.66590000000002</v>
      </c>
      <c r="AN17" s="15">
        <v>0.4</v>
      </c>
      <c r="AO17" s="15">
        <v>785.06539999999995</v>
      </c>
      <c r="AP17" s="15">
        <v>1</v>
      </c>
      <c r="AQ17" s="15">
        <v>1962.6636000000001</v>
      </c>
      <c r="AR17" s="15">
        <v>0</v>
      </c>
      <c r="AS17" s="15">
        <v>0</v>
      </c>
      <c r="AT17" s="15">
        <v>0.18</v>
      </c>
      <c r="AU17" s="15">
        <v>885.41</v>
      </c>
      <c r="AV17" s="15">
        <v>0.02</v>
      </c>
      <c r="AW17" s="15">
        <v>118.05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7870.2809999999999</v>
      </c>
      <c r="BU17" s="15">
        <v>5416.9515000000001</v>
      </c>
      <c r="BV17" s="15">
        <v>7870.2809999999999</v>
      </c>
      <c r="BW17" s="15">
        <v>7085.2156000000004</v>
      </c>
      <c r="BX17" s="16">
        <v>991.93020000000001</v>
      </c>
      <c r="BY17" s="15">
        <v>1983.8604</v>
      </c>
      <c r="BZ17" s="16">
        <v>6878.3509000000004</v>
      </c>
      <c r="CA17" s="17">
        <v>1022.1865</v>
      </c>
    </row>
    <row r="18" spans="1:86" x14ac:dyDescent="0.25">
      <c r="A18" s="9" t="s">
        <v>488</v>
      </c>
      <c r="B18" s="10">
        <v>8503701</v>
      </c>
      <c r="C18" s="10" t="s">
        <v>513</v>
      </c>
      <c r="D18" s="10" t="s">
        <v>490</v>
      </c>
      <c r="E18" s="10" t="s">
        <v>510</v>
      </c>
      <c r="F18" s="10" t="s">
        <v>492</v>
      </c>
      <c r="G18" s="10" t="s">
        <v>501</v>
      </c>
      <c r="H18" s="10" t="s">
        <v>494</v>
      </c>
      <c r="I18" s="10" t="s">
        <v>488</v>
      </c>
      <c r="J18" s="10" t="s">
        <v>495</v>
      </c>
      <c r="K18" s="10" t="s">
        <v>121</v>
      </c>
      <c r="L18" s="10">
        <v>13</v>
      </c>
      <c r="M18" s="10">
        <v>240</v>
      </c>
      <c r="N18" s="10">
        <v>312172</v>
      </c>
      <c r="O18" s="11">
        <v>40330</v>
      </c>
      <c r="P18" s="11">
        <v>30332</v>
      </c>
      <c r="Q18" s="10">
        <v>65011961320</v>
      </c>
      <c r="R18" s="10" t="s">
        <v>497</v>
      </c>
      <c r="S18" s="10" t="str">
        <f>IF(AB18=0.05,"Médio Profissionalizante",
IF(AB18=0.09,"Médio Tecnólogo",
IF(AB18=0.1,"Graduação",
IF(AB18=0.15,"Especialização",
IF(AB18=0.35,"Mestrado",
IF(AB18=0.45,"Doutorado",
))))))</f>
        <v>Graduação</v>
      </c>
      <c r="T18" s="10" t="str">
        <f>IF(AL18=0.7,"Inciso I",
IF(AL18=0.6,"Incisos II e V",
IF(AL18=0.3,"Inciso IV",
IF(AL18=0.25,"Inciso III, VI e VII",
))))</f>
        <v>Incisos II e V</v>
      </c>
      <c r="U18" s="10">
        <v>303</v>
      </c>
      <c r="V18" s="10" t="s">
        <v>97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36">
        <v>0.1</v>
      </c>
      <c r="AC18" s="47">
        <v>196.2664</v>
      </c>
      <c r="AD18" s="15">
        <v>0.21</v>
      </c>
      <c r="AE18" s="49">
        <f>ROUND(Y18*AD18,2)</f>
        <v>412.16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v>1962.6636000000001</v>
      </c>
      <c r="AL18" s="15">
        <v>0.6</v>
      </c>
      <c r="AM18" s="15">
        <v>1177.5981999999999</v>
      </c>
      <c r="AN18" s="15">
        <v>0.4</v>
      </c>
      <c r="AO18" s="15">
        <v>785.06539999999995</v>
      </c>
      <c r="AP18" s="15">
        <v>1</v>
      </c>
      <c r="AQ18" s="15">
        <v>1962.6636000000001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2977.9673420000004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11437.047500000001</v>
      </c>
      <c r="BU18" s="15">
        <v>5318.8184000000001</v>
      </c>
      <c r="BV18" s="15">
        <v>8459.0800999999992</v>
      </c>
      <c r="BW18" s="15">
        <v>7674.0146999999997</v>
      </c>
      <c r="BX18" s="16">
        <v>1074.3621000000001</v>
      </c>
      <c r="BY18" s="15">
        <v>2148.7240999999999</v>
      </c>
      <c r="BZ18" s="16">
        <v>10362.6854</v>
      </c>
      <c r="CA18" s="17">
        <v>1980.3785</v>
      </c>
    </row>
    <row r="19" spans="1:86" x14ac:dyDescent="0.25">
      <c r="A19" s="9" t="s">
        <v>488</v>
      </c>
      <c r="B19" s="10">
        <v>8501301</v>
      </c>
      <c r="C19" s="10" t="s">
        <v>514</v>
      </c>
      <c r="D19" s="10" t="s">
        <v>490</v>
      </c>
      <c r="E19" s="10" t="s">
        <v>500</v>
      </c>
      <c r="F19" s="10" t="s">
        <v>492</v>
      </c>
      <c r="G19" s="10" t="s">
        <v>501</v>
      </c>
      <c r="H19" s="10" t="s">
        <v>494</v>
      </c>
      <c r="I19" s="10" t="s">
        <v>488</v>
      </c>
      <c r="J19" s="10" t="s">
        <v>495</v>
      </c>
      <c r="K19" s="10" t="s">
        <v>121</v>
      </c>
      <c r="L19" s="10">
        <v>9</v>
      </c>
      <c r="M19" s="10">
        <v>240</v>
      </c>
      <c r="N19" s="10">
        <v>312172</v>
      </c>
      <c r="O19" s="11">
        <v>40330</v>
      </c>
      <c r="P19" s="11">
        <v>28853</v>
      </c>
      <c r="Q19" s="10">
        <v>82149321300</v>
      </c>
      <c r="R19" s="10" t="s">
        <v>497</v>
      </c>
      <c r="S19" s="10" t="str">
        <f>IF(AB19=0.05,"Médio Profissionalizante",
IF(AB19=0.09,"Médio Tecnólogo",
IF(AB19=0.1,"Graduação",
IF(AB19=0.15,"Especialização",
IF(AB19=0.35,"Mestrado",
IF(AB19=0.45,"Doutorado",
))))))</f>
        <v>Médio Tecnólogo</v>
      </c>
      <c r="T19" s="10" t="str">
        <f>IF(AL19=0.7,"Inciso I",
IF(AL19=0.6,"Incisos II e V",
IF(AL19=0.3,"Inciso IV",
IF(AL19=0.25,"Inciso III, VI e VII",
))))</f>
        <v>Inciso I</v>
      </c>
      <c r="U19" s="10">
        <v>303</v>
      </c>
      <c r="V19" s="10" t="s">
        <v>97</v>
      </c>
      <c r="W19" s="10" t="s">
        <v>190</v>
      </c>
      <c r="X19" s="10" t="s">
        <v>92</v>
      </c>
      <c r="Y19" s="15">
        <v>1813.203</v>
      </c>
      <c r="Z19" s="15">
        <v>240</v>
      </c>
      <c r="AA19" s="15">
        <v>1813.2044526470968</v>
      </c>
      <c r="AB19" s="36">
        <v>0.09</v>
      </c>
      <c r="AC19" s="47">
        <v>163.1883</v>
      </c>
      <c r="AD19" s="15">
        <v>0.19</v>
      </c>
      <c r="AE19" s="49">
        <f>ROUND(Y19*AD19,2)</f>
        <v>344.51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v>1813.203</v>
      </c>
      <c r="AL19" s="15">
        <v>0.7</v>
      </c>
      <c r="AM19" s="15">
        <v>1269.2420999999999</v>
      </c>
      <c r="AN19" s="15">
        <v>0.4</v>
      </c>
      <c r="AO19" s="15">
        <v>725.28120000000001</v>
      </c>
      <c r="AP19" s="15">
        <v>1</v>
      </c>
      <c r="AQ19" s="15">
        <v>1813.203</v>
      </c>
      <c r="AR19" s="15">
        <v>0.15</v>
      </c>
      <c r="AS19" s="15">
        <v>99.27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7941.8290999999999</v>
      </c>
      <c r="BU19" s="15">
        <v>4859.384</v>
      </c>
      <c r="BV19" s="15">
        <v>7941.8290999999999</v>
      </c>
      <c r="BW19" s="15">
        <v>7216.5478999999996</v>
      </c>
      <c r="BX19" s="16">
        <v>1010.3167</v>
      </c>
      <c r="BY19" s="15">
        <v>2020.6333999999999</v>
      </c>
      <c r="BZ19" s="16">
        <v>6931.5123999999996</v>
      </c>
      <c r="CA19" s="17">
        <v>1036.8059000000001</v>
      </c>
    </row>
    <row r="20" spans="1:86" x14ac:dyDescent="0.25">
      <c r="A20" s="9" t="s">
        <v>488</v>
      </c>
      <c r="B20" s="10">
        <v>7717201</v>
      </c>
      <c r="C20" s="10" t="s">
        <v>515</v>
      </c>
      <c r="D20" s="10" t="s">
        <v>490</v>
      </c>
      <c r="E20" s="10" t="s">
        <v>500</v>
      </c>
      <c r="F20" s="10" t="s">
        <v>492</v>
      </c>
      <c r="G20" s="10" t="s">
        <v>493</v>
      </c>
      <c r="H20" s="10" t="s">
        <v>494</v>
      </c>
      <c r="I20" s="10" t="s">
        <v>488</v>
      </c>
      <c r="J20" s="10" t="s">
        <v>495</v>
      </c>
      <c r="K20" s="10" t="s">
        <v>118</v>
      </c>
      <c r="L20" s="10">
        <v>8</v>
      </c>
      <c r="M20" s="10">
        <v>240</v>
      </c>
      <c r="N20" s="10">
        <v>306051</v>
      </c>
      <c r="O20" s="11">
        <v>39722</v>
      </c>
      <c r="P20" s="11">
        <v>30038</v>
      </c>
      <c r="Q20" s="10">
        <v>91305292391</v>
      </c>
      <c r="R20" s="10" t="s">
        <v>497</v>
      </c>
      <c r="S20" s="10" t="str">
        <f>IF(AB20=0.05,"Médio Profissionalizante",
IF(AB20=0.09,"Médio Tecnólogo",
IF(AB20=0.1,"Graduação",
IF(AB20=0.15,"Especialização",
IF(AB20=0.35,"Mestrado",
IF(AB20=0.45,"Doutorado",
))))))</f>
        <v>Especialização</v>
      </c>
      <c r="T20" s="10" t="str">
        <f>IF(AL20=0.7,"Inciso I",
IF(AL20=0.6,"Incisos II e V",
IF(AL20=0.3,"Inciso IV",
IF(AL20=0.25,"Inciso III, VI e VII",
))))</f>
        <v>Inciso III, VI e VII</v>
      </c>
      <c r="U20" s="10">
        <v>475</v>
      </c>
      <c r="V20" s="10" t="s">
        <v>97</v>
      </c>
      <c r="W20" s="10" t="s">
        <v>91</v>
      </c>
      <c r="X20" s="10" t="s">
        <v>92</v>
      </c>
      <c r="Y20" s="15">
        <v>1333.2318</v>
      </c>
      <c r="Z20" s="15">
        <v>180</v>
      </c>
      <c r="AA20" s="15">
        <v>1333.2385681228652</v>
      </c>
      <c r="AB20" s="36">
        <v>0.15</v>
      </c>
      <c r="AC20" s="21">
        <v>266.64690000000002</v>
      </c>
      <c r="AD20" s="15">
        <v>0.12</v>
      </c>
      <c r="AE20" s="49">
        <f>ROUND(Y20*AD20,2)</f>
        <v>159.99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1777.6458</v>
      </c>
      <c r="AL20" s="15">
        <v>0.25</v>
      </c>
      <c r="AM20" s="15">
        <v>444.41149999999999</v>
      </c>
      <c r="AN20" s="15">
        <v>0.4</v>
      </c>
      <c r="AO20" s="15">
        <v>711.05830000000003</v>
      </c>
      <c r="AP20" s="15">
        <v>1</v>
      </c>
      <c r="AQ20" s="15">
        <v>1777.6458</v>
      </c>
      <c r="AR20" s="15">
        <v>1.25</v>
      </c>
      <c r="AS20" s="15">
        <v>725.88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6968.3715000000002</v>
      </c>
      <c r="BU20" s="15">
        <v>4746.3143</v>
      </c>
      <c r="BV20" s="15">
        <v>6968.3715000000002</v>
      </c>
      <c r="BW20" s="15">
        <v>6257.3131999999996</v>
      </c>
      <c r="BX20" s="16">
        <v>876.02390000000003</v>
      </c>
      <c r="BY20" s="15">
        <v>1752.0477000000001</v>
      </c>
      <c r="BZ20" s="16">
        <v>6092.3477000000003</v>
      </c>
      <c r="CA20" s="17">
        <v>806.03560000000004</v>
      </c>
    </row>
    <row r="21" spans="1:86" x14ac:dyDescent="0.25">
      <c r="A21" s="9" t="s">
        <v>488</v>
      </c>
      <c r="B21" s="10">
        <v>7814401</v>
      </c>
      <c r="C21" s="10" t="s">
        <v>516</v>
      </c>
      <c r="D21" s="10" t="s">
        <v>490</v>
      </c>
      <c r="E21" s="10" t="s">
        <v>510</v>
      </c>
      <c r="F21" s="10" t="s">
        <v>492</v>
      </c>
      <c r="G21" s="10" t="s">
        <v>493</v>
      </c>
      <c r="H21" s="10" t="s">
        <v>494</v>
      </c>
      <c r="I21" s="10" t="s">
        <v>488</v>
      </c>
      <c r="J21" s="10" t="s">
        <v>495</v>
      </c>
      <c r="K21" s="10" t="s">
        <v>152</v>
      </c>
      <c r="L21" s="10">
        <v>1</v>
      </c>
      <c r="M21" s="10">
        <v>240</v>
      </c>
      <c r="N21" s="10">
        <v>312172</v>
      </c>
      <c r="O21" s="11">
        <v>39965</v>
      </c>
      <c r="P21" s="11">
        <v>26955</v>
      </c>
      <c r="Q21" s="10">
        <v>39186520334</v>
      </c>
      <c r="R21" s="10" t="s">
        <v>497</v>
      </c>
      <c r="S21" s="10">
        <f>IF(AB21=0.05,"Médio Profissionalizante",
IF(AB21=0.09,"Médio Tecnólogo",
IF(AB21=0.1,"Graduação",
IF(AB21=0.15,"Especialização",
IF(AB21=0.35,"Mestrado",
IF(AB21=0.45,"Doutorado",
))))))</f>
        <v>0</v>
      </c>
      <c r="T21" s="10" t="str">
        <f>IF(AL21=0.7,"Inciso I",
IF(AL21=0.6,"Incisos II e V",
IF(AL21=0.3,"Inciso IV",
IF(AL21=0.25,"Inciso III, VI e VII",
))))</f>
        <v>Inciso III, VI e VII</v>
      </c>
      <c r="U21" s="10">
        <v>475</v>
      </c>
      <c r="V21" s="10" t="s">
        <v>97</v>
      </c>
      <c r="W21" s="10" t="s">
        <v>91</v>
      </c>
      <c r="X21" s="10" t="s">
        <v>92</v>
      </c>
      <c r="Y21" s="15">
        <v>1547.55</v>
      </c>
      <c r="Z21" s="15">
        <v>240</v>
      </c>
      <c r="AA21" s="15">
        <v>1547.5525413333335</v>
      </c>
      <c r="AB21" s="36">
        <v>0</v>
      </c>
      <c r="AC21" s="47">
        <v>0</v>
      </c>
      <c r="AD21" s="15">
        <v>0.1</v>
      </c>
      <c r="AE21" s="49">
        <f>ROUND(Y21*AD21,2)</f>
        <v>154.76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v>1547.55</v>
      </c>
      <c r="AL21" s="15">
        <v>0.25</v>
      </c>
      <c r="AM21" s="15">
        <v>386.88749999999999</v>
      </c>
      <c r="AN21" s="15">
        <v>0.4</v>
      </c>
      <c r="AO21" s="15">
        <v>619.02</v>
      </c>
      <c r="AP21" s="15">
        <v>1</v>
      </c>
      <c r="AQ21" s="15">
        <v>1547.55</v>
      </c>
      <c r="AR21" s="15">
        <v>1.8</v>
      </c>
      <c r="AS21" s="15">
        <v>870.5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5803.3125</v>
      </c>
      <c r="BU21" s="15">
        <v>3868.875</v>
      </c>
      <c r="BV21" s="15">
        <v>5803.3125</v>
      </c>
      <c r="BW21" s="15">
        <v>5184.2924999999996</v>
      </c>
      <c r="BX21" s="16">
        <v>725.80100000000004</v>
      </c>
      <c r="BY21" s="15">
        <v>1451.6018999999999</v>
      </c>
      <c r="BZ21" s="16">
        <v>5077.5114999999996</v>
      </c>
      <c r="CA21" s="17">
        <v>526.95569999999998</v>
      </c>
    </row>
    <row r="22" spans="1:86" x14ac:dyDescent="0.25">
      <c r="A22" s="9" t="s">
        <v>488</v>
      </c>
      <c r="B22" s="10">
        <v>8506101</v>
      </c>
      <c r="C22" s="10" t="s">
        <v>517</v>
      </c>
      <c r="D22" s="10" t="s">
        <v>490</v>
      </c>
      <c r="E22" s="10" t="s">
        <v>518</v>
      </c>
      <c r="F22" s="10" t="s">
        <v>492</v>
      </c>
      <c r="G22" s="10" t="s">
        <v>501</v>
      </c>
      <c r="H22" s="10" t="s">
        <v>494</v>
      </c>
      <c r="I22" s="10" t="s">
        <v>488</v>
      </c>
      <c r="J22" s="10" t="s">
        <v>495</v>
      </c>
      <c r="K22" s="10" t="s">
        <v>152</v>
      </c>
      <c r="L22" s="10">
        <v>2</v>
      </c>
      <c r="M22" s="10">
        <v>240</v>
      </c>
      <c r="N22" s="10">
        <v>312172</v>
      </c>
      <c r="O22" s="11">
        <v>40330</v>
      </c>
      <c r="P22" s="11">
        <v>26465</v>
      </c>
      <c r="Q22" s="10">
        <v>74563696315</v>
      </c>
      <c r="R22" s="10" t="s">
        <v>497</v>
      </c>
      <c r="S22" s="10">
        <f>IF(AB22=0.05,"Médio Profissionalizante",
IF(AB22=0.09,"Médio Tecnólogo",
IF(AB22=0.1,"Graduação",
IF(AB22=0.15,"Especialização",
IF(AB22=0.35,"Mestrado",
IF(AB22=0.45,"Doutorado",
))))))</f>
        <v>0</v>
      </c>
      <c r="T22" s="10" t="str">
        <f>IF(AL22=0.7,"Inciso I",
IF(AL22=0.6,"Incisos II e V",
IF(AL22=0.3,"Inciso IV",
IF(AL22=0.25,"Inciso III, VI e VII",
))))</f>
        <v>Inciso III, VI e VII</v>
      </c>
      <c r="U22" s="10">
        <v>303</v>
      </c>
      <c r="V22" s="10" t="s">
        <v>97</v>
      </c>
      <c r="W22" s="10" t="s">
        <v>91</v>
      </c>
      <c r="X22" s="10" t="s">
        <v>92</v>
      </c>
      <c r="Y22" s="15">
        <v>1578.501</v>
      </c>
      <c r="Z22" s="15">
        <v>240</v>
      </c>
      <c r="AA22" s="15">
        <v>1578.5035921600002</v>
      </c>
      <c r="AB22" s="36">
        <v>0</v>
      </c>
      <c r="AC22" s="47">
        <v>0</v>
      </c>
      <c r="AD22" s="15">
        <v>0.19</v>
      </c>
      <c r="AE22" s="49">
        <f>ROUND(Y22*AD22,2)</f>
        <v>299.92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v>1578.501</v>
      </c>
      <c r="AL22" s="15">
        <v>0.25</v>
      </c>
      <c r="AM22" s="15">
        <v>394.62529999999998</v>
      </c>
      <c r="AN22" s="15">
        <v>0.4</v>
      </c>
      <c r="AO22" s="15">
        <v>631.40039999999999</v>
      </c>
      <c r="AP22" s="15">
        <v>1</v>
      </c>
      <c r="AQ22" s="15">
        <v>1578.501</v>
      </c>
      <c r="AR22" s="15">
        <v>1.47</v>
      </c>
      <c r="AS22" s="15">
        <v>742.53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6061.4438</v>
      </c>
      <c r="BU22" s="15">
        <v>4088.3175999999999</v>
      </c>
      <c r="BV22" s="15">
        <v>6061.4438</v>
      </c>
      <c r="BW22" s="15">
        <v>5430.0433999999996</v>
      </c>
      <c r="BX22" s="16">
        <v>760.20609999999999</v>
      </c>
      <c r="BY22" s="15">
        <v>1520.4122</v>
      </c>
      <c r="BZ22" s="16">
        <v>5301.2377999999999</v>
      </c>
      <c r="CA22" s="17">
        <v>588.48040000000003</v>
      </c>
    </row>
    <row r="23" spans="1:86" x14ac:dyDescent="0.25">
      <c r="A23" s="9" t="s">
        <v>488</v>
      </c>
      <c r="B23" s="10">
        <v>7117501</v>
      </c>
      <c r="C23" s="10" t="s">
        <v>519</v>
      </c>
      <c r="D23" s="10" t="s">
        <v>490</v>
      </c>
      <c r="E23" s="10" t="s">
        <v>518</v>
      </c>
      <c r="F23" s="10" t="s">
        <v>492</v>
      </c>
      <c r="G23" s="10" t="s">
        <v>493</v>
      </c>
      <c r="H23" s="10" t="s">
        <v>494</v>
      </c>
      <c r="I23" s="10" t="s">
        <v>488</v>
      </c>
      <c r="J23" s="10" t="s">
        <v>495</v>
      </c>
      <c r="K23" s="10" t="s">
        <v>121</v>
      </c>
      <c r="L23" s="10">
        <v>12</v>
      </c>
      <c r="M23" s="10">
        <v>240</v>
      </c>
      <c r="N23" s="10">
        <v>312172</v>
      </c>
      <c r="O23" s="11">
        <v>39366</v>
      </c>
      <c r="P23" s="11">
        <v>29786</v>
      </c>
      <c r="Q23" s="10">
        <v>82047987334</v>
      </c>
      <c r="R23" s="10" t="s">
        <v>497</v>
      </c>
      <c r="S23" s="10">
        <f>IF(AB23=0.05,"Médio Profissionalizante",
IF(AB23=0.09,"Médio Tecnólogo",
IF(AB23=0.1,"Graduação",
IF(AB23=0.15,"Especialização",
IF(AB23=0.35,"Mestrado",
IF(AB23=0.45,"Doutorado",
))))))</f>
        <v>0</v>
      </c>
      <c r="T23" s="10" t="str">
        <f>IF(AL23=0.7,"Inciso I",
IF(AL23=0.6,"Incisos II e V",
IF(AL23=0.3,"Inciso IV",
IF(AL23=0.25,"Inciso III, VI e VII",
))))</f>
        <v>Inciso III, VI e VII</v>
      </c>
      <c r="U23" s="10">
        <v>406</v>
      </c>
      <c r="V23" s="10" t="s">
        <v>97</v>
      </c>
      <c r="W23" s="10" t="s">
        <v>91</v>
      </c>
      <c r="X23" s="10" t="s">
        <v>92</v>
      </c>
      <c r="Y23" s="15">
        <v>1924.1790000000001</v>
      </c>
      <c r="Z23" s="15">
        <v>240</v>
      </c>
      <c r="AA23" s="15">
        <v>1924.1870707847202</v>
      </c>
      <c r="AB23" s="36">
        <v>0</v>
      </c>
      <c r="AC23" s="47">
        <v>0</v>
      </c>
      <c r="AD23" s="15">
        <v>0.2</v>
      </c>
      <c r="AE23" s="49">
        <f>ROUND(Y23*AD23,2)</f>
        <v>384.84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v>1924.1790000000001</v>
      </c>
      <c r="AL23" s="15">
        <v>0.25</v>
      </c>
      <c r="AM23" s="15">
        <v>481.04480000000001</v>
      </c>
      <c r="AN23" s="15">
        <v>0.4</v>
      </c>
      <c r="AO23" s="15">
        <v>769.67160000000001</v>
      </c>
      <c r="AP23" s="15">
        <v>1</v>
      </c>
      <c r="AQ23" s="15">
        <v>1924.1790000000001</v>
      </c>
      <c r="AR23" s="15">
        <v>1.02</v>
      </c>
      <c r="AS23" s="15">
        <v>629.69000000000005</v>
      </c>
      <c r="AT23" s="15">
        <v>0.32</v>
      </c>
      <c r="AU23" s="15">
        <v>1481.63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7408.0892000000003</v>
      </c>
      <c r="BU23" s="15">
        <v>5002.8653999999997</v>
      </c>
      <c r="BV23" s="15">
        <v>7408.0892000000003</v>
      </c>
      <c r="BW23" s="15">
        <v>6638.4175999999998</v>
      </c>
      <c r="BX23" s="16">
        <v>929.37850000000003</v>
      </c>
      <c r="BY23" s="15">
        <v>1858.7569000000001</v>
      </c>
      <c r="BZ23" s="16">
        <v>6478.7106999999996</v>
      </c>
      <c r="CA23" s="17">
        <v>912.28539999999998</v>
      </c>
    </row>
    <row r="24" spans="1:86" x14ac:dyDescent="0.25">
      <c r="A24" s="9" t="s">
        <v>708</v>
      </c>
      <c r="B24" s="10">
        <v>1492901</v>
      </c>
      <c r="C24" s="10" t="s">
        <v>722</v>
      </c>
      <c r="D24" s="10" t="s">
        <v>710</v>
      </c>
      <c r="E24" s="10" t="s">
        <v>723</v>
      </c>
      <c r="F24" s="10" t="s">
        <v>712</v>
      </c>
      <c r="G24" s="10" t="s">
        <v>718</v>
      </c>
      <c r="H24" s="10" t="s">
        <v>714</v>
      </c>
      <c r="I24" s="10" t="s">
        <v>715</v>
      </c>
      <c r="J24" s="10" t="s">
        <v>712</v>
      </c>
      <c r="K24" s="10" t="s">
        <v>121</v>
      </c>
      <c r="L24" s="10">
        <v>8</v>
      </c>
      <c r="M24" s="10">
        <v>180</v>
      </c>
      <c r="N24" s="10">
        <v>880596</v>
      </c>
      <c r="O24" s="11">
        <v>30926</v>
      </c>
      <c r="P24" s="11">
        <v>23865</v>
      </c>
      <c r="Q24" s="10">
        <v>23437162349</v>
      </c>
      <c r="R24" s="10" t="s">
        <v>89</v>
      </c>
      <c r="S24" s="10" t="str">
        <f>IF(AB24=0.05,"Médio Profissionalizante",
IF(AB24=0.09,"Médio Tecnólogo",
IF(AB24=0.1,"Graduação",
IF(AB24=0.15,"Especialização",
IF(AB24=0.35,"Mestrado",
IF(AB24=0.45,"Doutorado",
))))))</f>
        <v>Especialização</v>
      </c>
      <c r="T24" s="10" t="str">
        <f>IF(AL24=0.7,"Inciso I",
IF(AL24=0.6,"Incisos II e V",
IF(AL24=0.3,"Inciso IV",
IF(AL24=0.25,"Inciso III, VI e VII",
))))</f>
        <v>Incisos II e V</v>
      </c>
      <c r="U24" s="10">
        <v>1</v>
      </c>
      <c r="V24" s="10" t="s">
        <v>97</v>
      </c>
      <c r="W24" s="10" t="s">
        <v>190</v>
      </c>
      <c r="X24" s="10" t="s">
        <v>92</v>
      </c>
      <c r="Y24" s="15">
        <v>1777.6458</v>
      </c>
      <c r="Z24" s="15">
        <v>240</v>
      </c>
      <c r="AA24" s="15">
        <v>1777.6514241638204</v>
      </c>
      <c r="AB24" s="36">
        <v>0.15</v>
      </c>
      <c r="AC24" s="51">
        <v>199.98480000000001</v>
      </c>
      <c r="AD24" s="15">
        <v>0.11</v>
      </c>
      <c r="AE24" s="49">
        <f>ROUND(Y24*AD24,2)</f>
        <v>195.54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1333.2318</v>
      </c>
      <c r="AL24" s="15">
        <v>0.6</v>
      </c>
      <c r="AM24" s="15">
        <v>799.93910000000005</v>
      </c>
      <c r="AN24" s="15">
        <v>0.4</v>
      </c>
      <c r="AO24" s="15">
        <v>533.29269999999997</v>
      </c>
      <c r="AP24" s="15">
        <v>1</v>
      </c>
      <c r="AQ24" s="15">
        <v>1333.2318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5679.5675000000001</v>
      </c>
      <c r="BU24" s="15">
        <v>3546.3966</v>
      </c>
      <c r="BV24" s="15">
        <v>5679.5675000000001</v>
      </c>
      <c r="BW24" s="15">
        <v>5146.2746999999999</v>
      </c>
      <c r="BX24" s="16">
        <v>720.47850000000005</v>
      </c>
      <c r="BY24" s="15">
        <v>1440.9568999999999</v>
      </c>
      <c r="BZ24" s="16">
        <v>4959.0889999999999</v>
      </c>
      <c r="CA24" s="17">
        <v>494.3895</v>
      </c>
    </row>
    <row r="25" spans="1:86" x14ac:dyDescent="0.25">
      <c r="A25" s="9" t="s">
        <v>488</v>
      </c>
      <c r="B25" s="10">
        <v>7957401</v>
      </c>
      <c r="C25" s="10" t="s">
        <v>520</v>
      </c>
      <c r="D25" s="10" t="s">
        <v>490</v>
      </c>
      <c r="E25" s="10" t="s">
        <v>510</v>
      </c>
      <c r="F25" s="10" t="s">
        <v>492</v>
      </c>
      <c r="G25" s="10" t="s">
        <v>501</v>
      </c>
      <c r="H25" s="10" t="s">
        <v>494</v>
      </c>
      <c r="I25" s="10" t="s">
        <v>488</v>
      </c>
      <c r="J25" s="10" t="s">
        <v>495</v>
      </c>
      <c r="K25" s="10" t="s">
        <v>121</v>
      </c>
      <c r="L25" s="10">
        <v>13</v>
      </c>
      <c r="M25" s="10">
        <v>240</v>
      </c>
      <c r="N25" s="10">
        <v>306051</v>
      </c>
      <c r="O25" s="11">
        <v>40057</v>
      </c>
      <c r="P25" s="11">
        <v>29484</v>
      </c>
      <c r="Q25" s="10">
        <v>62291475304</v>
      </c>
      <c r="R25" s="10" t="s">
        <v>497</v>
      </c>
      <c r="S25" s="10" t="str">
        <f>IF(AB25=0.05,"Médio Profissionalizante",
IF(AB25=0.09,"Médio Tecnólogo",
IF(AB25=0.1,"Graduação",
IF(AB25=0.15,"Especialização",
IF(AB25=0.35,"Mestrado",
IF(AB25=0.45,"Doutorado",
))))))</f>
        <v>Especialização</v>
      </c>
      <c r="T25" s="10" t="str">
        <f>IF(AL25=0.7,"Inciso I",
IF(AL25=0.6,"Incisos II e V",
IF(AL25=0.3,"Inciso IV",
IF(AL25=0.25,"Inciso III, VI e VII",
))))</f>
        <v>Inciso I</v>
      </c>
      <c r="U25" s="10">
        <v>303</v>
      </c>
      <c r="V25" s="10" t="s">
        <v>97</v>
      </c>
      <c r="W25" s="10" t="s">
        <v>91</v>
      </c>
      <c r="X25" s="10" t="s">
        <v>92</v>
      </c>
      <c r="Y25" s="15">
        <v>1962.6636000000001</v>
      </c>
      <c r="Z25" s="15">
        <v>240</v>
      </c>
      <c r="AA25" s="15">
        <v>1962.6708122004145</v>
      </c>
      <c r="AB25" s="36">
        <v>0.15</v>
      </c>
      <c r="AC25" s="21">
        <v>294.39949999999999</v>
      </c>
      <c r="AD25" s="15">
        <v>0.21</v>
      </c>
      <c r="AE25" s="49">
        <f>ROUND(Y25*AD25,2)</f>
        <v>412.16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1962.6636000000001</v>
      </c>
      <c r="AL25" s="15">
        <v>0.7</v>
      </c>
      <c r="AM25" s="15">
        <v>1373.8644999999999</v>
      </c>
      <c r="AN25" s="15">
        <v>0.4</v>
      </c>
      <c r="AO25" s="15">
        <v>785.06539999999995</v>
      </c>
      <c r="AP25" s="15">
        <v>1</v>
      </c>
      <c r="AQ25" s="15">
        <v>1962.6636000000001</v>
      </c>
      <c r="AR25" s="15">
        <v>1.48</v>
      </c>
      <c r="AS25" s="15">
        <v>1079.5999999999999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8753.4796999999999</v>
      </c>
      <c r="BU25" s="15">
        <v>5416.9515000000001</v>
      </c>
      <c r="BV25" s="15">
        <v>8753.4796999999999</v>
      </c>
      <c r="BW25" s="15">
        <v>7968.4142000000002</v>
      </c>
      <c r="BX25" s="16">
        <v>1115.578</v>
      </c>
      <c r="BY25" s="15">
        <v>2231.1559999999999</v>
      </c>
      <c r="BZ25" s="16">
        <v>7637.9017000000003</v>
      </c>
      <c r="CA25" s="17">
        <v>1231.0630000000001</v>
      </c>
    </row>
    <row r="26" spans="1:86" x14ac:dyDescent="0.25">
      <c r="A26" s="9" t="s">
        <v>488</v>
      </c>
      <c r="B26" s="10">
        <v>7275401</v>
      </c>
      <c r="C26" s="10" t="s">
        <v>521</v>
      </c>
      <c r="D26" s="10" t="s">
        <v>490</v>
      </c>
      <c r="E26" s="10" t="s">
        <v>500</v>
      </c>
      <c r="F26" s="10" t="s">
        <v>492</v>
      </c>
      <c r="G26" s="10" t="s">
        <v>501</v>
      </c>
      <c r="H26" s="10" t="s">
        <v>494</v>
      </c>
      <c r="I26" s="10" t="s">
        <v>488</v>
      </c>
      <c r="J26" s="10" t="s">
        <v>495</v>
      </c>
      <c r="K26" s="10" t="s">
        <v>121</v>
      </c>
      <c r="L26" s="10">
        <v>12</v>
      </c>
      <c r="M26" s="10">
        <v>240</v>
      </c>
      <c r="N26" s="10">
        <v>312172</v>
      </c>
      <c r="O26" s="11">
        <v>39489</v>
      </c>
      <c r="P26" s="11">
        <v>26366</v>
      </c>
      <c r="Q26" s="10">
        <v>50034138315</v>
      </c>
      <c r="R26" s="10" t="s">
        <v>497</v>
      </c>
      <c r="S26" s="10" t="str">
        <f>IF(AB26=0.05,"Médio Profissionalizante",
IF(AB26=0.09,"Médio Tecnólogo",
IF(AB26=0.1,"Graduação",
IF(AB26=0.15,"Especialização",
IF(AB26=0.35,"Mestrado",
IF(AB26=0.45,"Doutorado",
))))))</f>
        <v>Graduação</v>
      </c>
      <c r="T26" s="10" t="str">
        <f>IF(AL26=0.7,"Inciso I",
IF(AL26=0.6,"Incisos II e V",
IF(AL26=0.3,"Inciso IV",
IF(AL26=0.25,"Inciso III, VI e VII",
))))</f>
        <v>Incisos II e V</v>
      </c>
      <c r="U26" s="10">
        <v>303</v>
      </c>
      <c r="V26" s="10" t="s">
        <v>97</v>
      </c>
      <c r="W26" s="10" t="s">
        <v>91</v>
      </c>
      <c r="X26" s="10" t="s">
        <v>92</v>
      </c>
      <c r="Y26" s="15">
        <v>1924.1790000000001</v>
      </c>
      <c r="Z26" s="15">
        <v>240</v>
      </c>
      <c r="AA26" s="15">
        <v>1924.1870707847202</v>
      </c>
      <c r="AB26" s="36">
        <v>0.1</v>
      </c>
      <c r="AC26" s="47">
        <v>192.4179</v>
      </c>
      <c r="AD26" s="15">
        <v>0.2</v>
      </c>
      <c r="AE26" s="49">
        <f>ROUND(Y26*AD26,2)</f>
        <v>384.84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1924.1790000000001</v>
      </c>
      <c r="AL26" s="15">
        <v>0.6</v>
      </c>
      <c r="AM26" s="15">
        <v>1154.5074</v>
      </c>
      <c r="AN26" s="15">
        <v>0.4</v>
      </c>
      <c r="AO26" s="15">
        <v>769.67160000000001</v>
      </c>
      <c r="AP26" s="15">
        <v>1</v>
      </c>
      <c r="AQ26" s="15">
        <v>1924.1790000000001</v>
      </c>
      <c r="AR26" s="15">
        <v>0.93</v>
      </c>
      <c r="AS26" s="15">
        <v>641.24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8273.9696999999996</v>
      </c>
      <c r="BU26" s="15">
        <v>5195.2833000000001</v>
      </c>
      <c r="BV26" s="15">
        <v>8273.9696999999996</v>
      </c>
      <c r="BW26" s="15">
        <v>7504.2981</v>
      </c>
      <c r="BX26" s="16">
        <v>1050.6016999999999</v>
      </c>
      <c r="BY26" s="15">
        <v>2101.2035000000001</v>
      </c>
      <c r="BZ26" s="16">
        <v>7223.3680000000004</v>
      </c>
      <c r="CA26" s="17">
        <v>1117.0662</v>
      </c>
    </row>
    <row r="27" spans="1:86" x14ac:dyDescent="0.25">
      <c r="A27" s="9" t="s">
        <v>488</v>
      </c>
      <c r="B27" s="10">
        <v>7461501</v>
      </c>
      <c r="C27" s="10" t="s">
        <v>522</v>
      </c>
      <c r="D27" s="10" t="s">
        <v>490</v>
      </c>
      <c r="E27" s="10" t="s">
        <v>505</v>
      </c>
      <c r="F27" s="10" t="s">
        <v>492</v>
      </c>
      <c r="G27" s="10" t="s">
        <v>501</v>
      </c>
      <c r="H27" s="10" t="s">
        <v>494</v>
      </c>
      <c r="I27" s="10" t="s">
        <v>488</v>
      </c>
      <c r="J27" s="10" t="s">
        <v>495</v>
      </c>
      <c r="K27" s="10" t="s">
        <v>121</v>
      </c>
      <c r="L27" s="10">
        <v>9</v>
      </c>
      <c r="M27" s="10">
        <v>240</v>
      </c>
      <c r="N27" s="10">
        <v>306051</v>
      </c>
      <c r="O27" s="11">
        <v>39630</v>
      </c>
      <c r="P27" s="11">
        <v>28051</v>
      </c>
      <c r="Q27" s="10">
        <v>79300235320</v>
      </c>
      <c r="R27" s="10" t="s">
        <v>497</v>
      </c>
      <c r="S27" s="10" t="str">
        <f>IF(AB27=0.05,"Médio Profissionalizante",
IF(AB27=0.09,"Médio Tecnólogo",
IF(AB27=0.1,"Graduação",
IF(AB27=0.15,"Especialização",
IF(AB27=0.35,"Mestrado",
IF(AB27=0.45,"Doutorado",
))))))</f>
        <v>Especialização</v>
      </c>
      <c r="T27" s="10" t="str">
        <f>IF(AL27=0.7,"Inciso I",
IF(AL27=0.6,"Incisos II e V",
IF(AL27=0.3,"Inciso IV",
IF(AL27=0.25,"Inciso III, VI e VII",
))))</f>
        <v>Inciso IV</v>
      </c>
      <c r="U27" s="10">
        <v>303</v>
      </c>
      <c r="V27" s="10" t="s">
        <v>97</v>
      </c>
      <c r="W27" s="10" t="s">
        <v>91</v>
      </c>
      <c r="X27" s="10" t="s">
        <v>92</v>
      </c>
      <c r="Y27" s="15">
        <v>1813.203</v>
      </c>
      <c r="Z27" s="15">
        <v>240</v>
      </c>
      <c r="AA27" s="15">
        <v>1813.2044526470968</v>
      </c>
      <c r="AB27" s="36">
        <v>0.15</v>
      </c>
      <c r="AC27" s="21">
        <v>271.98050000000001</v>
      </c>
      <c r="AD27" s="15">
        <v>0.12</v>
      </c>
      <c r="AE27" s="49">
        <f>ROUND(Y27*AD27,2)</f>
        <v>217.58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1813.203</v>
      </c>
      <c r="AL27" s="15">
        <v>0.3</v>
      </c>
      <c r="AM27" s="15">
        <v>543.96090000000004</v>
      </c>
      <c r="AN27" s="15">
        <v>0.4</v>
      </c>
      <c r="AO27" s="15">
        <v>725.28120000000001</v>
      </c>
      <c r="AP27" s="15">
        <v>1</v>
      </c>
      <c r="AQ27" s="15">
        <v>1813.203</v>
      </c>
      <c r="AR27" s="15">
        <v>0.28000000000000003</v>
      </c>
      <c r="AS27" s="15">
        <v>167.96</v>
      </c>
      <c r="AT27" s="15">
        <v>0.27</v>
      </c>
      <c r="AU27" s="15">
        <v>1214.73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7198.4159</v>
      </c>
      <c r="BU27" s="15">
        <v>4841.2520000000004</v>
      </c>
      <c r="BV27" s="15">
        <v>7198.4159</v>
      </c>
      <c r="BW27" s="15">
        <v>6473.1346999999996</v>
      </c>
      <c r="BX27" s="16">
        <v>906.23889999999994</v>
      </c>
      <c r="BY27" s="15">
        <v>1812.4776999999999</v>
      </c>
      <c r="BZ27" s="16">
        <v>6292.1770999999999</v>
      </c>
      <c r="CA27" s="17">
        <v>860.98869999999999</v>
      </c>
    </row>
    <row r="28" spans="1:86" x14ac:dyDescent="0.25">
      <c r="A28" s="9" t="s">
        <v>488</v>
      </c>
      <c r="B28" s="10">
        <v>8617001</v>
      </c>
      <c r="C28" s="10" t="s">
        <v>523</v>
      </c>
      <c r="D28" s="10" t="s">
        <v>490</v>
      </c>
      <c r="E28" s="10" t="s">
        <v>500</v>
      </c>
      <c r="F28" s="10" t="s">
        <v>492</v>
      </c>
      <c r="G28" s="10" t="s">
        <v>501</v>
      </c>
      <c r="H28" s="10" t="s">
        <v>494</v>
      </c>
      <c r="I28" s="10" t="s">
        <v>488</v>
      </c>
      <c r="J28" s="10" t="s">
        <v>495</v>
      </c>
      <c r="K28" s="10" t="s">
        <v>121</v>
      </c>
      <c r="L28" s="10">
        <v>13</v>
      </c>
      <c r="M28" s="10">
        <v>240</v>
      </c>
      <c r="N28" s="10">
        <v>306051</v>
      </c>
      <c r="O28" s="11">
        <v>40375</v>
      </c>
      <c r="P28" s="11">
        <v>31271</v>
      </c>
      <c r="Q28" s="10">
        <v>1125698381</v>
      </c>
      <c r="R28" s="10" t="s">
        <v>497</v>
      </c>
      <c r="S28" s="10" t="str">
        <f>IF(AB28=0.05,"Médio Profissionalizante",
IF(AB28=0.09,"Médio Tecnólogo",
IF(AB28=0.1,"Graduação",
IF(AB28=0.15,"Especialização",
IF(AB28=0.35,"Mestrado",
IF(AB28=0.45,"Doutorado",
))))))</f>
        <v>Especialização</v>
      </c>
      <c r="T28" s="10" t="str">
        <f>IF(AL28=0.7,"Inciso I",
IF(AL28=0.6,"Incisos II e V",
IF(AL28=0.3,"Inciso IV",
IF(AL28=0.25,"Inciso III, VI e VII",
))))</f>
        <v>Inciso IV</v>
      </c>
      <c r="U28" s="10">
        <v>303</v>
      </c>
      <c r="V28" s="10" t="s">
        <v>97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36">
        <v>0.15</v>
      </c>
      <c r="AC28" s="21">
        <v>294.39949999999999</v>
      </c>
      <c r="AD28" s="15">
        <v>0.22</v>
      </c>
      <c r="AE28" s="49">
        <f>ROUND(Y28*AD28,2)</f>
        <v>431.79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1962.6636000000001</v>
      </c>
      <c r="AL28" s="15">
        <v>0.3</v>
      </c>
      <c r="AM28" s="15">
        <v>588.79909999999995</v>
      </c>
      <c r="AN28" s="15">
        <v>0.4</v>
      </c>
      <c r="AO28" s="15">
        <v>785.06539999999995</v>
      </c>
      <c r="AP28" s="15">
        <v>1</v>
      </c>
      <c r="AQ28" s="15">
        <v>1962.6636000000001</v>
      </c>
      <c r="AR28" s="15">
        <v>0.11</v>
      </c>
      <c r="AS28" s="15">
        <v>73.22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7988.0409</v>
      </c>
      <c r="BU28" s="15">
        <v>5436.5781999999999</v>
      </c>
      <c r="BV28" s="15">
        <v>7988.0409</v>
      </c>
      <c r="BW28" s="15">
        <v>7202.9754000000003</v>
      </c>
      <c r="BX28" s="16">
        <v>1008.4166</v>
      </c>
      <c r="BY28" s="15">
        <v>2016.8331000000001</v>
      </c>
      <c r="BZ28" s="16">
        <v>6979.6243000000004</v>
      </c>
      <c r="CA28" s="17">
        <v>1050.0367000000001</v>
      </c>
    </row>
    <row r="29" spans="1:86" s="27" customFormat="1" x14ac:dyDescent="0.25">
      <c r="A29" s="9" t="s">
        <v>488</v>
      </c>
      <c r="B29" s="10">
        <v>5620204</v>
      </c>
      <c r="C29" s="10" t="s">
        <v>524</v>
      </c>
      <c r="D29" s="10" t="s">
        <v>490</v>
      </c>
      <c r="E29" s="10" t="s">
        <v>500</v>
      </c>
      <c r="F29" s="10" t="s">
        <v>492</v>
      </c>
      <c r="G29" s="10" t="s">
        <v>501</v>
      </c>
      <c r="H29" s="10" t="s">
        <v>494</v>
      </c>
      <c r="I29" s="10" t="s">
        <v>488</v>
      </c>
      <c r="J29" s="10" t="s">
        <v>495</v>
      </c>
      <c r="K29" s="10" t="s">
        <v>121</v>
      </c>
      <c r="L29" s="10">
        <v>12</v>
      </c>
      <c r="M29" s="10">
        <v>240</v>
      </c>
      <c r="N29" s="10">
        <v>312172</v>
      </c>
      <c r="O29" s="11">
        <v>40330</v>
      </c>
      <c r="P29" s="11">
        <v>28197</v>
      </c>
      <c r="Q29" s="10">
        <v>61809667372</v>
      </c>
      <c r="R29" s="10" t="s">
        <v>497</v>
      </c>
      <c r="S29" s="10" t="str">
        <f>IF(AB29=0.05,"Médio Profissionalizante",
IF(AB29=0.09,"Médio Tecnólogo",
IF(AB29=0.1,"Graduação",
IF(AB29=0.15,"Especialização",
IF(AB29=0.35,"Mestrado",
IF(AB29=0.45,"Doutorado",
))))))</f>
        <v>Graduação</v>
      </c>
      <c r="T29" s="10" t="str">
        <f>IF(AL29=0.7,"Inciso I",
IF(AL29=0.6,"Incisos II e V",
IF(AL29=0.3,"Inciso IV",
IF(AL29=0.25,"Inciso III, VI e VII",
))))</f>
        <v>Incisos II e V</v>
      </c>
      <c r="U29" s="10">
        <v>303</v>
      </c>
      <c r="V29" s="10" t="s">
        <v>97</v>
      </c>
      <c r="W29" s="10" t="s">
        <v>91</v>
      </c>
      <c r="X29" s="10" t="s">
        <v>92</v>
      </c>
      <c r="Y29" s="15">
        <v>1924.1790000000001</v>
      </c>
      <c r="Z29" s="15">
        <v>240</v>
      </c>
      <c r="AA29" s="15">
        <v>1924.1870707847202</v>
      </c>
      <c r="AB29" s="36">
        <v>0.1</v>
      </c>
      <c r="AC29" s="47">
        <v>192.4179</v>
      </c>
      <c r="AD29" s="15">
        <v>0.2</v>
      </c>
      <c r="AE29" s="49">
        <f>ROUND(Y29*AD29,2)</f>
        <v>384.84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1924.1790000000001</v>
      </c>
      <c r="AL29" s="15">
        <v>0.6</v>
      </c>
      <c r="AM29" s="15">
        <v>1154.5074</v>
      </c>
      <c r="AN29" s="15">
        <v>0.4</v>
      </c>
      <c r="AO29" s="15">
        <v>769.67160000000001</v>
      </c>
      <c r="AP29" s="15">
        <v>1</v>
      </c>
      <c r="AQ29" s="15">
        <v>1924.1790000000001</v>
      </c>
      <c r="AR29" s="15">
        <v>0.97</v>
      </c>
      <c r="AS29" s="15">
        <v>668.82</v>
      </c>
      <c r="AT29" s="15">
        <v>0.46</v>
      </c>
      <c r="AU29" s="15">
        <v>2378.7800000000002</v>
      </c>
      <c r="AV29" s="15">
        <v>0.06</v>
      </c>
      <c r="AW29" s="15">
        <v>372.33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8273.9696999999996</v>
      </c>
      <c r="BU29" s="15">
        <v>5195.2833000000001</v>
      </c>
      <c r="BV29" s="15">
        <v>8273.9696999999996</v>
      </c>
      <c r="BW29" s="15">
        <v>7504.2981</v>
      </c>
      <c r="BX29" s="16">
        <v>1050.6016999999999</v>
      </c>
      <c r="BY29" s="15">
        <v>2101.2035000000001</v>
      </c>
      <c r="BZ29" s="16">
        <v>7223.3680000000004</v>
      </c>
      <c r="CA29" s="17">
        <v>1117.0662</v>
      </c>
      <c r="CB29"/>
      <c r="CC29"/>
      <c r="CD29"/>
      <c r="CE29"/>
      <c r="CF29"/>
      <c r="CG29"/>
      <c r="CH29"/>
    </row>
    <row r="30" spans="1:86" x14ac:dyDescent="0.25">
      <c r="A30" s="9" t="s">
        <v>488</v>
      </c>
      <c r="B30" s="10">
        <v>7165101</v>
      </c>
      <c r="C30" s="10" t="s">
        <v>525</v>
      </c>
      <c r="D30" s="10" t="s">
        <v>490</v>
      </c>
      <c r="E30" s="10" t="s">
        <v>500</v>
      </c>
      <c r="F30" s="10" t="s">
        <v>492</v>
      </c>
      <c r="G30" s="10" t="s">
        <v>501</v>
      </c>
      <c r="H30" s="10" t="s">
        <v>494</v>
      </c>
      <c r="I30" s="10" t="s">
        <v>488</v>
      </c>
      <c r="J30" s="10" t="s">
        <v>495</v>
      </c>
      <c r="K30" s="10" t="s">
        <v>121</v>
      </c>
      <c r="L30" s="10">
        <v>13</v>
      </c>
      <c r="M30" s="10">
        <v>240</v>
      </c>
      <c r="N30" s="10">
        <v>291477</v>
      </c>
      <c r="O30" s="11">
        <v>39366</v>
      </c>
      <c r="P30" s="11">
        <v>25654</v>
      </c>
      <c r="Q30" s="10">
        <v>43001726334</v>
      </c>
      <c r="R30" s="10" t="s">
        <v>497</v>
      </c>
      <c r="S30" s="10" t="str">
        <f>IF(AB30=0.05,"Médio Profissionalizante",
IF(AB30=0.09,"Médio Tecnólogo",
IF(AB30=0.1,"Graduação",
IF(AB30=0.15,"Especialização",
IF(AB30=0.35,"Mestrado",
IF(AB30=0.45,"Doutorado",
))))))</f>
        <v>Médio Tecnólogo</v>
      </c>
      <c r="T30" s="10" t="str">
        <f>IF(AL30=0.7,"Inciso I",
IF(AL30=0.6,"Incisos II e V",
IF(AL30=0.3,"Inciso IV",
IF(AL30=0.25,"Inciso III, VI e VII",
))))</f>
        <v>Inciso III, VI e VII</v>
      </c>
      <c r="U30" s="10">
        <v>303</v>
      </c>
      <c r="V30" s="10" t="s">
        <v>97</v>
      </c>
      <c r="W30" s="10" t="s">
        <v>91</v>
      </c>
      <c r="X30" s="10" t="s">
        <v>92</v>
      </c>
      <c r="Y30" s="15">
        <v>1962.6636000000001</v>
      </c>
      <c r="Z30" s="15">
        <v>240</v>
      </c>
      <c r="AA30" s="15">
        <v>1962.6708122004145</v>
      </c>
      <c r="AB30" s="36">
        <v>0.09</v>
      </c>
      <c r="AC30" s="47">
        <v>176.6397</v>
      </c>
      <c r="AD30" s="15">
        <v>0.21</v>
      </c>
      <c r="AE30" s="49">
        <f>ROUND(Y30*AD30,2)</f>
        <v>412.16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1962.6636000000001</v>
      </c>
      <c r="AL30" s="15">
        <v>0.25</v>
      </c>
      <c r="AM30" s="15">
        <v>490.66590000000002</v>
      </c>
      <c r="AN30" s="15">
        <v>0.4</v>
      </c>
      <c r="AO30" s="15">
        <v>785.06539999999995</v>
      </c>
      <c r="AP30" s="15">
        <v>1</v>
      </c>
      <c r="AQ30" s="15">
        <v>1962.6636000000001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147.93673600000002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11751.068568000001</v>
      </c>
      <c r="BR30" s="15">
        <v>3000</v>
      </c>
      <c r="BS30" s="15">
        <v>0</v>
      </c>
      <c r="BT30" s="15">
        <v>22651.5265</v>
      </c>
      <c r="BU30" s="15">
        <v>5299.1917000000003</v>
      </c>
      <c r="BV30" s="15">
        <v>7752.5212000000001</v>
      </c>
      <c r="BW30" s="15">
        <v>7115.3924999999999</v>
      </c>
      <c r="BX30" s="16">
        <v>996.15499999999997</v>
      </c>
      <c r="BY30" s="15">
        <v>1992.3099</v>
      </c>
      <c r="BZ30" s="16">
        <v>21655.371599999999</v>
      </c>
      <c r="CA30" s="17">
        <v>5085.8671999999997</v>
      </c>
    </row>
    <row r="31" spans="1:86" x14ac:dyDescent="0.25">
      <c r="A31" s="9" t="s">
        <v>488</v>
      </c>
      <c r="B31" s="10">
        <v>7165801</v>
      </c>
      <c r="C31" s="10" t="s">
        <v>526</v>
      </c>
      <c r="D31" s="10" t="s">
        <v>490</v>
      </c>
      <c r="E31" s="10" t="s">
        <v>518</v>
      </c>
      <c r="F31" s="10" t="s">
        <v>492</v>
      </c>
      <c r="G31" s="10" t="s">
        <v>501</v>
      </c>
      <c r="H31" s="10" t="s">
        <v>494</v>
      </c>
      <c r="I31" s="10" t="s">
        <v>488</v>
      </c>
      <c r="J31" s="10" t="s">
        <v>495</v>
      </c>
      <c r="K31" s="10" t="s">
        <v>121</v>
      </c>
      <c r="L31" s="10">
        <v>13</v>
      </c>
      <c r="M31" s="10">
        <v>240</v>
      </c>
      <c r="N31" s="10">
        <v>285762</v>
      </c>
      <c r="O31" s="11">
        <v>39366</v>
      </c>
      <c r="P31" s="11">
        <v>30032</v>
      </c>
      <c r="Q31" s="10">
        <v>88127419320</v>
      </c>
      <c r="R31" s="10" t="s">
        <v>497</v>
      </c>
      <c r="S31" s="10" t="str">
        <f>IF(AB31=0.05,"Médio Profissionalizante",
IF(AB31=0.09,"Médio Tecnólogo",
IF(AB31=0.1,"Graduação",
IF(AB31=0.15,"Especialização",
IF(AB31=0.35,"Mestrado",
IF(AB31=0.45,"Doutorado",
))))))</f>
        <v>Especialização</v>
      </c>
      <c r="T31" s="10" t="str">
        <f>IF(AL31=0.7,"Inciso I",
IF(AL31=0.6,"Incisos II e V",
IF(AL31=0.3,"Inciso IV",
IF(AL31=0.25,"Inciso III, VI e VII",
))))</f>
        <v>Incisos II e V</v>
      </c>
      <c r="U31" s="10">
        <v>303</v>
      </c>
      <c r="V31" s="10" t="s">
        <v>97</v>
      </c>
      <c r="W31" s="10" t="s">
        <v>190</v>
      </c>
      <c r="X31" s="10" t="s">
        <v>92</v>
      </c>
      <c r="Y31" s="15">
        <v>1962.6636000000001</v>
      </c>
      <c r="Z31" s="15">
        <v>240</v>
      </c>
      <c r="AA31" s="15">
        <v>1962.6708122004145</v>
      </c>
      <c r="AB31" s="36">
        <v>0.15</v>
      </c>
      <c r="AC31" s="21">
        <v>294.39949999999999</v>
      </c>
      <c r="AD31" s="15">
        <v>0.21</v>
      </c>
      <c r="AE31" s="49">
        <f>ROUND(Y31*AD31,2)</f>
        <v>412.16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1962.6636000000001</v>
      </c>
      <c r="AL31" s="15">
        <v>0.6</v>
      </c>
      <c r="AM31" s="15">
        <v>1177.5981999999999</v>
      </c>
      <c r="AN31" s="15">
        <v>0.4</v>
      </c>
      <c r="AO31" s="15">
        <v>785.06539999999995</v>
      </c>
      <c r="AP31" s="15">
        <v>1</v>
      </c>
      <c r="AQ31" s="15">
        <v>1962.6636000000001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21.232053000000001</v>
      </c>
      <c r="BL31" s="15">
        <v>0</v>
      </c>
      <c r="BM31" s="15">
        <v>3350.1788780000002</v>
      </c>
      <c r="BN31" s="15">
        <v>0</v>
      </c>
      <c r="BO31" s="15">
        <v>0</v>
      </c>
      <c r="BP31" s="15">
        <v>0</v>
      </c>
      <c r="BQ31" s="15">
        <v>0</v>
      </c>
      <c r="BR31" s="15">
        <v>1000</v>
      </c>
      <c r="BS31" s="15">
        <v>0</v>
      </c>
      <c r="BT31" s="15">
        <v>12928.6242</v>
      </c>
      <c r="BU31" s="15">
        <v>5416.9515000000001</v>
      </c>
      <c r="BV31" s="15">
        <v>8557.2132999999994</v>
      </c>
      <c r="BW31" s="15">
        <v>7793.3798999999999</v>
      </c>
      <c r="BX31" s="16">
        <v>1091.0732</v>
      </c>
      <c r="BY31" s="15">
        <v>2182.1464000000001</v>
      </c>
      <c r="BZ31" s="16">
        <v>11837.550999999999</v>
      </c>
      <c r="CA31" s="17">
        <v>2385.9665</v>
      </c>
    </row>
    <row r="32" spans="1:86" x14ac:dyDescent="0.25">
      <c r="A32" s="9" t="s">
        <v>488</v>
      </c>
      <c r="B32" s="10">
        <v>8592401</v>
      </c>
      <c r="C32" s="10" t="s">
        <v>527</v>
      </c>
      <c r="D32" s="10" t="s">
        <v>490</v>
      </c>
      <c r="E32" s="10" t="s">
        <v>505</v>
      </c>
      <c r="F32" s="10" t="s">
        <v>492</v>
      </c>
      <c r="G32" s="10" t="s">
        <v>501</v>
      </c>
      <c r="H32" s="10" t="s">
        <v>494</v>
      </c>
      <c r="I32" s="10" t="s">
        <v>488</v>
      </c>
      <c r="J32" s="10" t="s">
        <v>495</v>
      </c>
      <c r="K32" s="10" t="s">
        <v>152</v>
      </c>
      <c r="L32" s="10">
        <v>10</v>
      </c>
      <c r="M32" s="10">
        <v>240</v>
      </c>
      <c r="N32" s="10">
        <v>306051</v>
      </c>
      <c r="O32" s="11">
        <v>40360</v>
      </c>
      <c r="P32" s="11">
        <v>25712</v>
      </c>
      <c r="Q32" s="10">
        <v>58048022320</v>
      </c>
      <c r="R32" s="10" t="s">
        <v>497</v>
      </c>
      <c r="S32" s="10" t="str">
        <f>IF(AB32=0.05,"Médio Profissionalizante",
IF(AB32=0.09,"Médio Tecnólogo",
IF(AB32=0.1,"Graduação",
IF(AB32=0.15,"Especialização",
IF(AB32=0.35,"Mestrado",
IF(AB32=0.45,"Doutorado",
))))))</f>
        <v>Graduação</v>
      </c>
      <c r="T32" s="10" t="str">
        <f>IF(AL32=0.7,"Inciso I",
IF(AL32=0.6,"Incisos II e V",
IF(AL32=0.3,"Inciso IV",
IF(AL32=0.25,"Inciso III, VI e VII",
))))</f>
        <v>Inciso III, VI e VII</v>
      </c>
      <c r="U32" s="10">
        <v>303</v>
      </c>
      <c r="V32" s="10" t="s">
        <v>97</v>
      </c>
      <c r="W32" s="10" t="s">
        <v>91</v>
      </c>
      <c r="X32" s="10" t="s">
        <v>92</v>
      </c>
      <c r="Y32" s="15">
        <v>1849.4639999999999</v>
      </c>
      <c r="Z32" s="15">
        <v>240</v>
      </c>
      <c r="AA32" s="15">
        <v>1849.4685417000387</v>
      </c>
      <c r="AB32" s="36">
        <v>0.1</v>
      </c>
      <c r="AC32" s="47">
        <v>184.94640000000001</v>
      </c>
      <c r="AD32" s="15">
        <v>0.22</v>
      </c>
      <c r="AE32" s="49">
        <f>ROUND(Y32*AD32,2)</f>
        <v>406.88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1849.4639999999999</v>
      </c>
      <c r="AL32" s="15">
        <v>0.25</v>
      </c>
      <c r="AM32" s="15">
        <v>462.36599999999999</v>
      </c>
      <c r="AN32" s="15">
        <v>0.4</v>
      </c>
      <c r="AO32" s="15">
        <v>739.78560000000004</v>
      </c>
      <c r="AP32" s="15">
        <v>1</v>
      </c>
      <c r="AQ32" s="15">
        <v>1849.4639999999999</v>
      </c>
      <c r="AR32" s="15">
        <v>1.48</v>
      </c>
      <c r="AS32" s="15">
        <v>905.56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19.899099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7362.2712000000001</v>
      </c>
      <c r="BU32" s="15">
        <v>5030.5420999999997</v>
      </c>
      <c r="BV32" s="15">
        <v>7342.3720999999996</v>
      </c>
      <c r="BW32" s="15">
        <v>6622.4856</v>
      </c>
      <c r="BX32" s="16">
        <v>927.14800000000002</v>
      </c>
      <c r="BY32" s="15">
        <v>1854.296</v>
      </c>
      <c r="BZ32" s="16">
        <v>6435.1232</v>
      </c>
      <c r="CA32" s="17">
        <v>900.2989</v>
      </c>
    </row>
    <row r="33" spans="1:79" x14ac:dyDescent="0.25">
      <c r="A33" s="9" t="s">
        <v>488</v>
      </c>
      <c r="B33" s="10">
        <v>7166501</v>
      </c>
      <c r="C33" s="10" t="s">
        <v>528</v>
      </c>
      <c r="D33" s="10" t="s">
        <v>490</v>
      </c>
      <c r="E33" s="10" t="s">
        <v>507</v>
      </c>
      <c r="F33" s="10" t="s">
        <v>492</v>
      </c>
      <c r="G33" s="10" t="s">
        <v>501</v>
      </c>
      <c r="H33" s="10" t="s">
        <v>494</v>
      </c>
      <c r="I33" s="10" t="s">
        <v>488</v>
      </c>
      <c r="J33" s="10" t="s">
        <v>495</v>
      </c>
      <c r="K33" s="10" t="s">
        <v>121</v>
      </c>
      <c r="L33" s="10">
        <v>8</v>
      </c>
      <c r="M33" s="10">
        <v>240</v>
      </c>
      <c r="N33" s="10">
        <v>306051</v>
      </c>
      <c r="O33" s="11">
        <v>39366</v>
      </c>
      <c r="P33" s="11">
        <v>25463</v>
      </c>
      <c r="Q33" s="10">
        <v>46349936353</v>
      </c>
      <c r="R33" s="10" t="s">
        <v>497</v>
      </c>
      <c r="S33" s="10" t="str">
        <f>IF(AB33=0.05,"Médio Profissionalizante",
IF(AB33=0.09,"Médio Tecnólogo",
IF(AB33=0.1,"Graduação",
IF(AB33=0.15,"Especialização",
IF(AB33=0.35,"Mestrado",
IF(AB33=0.45,"Doutorado",
))))))</f>
        <v>Graduação</v>
      </c>
      <c r="T33" s="10" t="str">
        <f>IF(AL33=0.7,"Inciso I",
IF(AL33=0.6,"Incisos II e V",
IF(AL33=0.3,"Inciso IV",
IF(AL33=0.25,"Inciso III, VI e VII",
))))</f>
        <v>Inciso IV</v>
      </c>
      <c r="U33" s="10">
        <v>303</v>
      </c>
      <c r="V33" s="10" t="s">
        <v>97</v>
      </c>
      <c r="W33" s="10" t="s">
        <v>91</v>
      </c>
      <c r="X33" s="10" t="s">
        <v>92</v>
      </c>
      <c r="Y33" s="15">
        <v>1333.2318</v>
      </c>
      <c r="Z33" s="15">
        <v>180</v>
      </c>
      <c r="AA33" s="15">
        <v>1333.2385681228652</v>
      </c>
      <c r="AB33" s="36">
        <v>0.1</v>
      </c>
      <c r="AC33" s="47">
        <v>177.7646</v>
      </c>
      <c r="AD33" s="15">
        <v>0.11</v>
      </c>
      <c r="AE33" s="49">
        <f>ROUND(Y33*AD33,2)</f>
        <v>146.66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1777.6458</v>
      </c>
      <c r="AL33" s="15">
        <v>0.3</v>
      </c>
      <c r="AM33" s="15">
        <v>533.29369999999994</v>
      </c>
      <c r="AN33" s="15">
        <v>0.4</v>
      </c>
      <c r="AO33" s="15">
        <v>711.05830000000003</v>
      </c>
      <c r="AP33" s="15">
        <v>1</v>
      </c>
      <c r="AQ33" s="15">
        <v>1777.6458</v>
      </c>
      <c r="AR33" s="15">
        <v>0.2</v>
      </c>
      <c r="AS33" s="15">
        <v>115.84</v>
      </c>
      <c r="AT33" s="15">
        <v>0.3</v>
      </c>
      <c r="AU33" s="15">
        <v>1303.24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6950.5950999999995</v>
      </c>
      <c r="BU33" s="15">
        <v>4639.6554999999998</v>
      </c>
      <c r="BV33" s="15">
        <v>6950.5950999999995</v>
      </c>
      <c r="BW33" s="15">
        <v>6239.5367999999999</v>
      </c>
      <c r="BX33" s="16">
        <v>873.53510000000006</v>
      </c>
      <c r="BY33" s="15">
        <v>1747.0703000000001</v>
      </c>
      <c r="BZ33" s="16">
        <v>6077.0599000000002</v>
      </c>
      <c r="CA33" s="17">
        <v>801.83150000000001</v>
      </c>
    </row>
    <row r="34" spans="1:79" x14ac:dyDescent="0.25">
      <c r="A34" s="9" t="s">
        <v>488</v>
      </c>
      <c r="B34" s="10">
        <v>7275501</v>
      </c>
      <c r="C34" s="10" t="s">
        <v>529</v>
      </c>
      <c r="D34" s="10" t="s">
        <v>490</v>
      </c>
      <c r="E34" s="10" t="s">
        <v>507</v>
      </c>
      <c r="F34" s="10" t="s">
        <v>492</v>
      </c>
      <c r="G34" s="10" t="s">
        <v>501</v>
      </c>
      <c r="H34" s="10" t="s">
        <v>494</v>
      </c>
      <c r="I34" s="10" t="s">
        <v>488</v>
      </c>
      <c r="J34" s="10" t="s">
        <v>495</v>
      </c>
      <c r="K34" s="10" t="s">
        <v>102</v>
      </c>
      <c r="L34" s="10">
        <v>29</v>
      </c>
      <c r="M34" s="10">
        <v>240</v>
      </c>
      <c r="N34" s="10">
        <v>306051</v>
      </c>
      <c r="O34" s="11">
        <v>39489</v>
      </c>
      <c r="P34" s="11">
        <v>28664</v>
      </c>
      <c r="Q34" s="10">
        <v>58039902304</v>
      </c>
      <c r="R34" s="10" t="s">
        <v>497</v>
      </c>
      <c r="S34" s="10" t="str">
        <f>IF(AB34=0.05,"Médio Profissionalizante",
IF(AB34=0.09,"Médio Tecnólogo",
IF(AB34=0.1,"Graduação",
IF(AB34=0.15,"Especialização",
IF(AB34=0.35,"Mestrado",
IF(AB34=0.45,"Doutorado",
))))))</f>
        <v>Especialização</v>
      </c>
      <c r="T34" s="10">
        <f>IF(AL34=0.7,"Inciso I",
IF(AL34=0.6,"Incisos II e V",
IF(AL34=0.3,"Inciso IV",
IF(AL34=0.25,"Inciso III, VI e VII",
))))</f>
        <v>0</v>
      </c>
      <c r="U34" s="10">
        <v>303</v>
      </c>
      <c r="V34" s="10" t="s">
        <v>97</v>
      </c>
      <c r="W34" s="10" t="s">
        <v>190</v>
      </c>
      <c r="X34" s="10" t="s">
        <v>92</v>
      </c>
      <c r="Y34" s="15">
        <v>2057.3706000000002</v>
      </c>
      <c r="Z34" s="15">
        <v>240</v>
      </c>
      <c r="AA34" s="15">
        <v>2057.3972332939406</v>
      </c>
      <c r="AB34" s="36">
        <v>0.15</v>
      </c>
      <c r="AC34" s="21">
        <v>308.60559999999998</v>
      </c>
      <c r="AD34" s="15">
        <v>0.35</v>
      </c>
      <c r="AE34" s="49">
        <f>ROUND(Y34*AD34,2)</f>
        <v>720.08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0.5</v>
      </c>
      <c r="AQ34" s="15">
        <v>1028.6853000000001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930.64520900000014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1786.7825210000001</v>
      </c>
      <c r="BO34" s="15">
        <v>0</v>
      </c>
      <c r="BP34" s="15">
        <v>0</v>
      </c>
      <c r="BQ34" s="15">
        <v>0</v>
      </c>
      <c r="BR34" s="15">
        <v>1000</v>
      </c>
      <c r="BS34" s="15">
        <v>706.36194192115181</v>
      </c>
      <c r="BT34" s="15">
        <v>8538.5308999999997</v>
      </c>
      <c r="BU34" s="15">
        <v>5045.3864000000003</v>
      </c>
      <c r="BV34" s="15">
        <v>5045.3864000000003</v>
      </c>
      <c r="BW34" s="15">
        <v>5045.3864000000003</v>
      </c>
      <c r="BX34" s="16">
        <v>706.35410000000002</v>
      </c>
      <c r="BY34" s="15">
        <v>1412.7082</v>
      </c>
      <c r="BZ34" s="16">
        <v>7832.1768000000002</v>
      </c>
      <c r="CA34" s="17">
        <v>1284.4885999999999</v>
      </c>
    </row>
    <row r="35" spans="1:79" x14ac:dyDescent="0.25">
      <c r="A35" s="9" t="s">
        <v>488</v>
      </c>
      <c r="B35" s="10">
        <v>8503401</v>
      </c>
      <c r="C35" s="10" t="s">
        <v>530</v>
      </c>
      <c r="D35" s="10" t="s">
        <v>490</v>
      </c>
      <c r="E35" s="10" t="s">
        <v>518</v>
      </c>
      <c r="F35" s="10" t="s">
        <v>492</v>
      </c>
      <c r="G35" s="10" t="s">
        <v>501</v>
      </c>
      <c r="H35" s="10" t="s">
        <v>494</v>
      </c>
      <c r="I35" s="10" t="s">
        <v>488</v>
      </c>
      <c r="J35" s="10" t="s">
        <v>495</v>
      </c>
      <c r="K35" s="10" t="s">
        <v>121</v>
      </c>
      <c r="L35" s="10">
        <v>13</v>
      </c>
      <c r="M35" s="10">
        <v>240</v>
      </c>
      <c r="N35" s="10">
        <v>291477</v>
      </c>
      <c r="O35" s="11">
        <v>40330</v>
      </c>
      <c r="P35" s="11">
        <v>27713</v>
      </c>
      <c r="Q35" s="10">
        <v>70228620368</v>
      </c>
      <c r="R35" s="10" t="s">
        <v>497</v>
      </c>
      <c r="S35" s="10" t="str">
        <f>IF(AB35=0.05,"Médio Profissionalizante",
IF(AB35=0.09,"Médio Tecnólogo",
IF(AB35=0.1,"Graduação",
IF(AB35=0.15,"Especialização",
IF(AB35=0.35,"Mestrado",
IF(AB35=0.45,"Doutorado",
))))))</f>
        <v>Especialização</v>
      </c>
      <c r="T35" s="10" t="str">
        <f>IF(AL35=0.7,"Inciso I",
IF(AL35=0.6,"Incisos II e V",
IF(AL35=0.3,"Inciso IV",
IF(AL35=0.25,"Inciso III, VI e VII",
))))</f>
        <v>Incisos II e V</v>
      </c>
      <c r="U35" s="10">
        <v>303</v>
      </c>
      <c r="V35" s="10" t="s">
        <v>97</v>
      </c>
      <c r="W35" s="10" t="s">
        <v>190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36">
        <v>0.15</v>
      </c>
      <c r="AC35" s="21">
        <v>294.39949999999999</v>
      </c>
      <c r="AD35" s="15">
        <v>0.21</v>
      </c>
      <c r="AE35" s="49">
        <f>ROUND(Y35*AD35,2)</f>
        <v>412.16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v>1962.6636000000001</v>
      </c>
      <c r="AL35" s="15">
        <v>0.6</v>
      </c>
      <c r="AM35" s="15">
        <v>1177.5981999999999</v>
      </c>
      <c r="AN35" s="15">
        <v>0.4</v>
      </c>
      <c r="AO35" s="15">
        <v>785.06539999999995</v>
      </c>
      <c r="AP35" s="15">
        <v>1</v>
      </c>
      <c r="AQ35" s="15">
        <v>1962.6636000000001</v>
      </c>
      <c r="AR35" s="15">
        <v>0</v>
      </c>
      <c r="AS35" s="15">
        <v>0</v>
      </c>
      <c r="AT35" s="15">
        <v>0.11</v>
      </c>
      <c r="AU35" s="15">
        <v>588.30999999999995</v>
      </c>
      <c r="AV35" s="15">
        <v>0.39</v>
      </c>
      <c r="AW35" s="15">
        <v>2502.9899999999998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21.232053000000001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8578.4452999999994</v>
      </c>
      <c r="BU35" s="15">
        <v>5416.9515000000001</v>
      </c>
      <c r="BV35" s="15">
        <v>8557.2132999999994</v>
      </c>
      <c r="BW35" s="15">
        <v>7793.3798999999999</v>
      </c>
      <c r="BX35" s="16">
        <v>1091.0732</v>
      </c>
      <c r="BY35" s="15">
        <v>2182.1464000000001</v>
      </c>
      <c r="BZ35" s="16">
        <v>7487.3721999999998</v>
      </c>
      <c r="CA35" s="17">
        <v>1189.6673000000001</v>
      </c>
    </row>
    <row r="36" spans="1:79" x14ac:dyDescent="0.25">
      <c r="A36" s="9" t="s">
        <v>488</v>
      </c>
      <c r="B36" s="10">
        <v>10422701</v>
      </c>
      <c r="C36" s="10" t="s">
        <v>531</v>
      </c>
      <c r="D36" s="10" t="s">
        <v>490</v>
      </c>
      <c r="E36" s="10" t="s">
        <v>500</v>
      </c>
      <c r="F36" s="10" t="s">
        <v>492</v>
      </c>
      <c r="G36" s="10" t="s">
        <v>501</v>
      </c>
      <c r="H36" s="10" t="s">
        <v>494</v>
      </c>
      <c r="I36" s="10" t="s">
        <v>488</v>
      </c>
      <c r="J36" s="10" t="s">
        <v>495</v>
      </c>
      <c r="K36" s="10" t="s">
        <v>121</v>
      </c>
      <c r="L36" s="10">
        <v>13</v>
      </c>
      <c r="M36" s="10">
        <v>240</v>
      </c>
      <c r="N36" s="10">
        <v>291477</v>
      </c>
      <c r="O36" s="11">
        <v>41913</v>
      </c>
      <c r="P36" s="11">
        <v>30373</v>
      </c>
      <c r="Q36" s="10">
        <v>2490031392</v>
      </c>
      <c r="R36" s="10" t="s">
        <v>497</v>
      </c>
      <c r="S36" s="10">
        <f>IF(AB36=0.05,"Médio Profissionalizante",
IF(AB36=0.09,"Médio Tecnólogo",
IF(AB36=0.1,"Graduação",
IF(AB36=0.15,"Especialização",
IF(AB36=0.35,"Mestrado",
IF(AB36=0.45,"Doutorado",
))))))</f>
        <v>0</v>
      </c>
      <c r="T36" s="10" t="str">
        <f>IF(AL36=0.7,"Inciso I",
IF(AL36=0.6,"Incisos II e V",
IF(AL36=0.3,"Inciso IV",
IF(AL36=0.25,"Inciso III, VI e VII",
))))</f>
        <v>Incisos II e V</v>
      </c>
      <c r="U36" s="10">
        <v>303</v>
      </c>
      <c r="V36" s="10" t="s">
        <v>97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36">
        <v>0</v>
      </c>
      <c r="AC36" s="47">
        <v>0</v>
      </c>
      <c r="AD36" s="15">
        <v>0.21</v>
      </c>
      <c r="AE36" s="49">
        <f>ROUND(Y36*AD36,2)</f>
        <v>412.16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1962.6636000000001</v>
      </c>
      <c r="AL36" s="15">
        <v>0.6</v>
      </c>
      <c r="AM36" s="15">
        <v>1177.5981999999999</v>
      </c>
      <c r="AN36" s="15">
        <v>0.4</v>
      </c>
      <c r="AO36" s="15">
        <v>785.06539999999995</v>
      </c>
      <c r="AP36" s="15">
        <v>1</v>
      </c>
      <c r="AQ36" s="15">
        <v>1962.6636000000001</v>
      </c>
      <c r="AR36" s="15">
        <v>0.13</v>
      </c>
      <c r="AS36" s="15">
        <v>89.51</v>
      </c>
      <c r="AT36" s="15">
        <v>0.45</v>
      </c>
      <c r="AU36" s="15">
        <v>2323.92</v>
      </c>
      <c r="AV36" s="15">
        <v>7.0000000000000007E-2</v>
      </c>
      <c r="AW36" s="15">
        <v>433.8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8262.8137999999999</v>
      </c>
      <c r="BU36" s="15">
        <v>5122.5519999999997</v>
      </c>
      <c r="BV36" s="15">
        <v>8262.8137999999999</v>
      </c>
      <c r="BW36" s="15">
        <v>7477.7483000000002</v>
      </c>
      <c r="BX36" s="16">
        <v>1046.8848</v>
      </c>
      <c r="BY36" s="15">
        <v>2093.7694999999999</v>
      </c>
      <c r="BZ36" s="16">
        <v>7215.9290000000001</v>
      </c>
      <c r="CA36" s="17">
        <v>1115.0205000000001</v>
      </c>
    </row>
    <row r="37" spans="1:79" x14ac:dyDescent="0.25">
      <c r="A37" s="9" t="s">
        <v>488</v>
      </c>
      <c r="B37" s="10">
        <v>7877601</v>
      </c>
      <c r="C37" s="10" t="s">
        <v>532</v>
      </c>
      <c r="D37" s="10" t="s">
        <v>490</v>
      </c>
      <c r="E37" s="10" t="s">
        <v>505</v>
      </c>
      <c r="F37" s="10" t="s">
        <v>492</v>
      </c>
      <c r="G37" s="10" t="s">
        <v>501</v>
      </c>
      <c r="H37" s="10" t="s">
        <v>494</v>
      </c>
      <c r="I37" s="10" t="s">
        <v>488</v>
      </c>
      <c r="J37" s="10" t="s">
        <v>495</v>
      </c>
      <c r="K37" s="10" t="s">
        <v>121</v>
      </c>
      <c r="L37" s="10">
        <v>9</v>
      </c>
      <c r="M37" s="10">
        <v>240</v>
      </c>
      <c r="N37" s="10">
        <v>312172</v>
      </c>
      <c r="O37" s="11">
        <v>39995</v>
      </c>
      <c r="P37" s="11">
        <v>27137</v>
      </c>
      <c r="Q37" s="10">
        <v>69653356372</v>
      </c>
      <c r="R37" s="10" t="s">
        <v>497</v>
      </c>
      <c r="S37" s="10" t="str">
        <f>IF(AB37=0.05,"Médio Profissionalizante",
IF(AB37=0.09,"Médio Tecnólogo",
IF(AB37=0.1,"Graduação",
IF(AB37=0.15,"Especialização",
IF(AB37=0.35,"Mestrado",
IF(AB37=0.45,"Doutorado",
))))))</f>
        <v>Especialização</v>
      </c>
      <c r="T37" s="10" t="str">
        <f>IF(AL37=0.7,"Inciso I",
IF(AL37=0.6,"Incisos II e V",
IF(AL37=0.3,"Inciso IV",
IF(AL37=0.25,"Inciso III, VI e VII",
))))</f>
        <v>Incisos II e V</v>
      </c>
      <c r="U37" s="10">
        <v>303</v>
      </c>
      <c r="V37" s="10" t="s">
        <v>97</v>
      </c>
      <c r="W37" s="10" t="s">
        <v>91</v>
      </c>
      <c r="X37" s="10" t="s">
        <v>92</v>
      </c>
      <c r="Y37" s="15">
        <v>1813.203</v>
      </c>
      <c r="Z37" s="15">
        <v>240</v>
      </c>
      <c r="AA37" s="15">
        <v>1813.2044526470968</v>
      </c>
      <c r="AB37" s="36">
        <v>0.15</v>
      </c>
      <c r="AC37" s="21">
        <v>271.98050000000001</v>
      </c>
      <c r="AD37" s="15">
        <v>0.12</v>
      </c>
      <c r="AE37" s="49">
        <f>ROUND(Y37*AD37,2)</f>
        <v>217.58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v>1813.203</v>
      </c>
      <c r="AL37" s="15">
        <v>0.6</v>
      </c>
      <c r="AM37" s="15">
        <v>1087.9218000000001</v>
      </c>
      <c r="AN37" s="15">
        <v>0.4</v>
      </c>
      <c r="AO37" s="15">
        <v>725.28120000000001</v>
      </c>
      <c r="AP37" s="15">
        <v>1</v>
      </c>
      <c r="AQ37" s="15">
        <v>1813.203</v>
      </c>
      <c r="AR37" s="15">
        <v>1.48</v>
      </c>
      <c r="AS37" s="15">
        <v>954.89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7742.3768</v>
      </c>
      <c r="BU37" s="15">
        <v>4841.2520000000004</v>
      </c>
      <c r="BV37" s="15">
        <v>7742.3768</v>
      </c>
      <c r="BW37" s="15">
        <v>7017.0955999999996</v>
      </c>
      <c r="BX37" s="16">
        <v>982.39340000000004</v>
      </c>
      <c r="BY37" s="15">
        <v>1964.7868000000001</v>
      </c>
      <c r="BZ37" s="16">
        <v>6759.9834000000001</v>
      </c>
      <c r="CA37" s="17">
        <v>989.6354</v>
      </c>
    </row>
    <row r="38" spans="1:79" x14ac:dyDescent="0.25">
      <c r="A38" s="9" t="s">
        <v>488</v>
      </c>
      <c r="B38" s="10">
        <v>7417301</v>
      </c>
      <c r="C38" s="10" t="s">
        <v>533</v>
      </c>
      <c r="D38" s="10" t="s">
        <v>490</v>
      </c>
      <c r="E38" s="10" t="s">
        <v>510</v>
      </c>
      <c r="F38" s="10" t="s">
        <v>492</v>
      </c>
      <c r="G38" s="10" t="s">
        <v>501</v>
      </c>
      <c r="H38" s="10" t="s">
        <v>494</v>
      </c>
      <c r="I38" s="10" t="s">
        <v>488</v>
      </c>
      <c r="J38" s="10" t="s">
        <v>495</v>
      </c>
      <c r="K38" s="10" t="s">
        <v>121</v>
      </c>
      <c r="L38" s="10">
        <v>12</v>
      </c>
      <c r="M38" s="10">
        <v>240</v>
      </c>
      <c r="N38" s="10">
        <v>306051</v>
      </c>
      <c r="O38" s="11">
        <v>39630</v>
      </c>
      <c r="P38" s="11">
        <v>26539</v>
      </c>
      <c r="Q38" s="10">
        <v>44216726372</v>
      </c>
      <c r="R38" s="10" t="s">
        <v>497</v>
      </c>
      <c r="S38" s="10" t="str">
        <f>IF(AB38=0.05,"Médio Profissionalizante",
IF(AB38=0.09,"Médio Tecnólogo",
IF(AB38=0.1,"Graduação",
IF(AB38=0.15,"Especialização",
IF(AB38=0.35,"Mestrado",
IF(AB38=0.45,"Doutorado",
))))))</f>
        <v>Médio Tecnólogo</v>
      </c>
      <c r="T38" s="10" t="str">
        <f>IF(AL38=0.7,"Inciso I",
IF(AL38=0.6,"Incisos II e V",
IF(AL38=0.3,"Inciso IV",
IF(AL38=0.25,"Inciso III, VI e VII",
))))</f>
        <v>Inciso IV</v>
      </c>
      <c r="U38" s="10">
        <v>303</v>
      </c>
      <c r="V38" s="10" t="s">
        <v>97</v>
      </c>
      <c r="W38" s="10" t="s">
        <v>91</v>
      </c>
      <c r="X38" s="10" t="s">
        <v>92</v>
      </c>
      <c r="Y38" s="15">
        <v>1924.1790000000001</v>
      </c>
      <c r="Z38" s="15">
        <v>240</v>
      </c>
      <c r="AA38" s="15">
        <v>1924.1870707847202</v>
      </c>
      <c r="AB38" s="36">
        <v>0.09</v>
      </c>
      <c r="AC38" s="47">
        <v>173.17609999999999</v>
      </c>
      <c r="AD38" s="15">
        <v>0.2</v>
      </c>
      <c r="AE38" s="49">
        <f>ROUND(Y38*AD38,2)</f>
        <v>384.84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1924.1790000000001</v>
      </c>
      <c r="AL38" s="15">
        <v>0.3</v>
      </c>
      <c r="AM38" s="15">
        <v>577.25369999999998</v>
      </c>
      <c r="AN38" s="15">
        <v>0.4</v>
      </c>
      <c r="AO38" s="15">
        <v>769.67160000000001</v>
      </c>
      <c r="AP38" s="15">
        <v>1</v>
      </c>
      <c r="AQ38" s="15">
        <v>1924.1790000000001</v>
      </c>
      <c r="AR38" s="15">
        <v>1.1399999999999999</v>
      </c>
      <c r="AS38" s="15">
        <v>729.36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7677.4741999999997</v>
      </c>
      <c r="BU38" s="15">
        <v>5176.0415000000003</v>
      </c>
      <c r="BV38" s="15">
        <v>7677.4741999999997</v>
      </c>
      <c r="BW38" s="15">
        <v>6907.8026</v>
      </c>
      <c r="BX38" s="16">
        <v>967.0924</v>
      </c>
      <c r="BY38" s="15">
        <v>1934.1847</v>
      </c>
      <c r="BZ38" s="16">
        <v>6710.3818000000001</v>
      </c>
      <c r="CA38" s="17">
        <v>975.995</v>
      </c>
    </row>
    <row r="39" spans="1:79" x14ac:dyDescent="0.25">
      <c r="A39" s="9" t="s">
        <v>488</v>
      </c>
      <c r="B39" s="10">
        <v>8503101</v>
      </c>
      <c r="C39" s="10" t="s">
        <v>534</v>
      </c>
      <c r="D39" s="10" t="s">
        <v>490</v>
      </c>
      <c r="E39" s="10" t="s">
        <v>505</v>
      </c>
      <c r="F39" s="10" t="s">
        <v>492</v>
      </c>
      <c r="G39" s="10" t="s">
        <v>501</v>
      </c>
      <c r="H39" s="10" t="s">
        <v>494</v>
      </c>
      <c r="I39" s="10" t="s">
        <v>488</v>
      </c>
      <c r="J39" s="10" t="s">
        <v>495</v>
      </c>
      <c r="K39" s="10" t="s">
        <v>121</v>
      </c>
      <c r="L39" s="10">
        <v>12</v>
      </c>
      <c r="M39" s="10">
        <v>240</v>
      </c>
      <c r="N39" s="10">
        <v>291477</v>
      </c>
      <c r="O39" s="11">
        <v>40330</v>
      </c>
      <c r="P39" s="11">
        <v>31252</v>
      </c>
      <c r="Q39" s="10">
        <v>578995336</v>
      </c>
      <c r="R39" s="10" t="s">
        <v>497</v>
      </c>
      <c r="S39" s="10">
        <f>IF(AB39=0.05,"Médio Profissionalizante",
IF(AB39=0.09,"Médio Tecnólogo",
IF(AB39=0.1,"Graduação",
IF(AB39=0.15,"Especialização",
IF(AB39=0.35,"Mestrado",
IF(AB39=0.45,"Doutorado",
))))))</f>
        <v>0</v>
      </c>
      <c r="T39" s="10" t="str">
        <f>IF(AL39=0.7,"Inciso I",
IF(AL39=0.6,"Incisos II e V",
IF(AL39=0.3,"Inciso IV",
IF(AL39=0.25,"Inciso III, VI e VII",
))))</f>
        <v>Inciso III, VI e VII</v>
      </c>
      <c r="U39" s="10">
        <v>303</v>
      </c>
      <c r="V39" s="10" t="s">
        <v>90</v>
      </c>
      <c r="W39" s="10" t="s">
        <v>91</v>
      </c>
      <c r="X39" s="10" t="s">
        <v>92</v>
      </c>
      <c r="Y39" s="15">
        <v>1924.1790000000001</v>
      </c>
      <c r="Z39" s="15">
        <v>240</v>
      </c>
      <c r="AA39" s="15">
        <v>1924.1870707847202</v>
      </c>
      <c r="AB39" s="36">
        <v>0</v>
      </c>
      <c r="AC39" s="47">
        <v>0</v>
      </c>
      <c r="AD39" s="15">
        <v>0.2</v>
      </c>
      <c r="AE39" s="49">
        <f>ROUND(Y39*AD39,2)</f>
        <v>384.84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1924.1790000000001</v>
      </c>
      <c r="AL39" s="15">
        <v>0.25</v>
      </c>
      <c r="AM39" s="15">
        <v>481.04480000000001</v>
      </c>
      <c r="AN39" s="15">
        <v>0.4</v>
      </c>
      <c r="AO39" s="15">
        <v>769.67160000000001</v>
      </c>
      <c r="AP39" s="15">
        <v>1</v>
      </c>
      <c r="AQ39" s="15">
        <v>1924.1790000000001</v>
      </c>
      <c r="AR39" s="15">
        <v>1.08</v>
      </c>
      <c r="AS39" s="15">
        <v>666.73</v>
      </c>
      <c r="AT39" s="15">
        <v>0.05</v>
      </c>
      <c r="AU39" s="15">
        <v>231.5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22.088951999999999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7430.1781000000001</v>
      </c>
      <c r="BU39" s="15">
        <v>5002.8653999999997</v>
      </c>
      <c r="BV39" s="15">
        <v>7408.0892000000003</v>
      </c>
      <c r="BW39" s="15">
        <v>6660.5065000000004</v>
      </c>
      <c r="BX39" s="16">
        <v>932.47090000000003</v>
      </c>
      <c r="BY39" s="15">
        <v>1864.9418000000001</v>
      </c>
      <c r="BZ39" s="16">
        <v>6497.7071999999998</v>
      </c>
      <c r="CA39" s="17">
        <v>917.5095</v>
      </c>
    </row>
    <row r="40" spans="1:79" x14ac:dyDescent="0.25">
      <c r="A40" s="9" t="s">
        <v>79</v>
      </c>
      <c r="B40" s="10">
        <v>8949101</v>
      </c>
      <c r="C40" s="10" t="s">
        <v>462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121</v>
      </c>
      <c r="L40" s="10">
        <v>8</v>
      </c>
      <c r="M40" s="10">
        <v>240</v>
      </c>
      <c r="N40" s="10">
        <v>126022</v>
      </c>
      <c r="O40" s="11">
        <v>40882</v>
      </c>
      <c r="P40" s="11">
        <v>30818</v>
      </c>
      <c r="Q40" s="10">
        <v>367196336</v>
      </c>
      <c r="R40" s="10" t="s">
        <v>89</v>
      </c>
      <c r="S40" s="10" t="str">
        <f>IF(AB40=0.05,"Médio Profissionalizante",
IF(AB40=0.09,"Médio Tecnólogo",
IF(AB40=0.1,"Graduação",
IF(AB40=0.15,"Especialização",
IF(AB40=0.35,"Mestrado",
IF(AB40=0.45,"Doutorado",
))))))</f>
        <v>Especialização</v>
      </c>
      <c r="T40" s="10" t="str">
        <f>IF(AL40=0.7,"Inciso I",
IF(AL40=0.6,"Incisos II e V",
IF(AL40=0.3,"Inciso IV",
IF(AL40=0.25,"Inciso III, VI e VII",
))))</f>
        <v>Incisos II e 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1777.6458</v>
      </c>
      <c r="Z40" s="15">
        <v>240</v>
      </c>
      <c r="AA40" s="15">
        <v>1777.6514241638204</v>
      </c>
      <c r="AB40" s="36">
        <v>0.15</v>
      </c>
      <c r="AC40" s="21">
        <v>266.64690000000002</v>
      </c>
      <c r="AD40" s="15">
        <v>0.11</v>
      </c>
      <c r="AE40" s="38">
        <v>195.541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1777.6458</v>
      </c>
      <c r="AL40" s="15">
        <v>0.6</v>
      </c>
      <c r="AM40" s="15">
        <v>1066.5875000000001</v>
      </c>
      <c r="AN40" s="15">
        <v>0.4</v>
      </c>
      <c r="AO40" s="15">
        <v>711.05830000000003</v>
      </c>
      <c r="AP40" s="15">
        <v>1</v>
      </c>
      <c r="AQ40" s="15">
        <v>1777.6458</v>
      </c>
      <c r="AR40" s="15">
        <v>0.12</v>
      </c>
      <c r="AS40" s="15">
        <v>75.727699999999999</v>
      </c>
      <c r="AT40" s="15">
        <v>0</v>
      </c>
      <c r="AU40" s="15">
        <v>0</v>
      </c>
      <c r="AV40" s="15">
        <v>0.52</v>
      </c>
      <c r="AW40" s="15">
        <v>2953.3807000000002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7572.7710999999999</v>
      </c>
      <c r="BU40" s="15">
        <v>4728.5378000000001</v>
      </c>
      <c r="BV40" s="15">
        <v>7572.7710999999999</v>
      </c>
      <c r="BW40" s="15">
        <v>6861.7128000000002</v>
      </c>
      <c r="BX40" s="16">
        <v>960.63980000000004</v>
      </c>
      <c r="BY40" s="15">
        <v>1921.2796000000001</v>
      </c>
      <c r="BZ40" s="16">
        <v>6612.1313</v>
      </c>
      <c r="CA40" s="17">
        <v>948.97609999999997</v>
      </c>
    </row>
    <row r="41" spans="1:79" x14ac:dyDescent="0.25">
      <c r="A41" s="9" t="s">
        <v>79</v>
      </c>
      <c r="B41" s="10">
        <v>5386301</v>
      </c>
      <c r="C41" s="10" t="s">
        <v>312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118</v>
      </c>
      <c r="L41" s="10">
        <v>11</v>
      </c>
      <c r="M41" s="10">
        <v>240</v>
      </c>
      <c r="N41" s="10">
        <v>133738</v>
      </c>
      <c r="O41" s="11">
        <v>37431</v>
      </c>
      <c r="P41" s="11">
        <v>28205</v>
      </c>
      <c r="Q41" s="10">
        <v>67493246300</v>
      </c>
      <c r="R41" s="10" t="s">
        <v>89</v>
      </c>
      <c r="S41" s="10" t="str">
        <f>IF(AB41=0.05,"Médio Profissionalizante",
IF(AB41=0.09,"Médio Tecnólogo",
IF(AB41=0.1,"Graduação",
IF(AB41=0.15,"Especialização",
IF(AB41=0.35,"Mestrado",
IF(AB41=0.45,"Doutorado",
))))))</f>
        <v>Especialização</v>
      </c>
      <c r="T41" s="10" t="str">
        <f>IF(AL41=0.7,"Inciso I",
IF(AL41=0.6,"Incisos II e V",
IF(AL41=0.3,"Inciso IV",
IF(AL41=0.25,"Inciso III, VI e VII",
))))</f>
        <v>Inciso IV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1886.4492</v>
      </c>
      <c r="Z41" s="15">
        <v>240</v>
      </c>
      <c r="AA41" s="15">
        <v>1886.4579125340395</v>
      </c>
      <c r="AB41" s="36">
        <v>0.15</v>
      </c>
      <c r="AC41" s="21">
        <v>282.9674</v>
      </c>
      <c r="AD41" s="15">
        <v>0.2</v>
      </c>
      <c r="AE41" s="38">
        <v>377.28980000000001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1886.4492</v>
      </c>
      <c r="AL41" s="15">
        <v>0.3</v>
      </c>
      <c r="AM41" s="15">
        <v>565.9348</v>
      </c>
      <c r="AN41" s="15">
        <v>0.4</v>
      </c>
      <c r="AO41" s="15">
        <v>754.5797</v>
      </c>
      <c r="AP41" s="15">
        <v>1</v>
      </c>
      <c r="AQ41" s="15">
        <v>1886.4492</v>
      </c>
      <c r="AR41" s="15">
        <v>1.4</v>
      </c>
      <c r="AS41" s="15">
        <v>891.34720000000004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7640.1193000000003</v>
      </c>
      <c r="BU41" s="15">
        <v>5187.7353000000003</v>
      </c>
      <c r="BV41" s="15">
        <v>7640.1193000000003</v>
      </c>
      <c r="BW41" s="15">
        <v>6885.5396000000001</v>
      </c>
      <c r="BX41" s="16">
        <v>963.97550000000001</v>
      </c>
      <c r="BY41" s="15">
        <v>1927.9511</v>
      </c>
      <c r="BZ41" s="16">
        <v>6676.1436999999996</v>
      </c>
      <c r="CA41" s="17">
        <v>966.57950000000005</v>
      </c>
    </row>
    <row r="42" spans="1:79" x14ac:dyDescent="0.25">
      <c r="A42" s="9" t="s">
        <v>488</v>
      </c>
      <c r="B42" s="10">
        <v>7815501</v>
      </c>
      <c r="C42" s="10" t="s">
        <v>535</v>
      </c>
      <c r="D42" s="10" t="s">
        <v>490</v>
      </c>
      <c r="E42" s="10" t="s">
        <v>491</v>
      </c>
      <c r="F42" s="10" t="s">
        <v>492</v>
      </c>
      <c r="G42" s="10" t="s">
        <v>493</v>
      </c>
      <c r="H42" s="10" t="s">
        <v>494</v>
      </c>
      <c r="I42" s="10" t="s">
        <v>488</v>
      </c>
      <c r="J42" s="10" t="s">
        <v>495</v>
      </c>
      <c r="K42" s="10" t="s">
        <v>152</v>
      </c>
      <c r="L42" s="10">
        <v>3</v>
      </c>
      <c r="M42" s="10">
        <v>240</v>
      </c>
      <c r="N42" s="10">
        <v>306051</v>
      </c>
      <c r="O42" s="11">
        <v>39965</v>
      </c>
      <c r="P42" s="11">
        <v>28650</v>
      </c>
      <c r="Q42" s="10">
        <v>77763572353</v>
      </c>
      <c r="R42" s="10" t="s">
        <v>497</v>
      </c>
      <c r="S42" s="10" t="str">
        <f>IF(AB42=0.05,"Médio Profissionalizante",
IF(AB42=0.09,"Médio Tecnólogo",
IF(AB42=0.1,"Graduação",
IF(AB42=0.15,"Especialização",
IF(AB42=0.35,"Mestrado",
IF(AB42=0.45,"Doutorado",
))))))</f>
        <v>Graduação</v>
      </c>
      <c r="T42" s="10" t="str">
        <f>IF(AL42=0.7,"Inciso I",
IF(AL42=0.6,"Incisos II e V",
IF(AL42=0.3,"Inciso IV",
IF(AL42=0.25,"Inciso III, VI e VII",
))))</f>
        <v>Inciso III, VI e VII</v>
      </c>
      <c r="U42" s="10">
        <v>475</v>
      </c>
      <c r="V42" s="10" t="s">
        <v>90</v>
      </c>
      <c r="W42" s="10" t="s">
        <v>91</v>
      </c>
      <c r="X42" s="10" t="s">
        <v>92</v>
      </c>
      <c r="Y42" s="15">
        <v>1610.07</v>
      </c>
      <c r="Z42" s="15">
        <v>240</v>
      </c>
      <c r="AA42" s="15">
        <v>1610.0736640032003</v>
      </c>
      <c r="AB42" s="36">
        <v>0.1</v>
      </c>
      <c r="AC42" s="47">
        <v>161.00700000000001</v>
      </c>
      <c r="AD42" s="15">
        <v>0.11</v>
      </c>
      <c r="AE42" s="49">
        <f>ROUND(Y42*AD42,2)</f>
        <v>177.11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v>1610.07</v>
      </c>
      <c r="AL42" s="15">
        <v>0.25</v>
      </c>
      <c r="AM42" s="15">
        <v>402.51749999999998</v>
      </c>
      <c r="AN42" s="15">
        <v>0.4</v>
      </c>
      <c r="AO42" s="15">
        <v>644.02800000000002</v>
      </c>
      <c r="AP42" s="15">
        <v>1</v>
      </c>
      <c r="AQ42" s="15">
        <v>1610.07</v>
      </c>
      <c r="AR42" s="15">
        <v>0.54</v>
      </c>
      <c r="AS42" s="15">
        <v>279.67</v>
      </c>
      <c r="AT42" s="15">
        <v>0.16</v>
      </c>
      <c r="AU42" s="15">
        <v>621.49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6214.8702000000003</v>
      </c>
      <c r="BU42" s="15">
        <v>4202.2826999999997</v>
      </c>
      <c r="BV42" s="15">
        <v>6214.8702000000003</v>
      </c>
      <c r="BW42" s="15">
        <v>5570.8422</v>
      </c>
      <c r="BX42" s="16">
        <v>779.91790000000003</v>
      </c>
      <c r="BY42" s="15">
        <v>1559.8358000000001</v>
      </c>
      <c r="BZ42" s="16">
        <v>5434.9522999999999</v>
      </c>
      <c r="CA42" s="17">
        <v>625.25189999999998</v>
      </c>
    </row>
    <row r="43" spans="1:79" x14ac:dyDescent="0.25">
      <c r="A43" s="9" t="s">
        <v>488</v>
      </c>
      <c r="B43" s="10">
        <v>7899501</v>
      </c>
      <c r="C43" s="10" t="s">
        <v>536</v>
      </c>
      <c r="D43" s="10" t="s">
        <v>490</v>
      </c>
      <c r="E43" s="10" t="s">
        <v>518</v>
      </c>
      <c r="F43" s="10" t="s">
        <v>492</v>
      </c>
      <c r="G43" s="10" t="s">
        <v>501</v>
      </c>
      <c r="H43" s="10" t="s">
        <v>494</v>
      </c>
      <c r="I43" s="10" t="s">
        <v>488</v>
      </c>
      <c r="J43" s="10" t="s">
        <v>495</v>
      </c>
      <c r="K43" s="10" t="s">
        <v>121</v>
      </c>
      <c r="L43" s="10">
        <v>12</v>
      </c>
      <c r="M43" s="10">
        <v>240</v>
      </c>
      <c r="N43" s="10">
        <v>291477</v>
      </c>
      <c r="O43" s="11">
        <v>39995</v>
      </c>
      <c r="P43" s="11">
        <v>30877</v>
      </c>
      <c r="Q43" s="10">
        <v>96721383349</v>
      </c>
      <c r="R43" s="10" t="s">
        <v>497</v>
      </c>
      <c r="S43" s="10" t="str">
        <f>IF(AB43=0.05,"Médio Profissionalizante",
IF(AB43=0.09,"Médio Tecnólogo",
IF(AB43=0.1,"Graduação",
IF(AB43=0.15,"Especialização",
IF(AB43=0.35,"Mestrado",
IF(AB43=0.45,"Doutorado",
))))))</f>
        <v>Especialização</v>
      </c>
      <c r="T43" s="10" t="str">
        <f>IF(AL43=0.7,"Inciso I",
IF(AL43=0.6,"Incisos II e V",
IF(AL43=0.3,"Inciso IV",
IF(AL43=0.25,"Inciso III, VI e VII",
))))</f>
        <v>Inciso III, VI e VII</v>
      </c>
      <c r="U43" s="10">
        <v>303</v>
      </c>
      <c r="V43" s="10" t="s">
        <v>90</v>
      </c>
      <c r="W43" s="10" t="s">
        <v>91</v>
      </c>
      <c r="X43" s="10" t="s">
        <v>92</v>
      </c>
      <c r="Y43" s="15">
        <v>1924.1790000000001</v>
      </c>
      <c r="Z43" s="15">
        <v>240</v>
      </c>
      <c r="AA43" s="15">
        <v>1924.1870707847202</v>
      </c>
      <c r="AB43" s="36">
        <v>0.15</v>
      </c>
      <c r="AC43" s="21">
        <v>288.62689999999998</v>
      </c>
      <c r="AD43" s="15">
        <v>0.2</v>
      </c>
      <c r="AE43" s="49">
        <f>ROUND(Y43*AD43,2)</f>
        <v>384.84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v>1924.1790000000001</v>
      </c>
      <c r="AL43" s="15">
        <v>0.25</v>
      </c>
      <c r="AM43" s="15">
        <v>481.04480000000001</v>
      </c>
      <c r="AN43" s="15">
        <v>0.4</v>
      </c>
      <c r="AO43" s="15">
        <v>769.67160000000001</v>
      </c>
      <c r="AP43" s="15">
        <v>1</v>
      </c>
      <c r="AQ43" s="15">
        <v>1924.1790000000001</v>
      </c>
      <c r="AR43" s="15">
        <v>1.53</v>
      </c>
      <c r="AS43" s="15">
        <v>981.34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7696.7160000000003</v>
      </c>
      <c r="BU43" s="15">
        <v>5291.4922999999999</v>
      </c>
      <c r="BV43" s="15">
        <v>7696.7160000000003</v>
      </c>
      <c r="BW43" s="15">
        <v>6927.0443999999998</v>
      </c>
      <c r="BX43" s="16">
        <v>969.78620000000001</v>
      </c>
      <c r="BY43" s="15">
        <v>1939.5724</v>
      </c>
      <c r="BZ43" s="16">
        <v>6726.9297999999999</v>
      </c>
      <c r="CA43" s="17">
        <v>980.54570000000001</v>
      </c>
    </row>
    <row r="44" spans="1:79" x14ac:dyDescent="0.25">
      <c r="A44" s="9" t="s">
        <v>488</v>
      </c>
      <c r="B44" s="10">
        <v>8508301</v>
      </c>
      <c r="C44" s="10" t="s">
        <v>537</v>
      </c>
      <c r="D44" s="10" t="s">
        <v>490</v>
      </c>
      <c r="E44" s="10" t="s">
        <v>510</v>
      </c>
      <c r="F44" s="10" t="s">
        <v>492</v>
      </c>
      <c r="G44" s="10" t="s">
        <v>501</v>
      </c>
      <c r="H44" s="10" t="s">
        <v>494</v>
      </c>
      <c r="I44" s="10" t="s">
        <v>488</v>
      </c>
      <c r="J44" s="10" t="s">
        <v>495</v>
      </c>
      <c r="K44" s="10" t="s">
        <v>121</v>
      </c>
      <c r="L44" s="10">
        <v>13</v>
      </c>
      <c r="M44" s="10">
        <v>240</v>
      </c>
      <c r="N44" s="10">
        <v>285762</v>
      </c>
      <c r="O44" s="11">
        <v>40330</v>
      </c>
      <c r="P44" s="11">
        <v>29754</v>
      </c>
      <c r="Q44" s="10">
        <v>63148323300</v>
      </c>
      <c r="R44" s="10" t="s">
        <v>497</v>
      </c>
      <c r="S44" s="10" t="str">
        <f>IF(AB44=0.05,"Médio Profissionalizante",
IF(AB44=0.09,"Médio Tecnólogo",
IF(AB44=0.1,"Graduação",
IF(AB44=0.15,"Especialização",
IF(AB44=0.35,"Mestrado",
IF(AB44=0.45,"Doutorado",
))))))</f>
        <v>Especialização</v>
      </c>
      <c r="T44" s="10" t="str">
        <f>IF(AL44=0.7,"Inciso I",
IF(AL44=0.6,"Incisos II e V",
IF(AL44=0.3,"Inciso IV",
IF(AL44=0.25,"Inciso III, VI e VII",
))))</f>
        <v>Inciso III, VI e VII</v>
      </c>
      <c r="U44" s="10">
        <v>303</v>
      </c>
      <c r="V44" s="10" t="s">
        <v>97</v>
      </c>
      <c r="W44" s="10" t="s">
        <v>114</v>
      </c>
      <c r="X44" s="10" t="s">
        <v>92</v>
      </c>
      <c r="Y44" s="15">
        <v>1962.6636000000001</v>
      </c>
      <c r="Z44" s="15">
        <v>240</v>
      </c>
      <c r="AA44" s="15">
        <v>1962.6708122004145</v>
      </c>
      <c r="AB44" s="36">
        <v>0.15</v>
      </c>
      <c r="AC44" s="21">
        <v>294.39949999999999</v>
      </c>
      <c r="AD44" s="15">
        <v>0.22</v>
      </c>
      <c r="AE44" s="49">
        <f>ROUND(Y44*AD44,2)</f>
        <v>431.79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v>1962.6636000000001</v>
      </c>
      <c r="AL44" s="15">
        <v>0.25</v>
      </c>
      <c r="AM44" s="15">
        <v>490.66590000000002</v>
      </c>
      <c r="AN44" s="15">
        <v>0.4</v>
      </c>
      <c r="AO44" s="15">
        <v>785.06539999999995</v>
      </c>
      <c r="AP44" s="15">
        <v>1</v>
      </c>
      <c r="AQ44" s="15">
        <v>1962.6636000000001</v>
      </c>
      <c r="AR44" s="15">
        <v>1.26</v>
      </c>
      <c r="AS44" s="15">
        <v>828.44</v>
      </c>
      <c r="AT44" s="15">
        <v>0</v>
      </c>
      <c r="AU44" s="15">
        <v>0</v>
      </c>
      <c r="AV44" s="15">
        <v>0.2</v>
      </c>
      <c r="AW44" s="15">
        <v>1183.49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7889.9076999999997</v>
      </c>
      <c r="BU44" s="15">
        <v>5436.5781999999999</v>
      </c>
      <c r="BV44" s="15">
        <v>7889.9076999999997</v>
      </c>
      <c r="BW44" s="15">
        <v>7104.8422</v>
      </c>
      <c r="BX44" s="16">
        <v>994.67790000000002</v>
      </c>
      <c r="BY44" s="15">
        <v>1989.3558</v>
      </c>
      <c r="BZ44" s="16">
        <v>6895.2298000000001</v>
      </c>
      <c r="CA44" s="17">
        <v>1026.8281999999999</v>
      </c>
    </row>
    <row r="45" spans="1:79" x14ac:dyDescent="0.25">
      <c r="A45" s="9" t="s">
        <v>79</v>
      </c>
      <c r="B45" s="10">
        <v>252801</v>
      </c>
      <c r="C45" s="10" t="s">
        <v>80</v>
      </c>
      <c r="D45" s="10" t="s">
        <v>81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86</v>
      </c>
      <c r="J45" s="10" t="s">
        <v>87</v>
      </c>
      <c r="K45" s="10" t="s">
        <v>88</v>
      </c>
      <c r="L45" s="10">
        <v>24</v>
      </c>
      <c r="M45" s="10">
        <v>180</v>
      </c>
      <c r="N45" s="10">
        <v>132114</v>
      </c>
      <c r="O45" s="11">
        <v>31093</v>
      </c>
      <c r="P45" s="11">
        <v>23052</v>
      </c>
      <c r="Q45" s="10">
        <v>5442280810</v>
      </c>
      <c r="R45" s="10" t="s">
        <v>89</v>
      </c>
      <c r="S45" s="10">
        <f>IF(AB45=0.05,"Médio Profissionalizante",
IF(AB45=0.09,"Médio Tecnólogo",
IF(AB45=0.1,"Graduação",
IF(AB45=0.15,"Especialização",
IF(AB45=0.35,"Mestrado",
IF(AB45=0.45,"Doutorado",
))))))</f>
        <v>0</v>
      </c>
      <c r="T45" s="10">
        <f>IF(AL45=0.7,"Inciso I",
IF(AL45=0.6,"Incisos II e V",
IF(AL45=0.3,"Inciso IV",
IF(AL45=0.25,"Inciso III, VI e VII",
))))</f>
        <v>0</v>
      </c>
      <c r="U45" s="10">
        <v>1</v>
      </c>
      <c r="V45" s="10" t="s">
        <v>90</v>
      </c>
      <c r="W45" s="10" t="s">
        <v>91</v>
      </c>
      <c r="X45" s="10" t="s">
        <v>92</v>
      </c>
      <c r="Y45" s="15">
        <v>1397.5938000000001</v>
      </c>
      <c r="Z45" s="15">
        <v>180</v>
      </c>
      <c r="AA45" s="15">
        <v>1397.5860466898616</v>
      </c>
      <c r="AB45" s="36">
        <v>0</v>
      </c>
      <c r="AC45">
        <v>0</v>
      </c>
      <c r="AD45" s="15">
        <v>0.3</v>
      </c>
      <c r="AE45" s="38">
        <v>419.27809999999999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0.5</v>
      </c>
      <c r="AQ45" s="15">
        <v>698.79690000000005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2515.6687999999999</v>
      </c>
      <c r="BU45" s="22">
        <v>2515.6687999999999</v>
      </c>
      <c r="BV45" s="15">
        <v>2515.6687999999999</v>
      </c>
      <c r="BW45" s="15">
        <v>2515.6687999999999</v>
      </c>
      <c r="BX45" s="16">
        <v>352.1936</v>
      </c>
      <c r="BY45" s="15">
        <v>704.38729999999998</v>
      </c>
      <c r="BZ45" s="16">
        <v>2163.4751999999999</v>
      </c>
      <c r="CA45" s="17">
        <v>19.460599999999999</v>
      </c>
    </row>
    <row r="46" spans="1:79" x14ac:dyDescent="0.25">
      <c r="A46" s="9" t="s">
        <v>488</v>
      </c>
      <c r="B46" s="10">
        <v>7592201</v>
      </c>
      <c r="C46" s="10" t="s">
        <v>538</v>
      </c>
      <c r="D46" s="10" t="s">
        <v>490</v>
      </c>
      <c r="E46" s="10" t="s">
        <v>505</v>
      </c>
      <c r="F46" s="10" t="s">
        <v>492</v>
      </c>
      <c r="G46" s="10" t="s">
        <v>493</v>
      </c>
      <c r="H46" s="10" t="s">
        <v>494</v>
      </c>
      <c r="I46" s="10" t="s">
        <v>488</v>
      </c>
      <c r="J46" s="10" t="s">
        <v>495</v>
      </c>
      <c r="K46" s="10" t="s">
        <v>121</v>
      </c>
      <c r="L46" s="10">
        <v>13</v>
      </c>
      <c r="M46" s="10">
        <v>240</v>
      </c>
      <c r="N46" s="10">
        <v>306051</v>
      </c>
      <c r="O46" s="11">
        <v>39630</v>
      </c>
      <c r="P46" s="11">
        <v>22195</v>
      </c>
      <c r="Q46" s="10">
        <v>28373251391</v>
      </c>
      <c r="R46" s="10" t="s">
        <v>497</v>
      </c>
      <c r="S46" s="10" t="str">
        <f>IF(AB46=0.05,"Médio Profissionalizante",
IF(AB46=0.09,"Médio Tecnólogo",
IF(AB46=0.1,"Graduação",
IF(AB46=0.15,"Especialização",
IF(AB46=0.35,"Mestrado",
IF(AB46=0.45,"Doutorado",
))))))</f>
        <v>Especialização</v>
      </c>
      <c r="T46" s="10" t="str">
        <f>IF(AL46=0.7,"Inciso I",
IF(AL46=0.6,"Incisos II e V",
IF(AL46=0.3,"Inciso IV",
IF(AL46=0.25,"Inciso III, VI e VII",
))))</f>
        <v>Inciso III, VI e VII</v>
      </c>
      <c r="U46" s="10">
        <v>406</v>
      </c>
      <c r="V46" s="10" t="s">
        <v>90</v>
      </c>
      <c r="W46" s="10" t="s">
        <v>91</v>
      </c>
      <c r="X46" s="10" t="s">
        <v>92</v>
      </c>
      <c r="Y46" s="15">
        <v>1962.6636000000001</v>
      </c>
      <c r="Z46" s="15">
        <v>240</v>
      </c>
      <c r="AA46" s="15">
        <v>1962.6708122004145</v>
      </c>
      <c r="AB46" s="36">
        <v>0.15</v>
      </c>
      <c r="AC46" s="21">
        <v>294.39949999999999</v>
      </c>
      <c r="AD46" s="15">
        <v>0.22</v>
      </c>
      <c r="AE46" s="49">
        <f>ROUND(Y46*AD46,2)</f>
        <v>431.79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v>1962.6636000000001</v>
      </c>
      <c r="AL46" s="15">
        <v>0.25</v>
      </c>
      <c r="AM46" s="15">
        <v>490.66590000000002</v>
      </c>
      <c r="AN46" s="15">
        <v>0.4</v>
      </c>
      <c r="AO46" s="15">
        <v>785.06539999999995</v>
      </c>
      <c r="AP46" s="15">
        <v>1</v>
      </c>
      <c r="AQ46" s="15">
        <v>1962.6636000000001</v>
      </c>
      <c r="AR46" s="15">
        <v>0.39</v>
      </c>
      <c r="AS46" s="15">
        <v>256.42</v>
      </c>
      <c r="AT46" s="15">
        <v>0.2</v>
      </c>
      <c r="AU46" s="15">
        <v>986.24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7889.9076999999997</v>
      </c>
      <c r="BU46" s="15">
        <v>5436.5781999999999</v>
      </c>
      <c r="BV46" s="15">
        <v>7889.9076999999997</v>
      </c>
      <c r="BW46" s="15">
        <v>7104.8422</v>
      </c>
      <c r="BX46" s="16">
        <v>994.67790000000002</v>
      </c>
      <c r="BY46" s="15">
        <v>1989.3558</v>
      </c>
      <c r="BZ46" s="16">
        <v>6895.2298000000001</v>
      </c>
      <c r="CA46" s="17">
        <v>1026.8281999999999</v>
      </c>
    </row>
    <row r="47" spans="1:79" x14ac:dyDescent="0.25">
      <c r="A47" s="9" t="s">
        <v>839</v>
      </c>
      <c r="B47" s="10">
        <v>1084101</v>
      </c>
      <c r="C47" s="10" t="s">
        <v>981</v>
      </c>
      <c r="D47" s="10" t="s">
        <v>841</v>
      </c>
      <c r="E47" s="10" t="s">
        <v>854</v>
      </c>
      <c r="F47" s="10" t="s">
        <v>83</v>
      </c>
      <c r="G47" s="10" t="s">
        <v>881</v>
      </c>
      <c r="H47" s="10" t="s">
        <v>844</v>
      </c>
      <c r="I47" s="10" t="s">
        <v>845</v>
      </c>
      <c r="J47" s="10" t="s">
        <v>846</v>
      </c>
      <c r="K47" s="10" t="s">
        <v>851</v>
      </c>
      <c r="L47" s="10">
        <v>6</v>
      </c>
      <c r="M47" s="10">
        <v>240</v>
      </c>
      <c r="N47" s="10">
        <v>227433</v>
      </c>
      <c r="O47" s="11">
        <v>29708</v>
      </c>
      <c r="P47" s="11">
        <v>22094</v>
      </c>
      <c r="Q47" s="10">
        <v>16249330330</v>
      </c>
      <c r="R47" s="10" t="s">
        <v>89</v>
      </c>
      <c r="S47" s="10" t="str">
        <f>IF(AB47=0.05,"Médio Profissionalizante",
IF(AB47=0.09,"Médio Tecnólogo",
IF(AB47=0.1,"Graduação",
IF(AB47=0.15,"Especialização",
IF(AB47=0.35,"Mestrado",
IF(AB47=0.45,"Doutorado",
))))))</f>
        <v>Graduação</v>
      </c>
      <c r="T47" s="10" t="str">
        <f>IF(AL47=0.7,"Inciso I",
IF(AL47=0.6,"Incisos II e V",
IF(AL47=0.3,"Inciso IV",
IF(AL47=0.25,"Inciso III, VI e VII",
))))</f>
        <v>Inciso III, VI e VII</v>
      </c>
      <c r="U47" s="10">
        <v>1</v>
      </c>
      <c r="V47" s="10" t="s">
        <v>90</v>
      </c>
      <c r="W47" s="10" t="s">
        <v>91</v>
      </c>
      <c r="X47" s="10" t="s">
        <v>92</v>
      </c>
      <c r="Y47" s="15">
        <v>1231.701</v>
      </c>
      <c r="Z47" s="15">
        <v>180</v>
      </c>
      <c r="AA47" s="15">
        <v>1231.7063529624481</v>
      </c>
      <c r="AB47" s="36">
        <v>0.1</v>
      </c>
      <c r="AC47" s="47">
        <v>170.8622</v>
      </c>
      <c r="AD47" s="15">
        <v>0.19</v>
      </c>
      <c r="AE47" s="49">
        <f>ROUND(Y47*AD47,2)</f>
        <v>234.02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v>1708.6224</v>
      </c>
      <c r="AL47" s="15">
        <v>0.25</v>
      </c>
      <c r="AM47" s="15">
        <v>427.15559999999999</v>
      </c>
      <c r="AN47" s="15">
        <v>0.4</v>
      </c>
      <c r="AO47" s="15">
        <v>683.44899999999996</v>
      </c>
      <c r="AP47" s="15">
        <v>1</v>
      </c>
      <c r="AQ47" s="15">
        <v>1708.6224</v>
      </c>
      <c r="AR47" s="15">
        <v>0.22</v>
      </c>
      <c r="AS47" s="15">
        <v>118.63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6731.9723000000004</v>
      </c>
      <c r="BU47" s="15">
        <v>4596.1943000000001</v>
      </c>
      <c r="BV47" s="15">
        <v>6731.9723000000004</v>
      </c>
      <c r="BW47" s="15">
        <v>6048.5232999999998</v>
      </c>
      <c r="BX47" s="16">
        <v>846.79330000000004</v>
      </c>
      <c r="BY47" s="15">
        <v>1693.5864999999999</v>
      </c>
      <c r="BZ47" s="16">
        <v>5885.1790000000001</v>
      </c>
      <c r="CA47" s="17">
        <v>749.06420000000003</v>
      </c>
    </row>
    <row r="48" spans="1:79" x14ac:dyDescent="0.25">
      <c r="A48" s="9" t="s">
        <v>488</v>
      </c>
      <c r="B48" s="10">
        <v>8502801</v>
      </c>
      <c r="C48" s="10" t="s">
        <v>539</v>
      </c>
      <c r="D48" s="10" t="s">
        <v>490</v>
      </c>
      <c r="E48" s="10" t="s">
        <v>510</v>
      </c>
      <c r="F48" s="10" t="s">
        <v>492</v>
      </c>
      <c r="G48" s="10" t="s">
        <v>501</v>
      </c>
      <c r="H48" s="10" t="s">
        <v>494</v>
      </c>
      <c r="I48" s="10" t="s">
        <v>488</v>
      </c>
      <c r="J48" s="10" t="s">
        <v>495</v>
      </c>
      <c r="K48" s="10" t="s">
        <v>121</v>
      </c>
      <c r="L48" s="10">
        <v>13</v>
      </c>
      <c r="M48" s="10">
        <v>240</v>
      </c>
      <c r="N48" s="10">
        <v>306051</v>
      </c>
      <c r="O48" s="11">
        <v>40330</v>
      </c>
      <c r="P48" s="11">
        <v>29519</v>
      </c>
      <c r="Q48" s="10">
        <v>62164716353</v>
      </c>
      <c r="R48" s="10" t="s">
        <v>497</v>
      </c>
      <c r="S48" s="10">
        <f>IF(AB48=0.05,"Médio Profissionalizante",
IF(AB48=0.09,"Médio Tecnólogo",
IF(AB48=0.1,"Graduação",
IF(AB48=0.15,"Especialização",
IF(AB48=0.35,"Mestrado",
IF(AB48=0.45,"Doutorado",
))))))</f>
        <v>0</v>
      </c>
      <c r="T48" s="10" t="str">
        <f>IF(AL48=0.7,"Inciso I",
IF(AL48=0.6,"Incisos II e V",
IF(AL48=0.3,"Inciso IV",
IF(AL48=0.25,"Inciso III, VI e VII",
))))</f>
        <v>Incisos II e V</v>
      </c>
      <c r="U48" s="10">
        <v>303</v>
      </c>
      <c r="V48" s="10" t="s">
        <v>97</v>
      </c>
      <c r="W48" s="10" t="s">
        <v>91</v>
      </c>
      <c r="X48" s="10" t="s">
        <v>92</v>
      </c>
      <c r="Y48" s="15">
        <v>1962.6636000000001</v>
      </c>
      <c r="Z48" s="15">
        <v>240</v>
      </c>
      <c r="AA48" s="15">
        <v>1962.6708122004145</v>
      </c>
      <c r="AB48" s="36">
        <v>0.08</v>
      </c>
      <c r="AC48" s="47">
        <v>157.01310000000001</v>
      </c>
      <c r="AD48" s="15">
        <v>0.21</v>
      </c>
      <c r="AE48" s="49">
        <f>ROUND(Y48*AD48,2)</f>
        <v>412.16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v>1962.6636000000001</v>
      </c>
      <c r="AL48" s="15">
        <v>0.6</v>
      </c>
      <c r="AM48" s="15">
        <v>1177.5981999999999</v>
      </c>
      <c r="AN48" s="15">
        <v>0.4</v>
      </c>
      <c r="AO48" s="15">
        <v>785.06539999999995</v>
      </c>
      <c r="AP48" s="15">
        <v>1</v>
      </c>
      <c r="AQ48" s="15">
        <v>1962.6636000000001</v>
      </c>
      <c r="AR48" s="15">
        <v>1.32</v>
      </c>
      <c r="AS48" s="15">
        <v>926.18</v>
      </c>
      <c r="AT48" s="15">
        <v>0</v>
      </c>
      <c r="AU48" s="15">
        <v>0</v>
      </c>
      <c r="AV48" s="15">
        <v>0.2</v>
      </c>
      <c r="AW48" s="15">
        <v>1262.98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8419.8268000000007</v>
      </c>
      <c r="BU48" s="15">
        <v>5279.5650999999998</v>
      </c>
      <c r="BV48" s="15">
        <v>8419.8268000000007</v>
      </c>
      <c r="BW48" s="15">
        <v>7634.7614000000003</v>
      </c>
      <c r="BX48" s="16">
        <v>1068.8666000000001</v>
      </c>
      <c r="BY48" s="15">
        <v>2137.7332000000001</v>
      </c>
      <c r="BZ48" s="16">
        <v>7350.9602000000004</v>
      </c>
      <c r="CA48" s="17">
        <v>1152.1541</v>
      </c>
    </row>
    <row r="49" spans="1:79" x14ac:dyDescent="0.25">
      <c r="A49" s="9" t="s">
        <v>488</v>
      </c>
      <c r="B49" s="10">
        <v>7464801</v>
      </c>
      <c r="C49" s="10" t="s">
        <v>540</v>
      </c>
      <c r="D49" s="10" t="s">
        <v>490</v>
      </c>
      <c r="E49" s="10" t="s">
        <v>491</v>
      </c>
      <c r="F49" s="10" t="s">
        <v>492</v>
      </c>
      <c r="G49" s="10" t="s">
        <v>501</v>
      </c>
      <c r="H49" s="10" t="s">
        <v>494</v>
      </c>
      <c r="I49" s="10" t="s">
        <v>488</v>
      </c>
      <c r="J49" s="10" t="s">
        <v>495</v>
      </c>
      <c r="K49" s="10" t="s">
        <v>147</v>
      </c>
      <c r="L49" s="10">
        <v>4</v>
      </c>
      <c r="M49" s="10">
        <v>240</v>
      </c>
      <c r="N49" s="10">
        <v>285762</v>
      </c>
      <c r="O49" s="11">
        <v>39630</v>
      </c>
      <c r="P49" s="11">
        <v>19517</v>
      </c>
      <c r="Q49" s="10">
        <v>15351475391</v>
      </c>
      <c r="R49" s="10" t="s">
        <v>497</v>
      </c>
      <c r="S49" s="10" t="str">
        <f>IF(AB49=0.05,"Médio Profissionalizante",
IF(AB49=0.09,"Médio Tecnólogo",
IF(AB49=0.1,"Graduação",
IF(AB49=0.15,"Especialização",
IF(AB49=0.35,"Mestrado",
IF(AB49=0.45,"Doutorado",
))))))</f>
        <v>Graduação</v>
      </c>
      <c r="T49" s="10" t="str">
        <f>IF(AL49=0.7,"Inciso I",
IF(AL49=0.6,"Incisos II e V",
IF(AL49=0.3,"Inciso IV",
IF(AL49=0.25,"Inciso III, VI e VII",
))))</f>
        <v>Inciso III, VI e VII</v>
      </c>
      <c r="U49" s="10">
        <v>303</v>
      </c>
      <c r="V49" s="10" t="s">
        <v>97</v>
      </c>
      <c r="W49" s="10" t="s">
        <v>91</v>
      </c>
      <c r="X49" s="10" t="s">
        <v>92</v>
      </c>
      <c r="Y49" s="15">
        <v>1231.701</v>
      </c>
      <c r="Z49" s="15">
        <v>180</v>
      </c>
      <c r="AA49" s="15">
        <v>1231.7063529624481</v>
      </c>
      <c r="AB49" s="36">
        <v>0.1</v>
      </c>
      <c r="AC49" s="47">
        <v>164.22710000000001</v>
      </c>
      <c r="AD49" s="15">
        <v>0.19</v>
      </c>
      <c r="AE49" s="49">
        <f>ROUND(Y49*AD49,2)</f>
        <v>234.02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v>1642.2714000000001</v>
      </c>
      <c r="AL49" s="15">
        <v>0.25</v>
      </c>
      <c r="AM49" s="15">
        <v>410.56779999999998</v>
      </c>
      <c r="AN49" s="15">
        <v>0.4</v>
      </c>
      <c r="AO49" s="15">
        <v>656.90859999999998</v>
      </c>
      <c r="AP49" s="15">
        <v>1</v>
      </c>
      <c r="AQ49" s="15">
        <v>1642.2714000000001</v>
      </c>
      <c r="AR49" s="15">
        <v>0.22</v>
      </c>
      <c r="AS49" s="15">
        <v>118.63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6470.5492999999997</v>
      </c>
      <c r="BU49" s="15">
        <v>4417.7101000000002</v>
      </c>
      <c r="BV49" s="15">
        <v>6470.5492999999997</v>
      </c>
      <c r="BW49" s="15">
        <v>5813.6408000000001</v>
      </c>
      <c r="BX49" s="16">
        <v>813.90970000000004</v>
      </c>
      <c r="BY49" s="15">
        <v>1627.8194000000001</v>
      </c>
      <c r="BZ49" s="16">
        <v>5656.6396000000004</v>
      </c>
      <c r="CA49" s="17">
        <v>686.21590000000003</v>
      </c>
    </row>
    <row r="50" spans="1:79" x14ac:dyDescent="0.25">
      <c r="A50" s="9" t="s">
        <v>488</v>
      </c>
      <c r="B50" s="10">
        <v>7464401</v>
      </c>
      <c r="C50" s="10" t="s">
        <v>541</v>
      </c>
      <c r="D50" s="10" t="s">
        <v>490</v>
      </c>
      <c r="E50" s="10" t="s">
        <v>510</v>
      </c>
      <c r="F50" s="10" t="s">
        <v>492</v>
      </c>
      <c r="G50" s="10" t="s">
        <v>501</v>
      </c>
      <c r="H50" s="10" t="s">
        <v>494</v>
      </c>
      <c r="I50" s="10" t="s">
        <v>488</v>
      </c>
      <c r="J50" s="10" t="s">
        <v>495</v>
      </c>
      <c r="K50" s="10" t="s">
        <v>121</v>
      </c>
      <c r="L50" s="10">
        <v>13</v>
      </c>
      <c r="M50" s="10">
        <v>240</v>
      </c>
      <c r="N50" s="10">
        <v>291477</v>
      </c>
      <c r="O50" s="11">
        <v>39630</v>
      </c>
      <c r="P50" s="11">
        <v>20174</v>
      </c>
      <c r="Q50" s="10">
        <v>24131547368</v>
      </c>
      <c r="R50" s="10" t="s">
        <v>497</v>
      </c>
      <c r="S50" s="10" t="str">
        <f>IF(AB50=0.05,"Médio Profissionalizante",
IF(AB50=0.09,"Médio Tecnólogo",
IF(AB50=0.1,"Graduação",
IF(AB50=0.15,"Especialização",
IF(AB50=0.35,"Mestrado",
IF(AB50=0.45,"Doutorado",
))))))</f>
        <v>Graduação</v>
      </c>
      <c r="T50" s="10" t="str">
        <f>IF(AL50=0.7,"Inciso I",
IF(AL50=0.6,"Incisos II e V",
IF(AL50=0.3,"Inciso IV",
IF(AL50=0.25,"Inciso III, VI e VII",
))))</f>
        <v>Inciso III, VI e VII</v>
      </c>
      <c r="U50" s="10">
        <v>303</v>
      </c>
      <c r="V50" s="10" t="s">
        <v>97</v>
      </c>
      <c r="W50" s="10" t="s">
        <v>128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36">
        <v>0.1</v>
      </c>
      <c r="AC50" s="47">
        <v>196.2664</v>
      </c>
      <c r="AD50" s="15">
        <v>0.22</v>
      </c>
      <c r="AE50" s="49">
        <f>ROUND(Y50*AD50,2)</f>
        <v>431.79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v>1962.6636000000001</v>
      </c>
      <c r="AL50" s="15">
        <v>0.25</v>
      </c>
      <c r="AM50" s="15">
        <v>490.66590000000002</v>
      </c>
      <c r="AN50" s="15">
        <v>0.4</v>
      </c>
      <c r="AO50" s="15">
        <v>785.06539999999995</v>
      </c>
      <c r="AP50" s="15">
        <v>1</v>
      </c>
      <c r="AQ50" s="15">
        <v>1962.6636000000001</v>
      </c>
      <c r="AR50" s="15">
        <v>0.04</v>
      </c>
      <c r="AS50" s="15">
        <v>25.97</v>
      </c>
      <c r="AT50" s="15">
        <v>0.19</v>
      </c>
      <c r="AU50" s="15">
        <v>925.28</v>
      </c>
      <c r="AV50" s="15">
        <v>0.01</v>
      </c>
      <c r="AW50" s="15">
        <v>58.44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7811.6736000000001</v>
      </c>
      <c r="BU50" s="15">
        <v>5338.4449999999997</v>
      </c>
      <c r="BV50" s="15">
        <v>7791.7745000000004</v>
      </c>
      <c r="BW50" s="15">
        <v>7026.6081999999997</v>
      </c>
      <c r="BX50" s="16">
        <v>983.7251</v>
      </c>
      <c r="BY50" s="15">
        <v>1967.4503</v>
      </c>
      <c r="BZ50" s="16">
        <v>6827.9484000000002</v>
      </c>
      <c r="CA50" s="17">
        <v>1008.3258</v>
      </c>
    </row>
    <row r="51" spans="1:79" x14ac:dyDescent="0.25">
      <c r="A51" s="9" t="s">
        <v>488</v>
      </c>
      <c r="B51" s="10">
        <v>7118201</v>
      </c>
      <c r="C51" s="10" t="s">
        <v>542</v>
      </c>
      <c r="D51" s="10" t="s">
        <v>490</v>
      </c>
      <c r="E51" s="10" t="s">
        <v>510</v>
      </c>
      <c r="F51" s="10" t="s">
        <v>492</v>
      </c>
      <c r="G51" s="10" t="s">
        <v>493</v>
      </c>
      <c r="H51" s="10" t="s">
        <v>494</v>
      </c>
      <c r="I51" s="10" t="s">
        <v>488</v>
      </c>
      <c r="J51" s="10" t="s">
        <v>495</v>
      </c>
      <c r="K51" s="10" t="s">
        <v>147</v>
      </c>
      <c r="L51" s="10">
        <v>11</v>
      </c>
      <c r="M51" s="10">
        <v>240</v>
      </c>
      <c r="N51" s="10">
        <v>312172</v>
      </c>
      <c r="O51" s="11">
        <v>39366</v>
      </c>
      <c r="P51" s="11">
        <v>23699</v>
      </c>
      <c r="Q51" s="10">
        <v>30013976320</v>
      </c>
      <c r="R51" s="10" t="s">
        <v>497</v>
      </c>
      <c r="S51" s="10">
        <f>IF(AB51=0.05,"Médio Profissionalizante",
IF(AB51=0.09,"Médio Tecnólogo",
IF(AB51=0.1,"Graduação",
IF(AB51=0.15,"Especialização",
IF(AB51=0.35,"Mestrado",
IF(AB51=0.45,"Doutorado",
))))))</f>
        <v>0</v>
      </c>
      <c r="T51" s="10" t="str">
        <f>IF(AL51=0.7,"Inciso I",
IF(AL51=0.6,"Incisos II e V",
IF(AL51=0.3,"Inciso IV",
IF(AL51=0.25,"Inciso III, VI e VII",
))))</f>
        <v>Inciso IV</v>
      </c>
      <c r="U51" s="10">
        <v>406</v>
      </c>
      <c r="V51" s="10" t="s">
        <v>97</v>
      </c>
      <c r="W51" s="10" t="s">
        <v>91</v>
      </c>
      <c r="X51" s="10" t="s">
        <v>92</v>
      </c>
      <c r="Y51" s="15">
        <v>1886.4492</v>
      </c>
      <c r="Z51" s="15">
        <v>240</v>
      </c>
      <c r="AA51" s="15">
        <v>1886.4579125340395</v>
      </c>
      <c r="AB51" s="36">
        <v>0</v>
      </c>
      <c r="AC51" s="47">
        <v>0</v>
      </c>
      <c r="AD51" s="15">
        <v>0.22</v>
      </c>
      <c r="AE51" s="49">
        <f>ROUND(Y51*AD51,2)</f>
        <v>415.02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v>1886.4492</v>
      </c>
      <c r="AL51" s="15">
        <v>0.3</v>
      </c>
      <c r="AM51" s="15">
        <v>565.9348</v>
      </c>
      <c r="AN51" s="15">
        <v>0.4</v>
      </c>
      <c r="AO51" s="15">
        <v>754.5797</v>
      </c>
      <c r="AP51" s="15">
        <v>1</v>
      </c>
      <c r="AQ51" s="15">
        <v>1886.4492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7394.8809000000001</v>
      </c>
      <c r="BU51" s="15">
        <v>4942.4969000000001</v>
      </c>
      <c r="BV51" s="15">
        <v>7394.8809000000001</v>
      </c>
      <c r="BW51" s="15">
        <v>6640.3011999999999</v>
      </c>
      <c r="BX51" s="16">
        <v>929.6422</v>
      </c>
      <c r="BY51" s="15">
        <v>1859.2843</v>
      </c>
      <c r="BZ51" s="16">
        <v>6465.2386999999999</v>
      </c>
      <c r="CA51" s="17">
        <v>908.5806</v>
      </c>
    </row>
    <row r="52" spans="1:79" x14ac:dyDescent="0.25">
      <c r="A52" s="9" t="s">
        <v>488</v>
      </c>
      <c r="B52" s="10">
        <v>7591801</v>
      </c>
      <c r="C52" s="10" t="s">
        <v>543</v>
      </c>
      <c r="D52" s="10" t="s">
        <v>490</v>
      </c>
      <c r="E52" s="10" t="s">
        <v>507</v>
      </c>
      <c r="F52" s="10" t="s">
        <v>492</v>
      </c>
      <c r="G52" s="10" t="s">
        <v>493</v>
      </c>
      <c r="H52" s="10" t="s">
        <v>494</v>
      </c>
      <c r="I52" s="10" t="s">
        <v>488</v>
      </c>
      <c r="J52" s="10" t="s">
        <v>495</v>
      </c>
      <c r="K52" s="10" t="s">
        <v>152</v>
      </c>
      <c r="L52" s="10">
        <v>2</v>
      </c>
      <c r="M52" s="10">
        <v>240</v>
      </c>
      <c r="N52" s="10">
        <v>312172</v>
      </c>
      <c r="O52" s="11">
        <v>39630</v>
      </c>
      <c r="P52" s="11">
        <v>22005</v>
      </c>
      <c r="Q52" s="10">
        <v>35597461320</v>
      </c>
      <c r="R52" s="10" t="s">
        <v>497</v>
      </c>
      <c r="S52" s="10" t="str">
        <f>IF(AB52=0.05,"Médio Profissionalizante",
IF(AB52=0.09,"Médio Tecnólogo",
IF(AB52=0.1,"Graduação",
IF(AB52=0.15,"Especialização",
IF(AB52=0.35,"Mestrado",
IF(AB52=0.45,"Doutorado",
))))))</f>
        <v>Médio Tecnólogo</v>
      </c>
      <c r="T52" s="10" t="str">
        <f>IF(AL52=0.7,"Inciso I",
IF(AL52=0.6,"Incisos II e V",
IF(AL52=0.3,"Inciso IV",
IF(AL52=0.25,"Inciso III, VI e VII",
))))</f>
        <v>Inciso III, VI e VII</v>
      </c>
      <c r="U52" s="10">
        <v>406</v>
      </c>
      <c r="V52" s="10" t="s">
        <v>97</v>
      </c>
      <c r="W52" s="10" t="s">
        <v>114</v>
      </c>
      <c r="X52" s="10" t="s">
        <v>92</v>
      </c>
      <c r="Y52" s="15">
        <v>1578.501</v>
      </c>
      <c r="Z52" s="15">
        <v>240</v>
      </c>
      <c r="AA52" s="15">
        <v>1578.5035921600002</v>
      </c>
      <c r="AB52" s="36">
        <v>0.09</v>
      </c>
      <c r="AC52" s="47">
        <v>142.0651</v>
      </c>
      <c r="AD52" s="15">
        <v>0.18</v>
      </c>
      <c r="AE52" s="49">
        <f>ROUND(Y52*AD52,2)</f>
        <v>284.13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v>1578.501</v>
      </c>
      <c r="AL52" s="15">
        <v>0.25</v>
      </c>
      <c r="AM52" s="15">
        <v>394.62529999999998</v>
      </c>
      <c r="AN52" s="15">
        <v>0.4</v>
      </c>
      <c r="AO52" s="15">
        <v>631.40039999999999</v>
      </c>
      <c r="AP52" s="15">
        <v>1</v>
      </c>
      <c r="AQ52" s="15">
        <v>1578.501</v>
      </c>
      <c r="AR52" s="15">
        <v>0.27</v>
      </c>
      <c r="AS52" s="15">
        <v>139.22</v>
      </c>
      <c r="AT52" s="15">
        <v>0.35</v>
      </c>
      <c r="AU52" s="15">
        <v>1353.57</v>
      </c>
      <c r="AV52" s="15">
        <v>0.01</v>
      </c>
      <c r="AW52" s="15">
        <v>46.41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6187.7239</v>
      </c>
      <c r="BU52" s="15">
        <v>4214.5977000000003</v>
      </c>
      <c r="BV52" s="15">
        <v>6187.7239</v>
      </c>
      <c r="BW52" s="15">
        <v>5556.3235000000004</v>
      </c>
      <c r="BX52" s="16">
        <v>777.88530000000003</v>
      </c>
      <c r="BY52" s="15">
        <v>1555.7706000000001</v>
      </c>
      <c r="BZ52" s="16">
        <v>5409.8386</v>
      </c>
      <c r="CA52" s="17">
        <v>618.34559999999999</v>
      </c>
    </row>
    <row r="53" spans="1:79" x14ac:dyDescent="0.25">
      <c r="A53" s="9" t="s">
        <v>488</v>
      </c>
      <c r="B53" s="10">
        <v>7118501</v>
      </c>
      <c r="C53" s="10" t="s">
        <v>544</v>
      </c>
      <c r="D53" s="10" t="s">
        <v>490</v>
      </c>
      <c r="E53" s="10" t="s">
        <v>491</v>
      </c>
      <c r="F53" s="10" t="s">
        <v>492</v>
      </c>
      <c r="G53" s="10" t="s">
        <v>493</v>
      </c>
      <c r="H53" s="10" t="s">
        <v>494</v>
      </c>
      <c r="I53" s="10" t="s">
        <v>488</v>
      </c>
      <c r="J53" s="10" t="s">
        <v>495</v>
      </c>
      <c r="K53" s="10" t="s">
        <v>121</v>
      </c>
      <c r="L53" s="10">
        <v>13</v>
      </c>
      <c r="M53" s="10">
        <v>240</v>
      </c>
      <c r="N53" s="10">
        <v>291477</v>
      </c>
      <c r="O53" s="11">
        <v>39366</v>
      </c>
      <c r="P53" s="11">
        <v>20947</v>
      </c>
      <c r="Q53" s="10">
        <v>37789708368</v>
      </c>
      <c r="R53" s="10" t="s">
        <v>497</v>
      </c>
      <c r="S53" s="10">
        <f>IF(AB53=0.05,"Médio Profissionalizante",
IF(AB53=0.09,"Médio Tecnólogo",
IF(AB53=0.1,"Graduação",
IF(AB53=0.15,"Especialização",
IF(AB53=0.35,"Mestrado",
IF(AB53=0.45,"Doutorado",
))))))</f>
        <v>0</v>
      </c>
      <c r="T53" s="10" t="str">
        <f>IF(AL53=0.7,"Inciso I",
IF(AL53=0.6,"Incisos II e V",
IF(AL53=0.3,"Inciso IV",
IF(AL53=0.25,"Inciso III, VI e VII",
))))</f>
        <v>Inciso III, VI e VII</v>
      </c>
      <c r="U53" s="10">
        <v>406</v>
      </c>
      <c r="V53" s="10" t="s">
        <v>97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36">
        <v>0</v>
      </c>
      <c r="AC53" s="47">
        <v>0</v>
      </c>
      <c r="AD53" s="15">
        <v>0.21</v>
      </c>
      <c r="AE53" s="49">
        <f>ROUND(Y53*AD53,2)</f>
        <v>412.16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v>1962.6636000000001</v>
      </c>
      <c r="AL53" s="15">
        <v>0.25</v>
      </c>
      <c r="AM53" s="15">
        <v>490.66590000000002</v>
      </c>
      <c r="AN53" s="15">
        <v>0.4</v>
      </c>
      <c r="AO53" s="15">
        <v>785.06539999999995</v>
      </c>
      <c r="AP53" s="15">
        <v>1</v>
      </c>
      <c r="AQ53" s="15">
        <v>1962.6636000000001</v>
      </c>
      <c r="AR53" s="15">
        <v>0.23</v>
      </c>
      <c r="AS53" s="15">
        <v>145.19999999999999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7575.8815000000004</v>
      </c>
      <c r="BU53" s="15">
        <v>5122.5519999999997</v>
      </c>
      <c r="BV53" s="15">
        <v>7575.8815000000004</v>
      </c>
      <c r="BW53" s="15">
        <v>6790.8161</v>
      </c>
      <c r="BX53" s="16">
        <v>950.71420000000001</v>
      </c>
      <c r="BY53" s="15">
        <v>1901.4285</v>
      </c>
      <c r="BZ53" s="16">
        <v>6625.1671999999999</v>
      </c>
      <c r="CA53" s="17">
        <v>952.56100000000004</v>
      </c>
    </row>
    <row r="54" spans="1:79" x14ac:dyDescent="0.25">
      <c r="A54" s="9" t="s">
        <v>488</v>
      </c>
      <c r="B54" s="10">
        <v>7461801</v>
      </c>
      <c r="C54" s="10" t="s">
        <v>545</v>
      </c>
      <c r="D54" s="10" t="s">
        <v>490</v>
      </c>
      <c r="E54" s="10" t="s">
        <v>518</v>
      </c>
      <c r="F54" s="10" t="s">
        <v>492</v>
      </c>
      <c r="G54" s="10" t="s">
        <v>501</v>
      </c>
      <c r="H54" s="10" t="s">
        <v>494</v>
      </c>
      <c r="I54" s="10" t="s">
        <v>488</v>
      </c>
      <c r="J54" s="10" t="s">
        <v>495</v>
      </c>
      <c r="K54" s="10" t="s">
        <v>121</v>
      </c>
      <c r="L54" s="10">
        <v>9</v>
      </c>
      <c r="M54" s="10">
        <v>240</v>
      </c>
      <c r="N54" s="10">
        <v>312172</v>
      </c>
      <c r="O54" s="11">
        <v>39630</v>
      </c>
      <c r="P54" s="11">
        <v>24944</v>
      </c>
      <c r="Q54" s="10">
        <v>36233250315</v>
      </c>
      <c r="R54" s="10" t="s">
        <v>497</v>
      </c>
      <c r="S54" s="10">
        <f>IF(AB54=0.05,"Médio Profissionalizante",
IF(AB54=0.09,"Médio Tecnólogo",
IF(AB54=0.1,"Graduação",
IF(AB54=0.15,"Especialização",
IF(AB54=0.35,"Mestrado",
IF(AB54=0.45,"Doutorado",
))))))</f>
        <v>0</v>
      </c>
      <c r="T54" s="10" t="str">
        <f>IF(AL54=0.7,"Inciso I",
IF(AL54=0.6,"Incisos II e V",
IF(AL54=0.3,"Inciso IV",
IF(AL54=0.25,"Inciso III, VI e VII",
))))</f>
        <v>Inciso I</v>
      </c>
      <c r="U54" s="10">
        <v>303</v>
      </c>
      <c r="V54" s="10" t="s">
        <v>97</v>
      </c>
      <c r="W54" s="10" t="s">
        <v>91</v>
      </c>
      <c r="X54" s="10" t="s">
        <v>92</v>
      </c>
      <c r="Y54" s="15">
        <v>1813.203</v>
      </c>
      <c r="Z54" s="15">
        <v>240</v>
      </c>
      <c r="AA54" s="15">
        <v>1813.2044526470968</v>
      </c>
      <c r="AB54" s="36">
        <v>0</v>
      </c>
      <c r="AC54" s="47">
        <v>0</v>
      </c>
      <c r="AD54" s="15">
        <v>0.12</v>
      </c>
      <c r="AE54" s="49">
        <f>ROUND(Y54*AD54,2)</f>
        <v>217.58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1813.203</v>
      </c>
      <c r="AL54" s="15">
        <v>0.7</v>
      </c>
      <c r="AM54" s="15">
        <v>1269.2420999999999</v>
      </c>
      <c r="AN54" s="15">
        <v>0.4</v>
      </c>
      <c r="AO54" s="15">
        <v>725.28120000000001</v>
      </c>
      <c r="AP54" s="15">
        <v>1</v>
      </c>
      <c r="AQ54" s="15">
        <v>1813.203</v>
      </c>
      <c r="AR54" s="15">
        <v>0.06</v>
      </c>
      <c r="AS54" s="15">
        <v>38.26</v>
      </c>
      <c r="AT54" s="15">
        <v>0.04</v>
      </c>
      <c r="AU54" s="15">
        <v>191.29</v>
      </c>
      <c r="AV54" s="15">
        <v>0.38</v>
      </c>
      <c r="AW54" s="15">
        <v>2180.7399999999998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7651.7166999999999</v>
      </c>
      <c r="BU54" s="15">
        <v>4569.2716</v>
      </c>
      <c r="BV54" s="15">
        <v>7651.7166999999999</v>
      </c>
      <c r="BW54" s="15">
        <v>6926.4354999999996</v>
      </c>
      <c r="BX54" s="16">
        <v>969.70100000000002</v>
      </c>
      <c r="BY54" s="15">
        <v>1939.4019000000001</v>
      </c>
      <c r="BZ54" s="16">
        <v>6682.0156999999999</v>
      </c>
      <c r="CA54" s="17">
        <v>968.1943</v>
      </c>
    </row>
    <row r="55" spans="1:79" x14ac:dyDescent="0.25">
      <c r="A55" s="9" t="s">
        <v>488</v>
      </c>
      <c r="B55" s="10">
        <v>7909501</v>
      </c>
      <c r="C55" s="10" t="s">
        <v>546</v>
      </c>
      <c r="D55" s="10" t="s">
        <v>490</v>
      </c>
      <c r="E55" s="10" t="s">
        <v>505</v>
      </c>
      <c r="F55" s="10" t="s">
        <v>492</v>
      </c>
      <c r="G55" s="10" t="s">
        <v>501</v>
      </c>
      <c r="H55" s="10" t="s">
        <v>494</v>
      </c>
      <c r="I55" s="10" t="s">
        <v>488</v>
      </c>
      <c r="J55" s="10" t="s">
        <v>495</v>
      </c>
      <c r="K55" s="10" t="s">
        <v>121</v>
      </c>
      <c r="L55" s="10">
        <v>12</v>
      </c>
      <c r="M55" s="10">
        <v>240</v>
      </c>
      <c r="N55" s="10">
        <v>291477</v>
      </c>
      <c r="O55" s="11">
        <v>39995</v>
      </c>
      <c r="P55" s="11">
        <v>26912</v>
      </c>
      <c r="Q55" s="10">
        <v>51371235368</v>
      </c>
      <c r="R55" s="10" t="s">
        <v>497</v>
      </c>
      <c r="S55" s="10" t="str">
        <f>IF(AB55=0.05,"Médio Profissionalizante",
IF(AB55=0.09,"Médio Tecnólogo",
IF(AB55=0.1,"Graduação",
IF(AB55=0.15,"Especialização",
IF(AB55=0.35,"Mestrado",
IF(AB55=0.45,"Doutorado",
))))))</f>
        <v>Graduação</v>
      </c>
      <c r="T55" s="10" t="str">
        <f>IF(AL55=0.7,"Inciso I",
IF(AL55=0.6,"Incisos II e V",
IF(AL55=0.3,"Inciso IV",
IF(AL55=0.25,"Inciso III, VI e VII",
))))</f>
        <v>Inciso III, VI e VII</v>
      </c>
      <c r="U55" s="10">
        <v>303</v>
      </c>
      <c r="V55" s="10" t="s">
        <v>97</v>
      </c>
      <c r="W55" s="10" t="s">
        <v>91</v>
      </c>
      <c r="X55" s="10" t="s">
        <v>92</v>
      </c>
      <c r="Y55" s="15">
        <v>1924.1790000000001</v>
      </c>
      <c r="Z55" s="15">
        <v>240</v>
      </c>
      <c r="AA55" s="15">
        <v>1924.1870707847202</v>
      </c>
      <c r="AB55" s="36">
        <v>0.1</v>
      </c>
      <c r="AC55" s="47">
        <v>192.4179</v>
      </c>
      <c r="AD55" s="15">
        <v>0.2</v>
      </c>
      <c r="AE55" s="49">
        <f>ROUND(Y55*AD55,2)</f>
        <v>384.84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v>1924.1790000000001</v>
      </c>
      <c r="AL55" s="15">
        <v>0.25</v>
      </c>
      <c r="AM55" s="15">
        <v>481.04480000000001</v>
      </c>
      <c r="AN55" s="15">
        <v>0.4</v>
      </c>
      <c r="AO55" s="15">
        <v>769.67160000000001</v>
      </c>
      <c r="AP55" s="15">
        <v>1</v>
      </c>
      <c r="AQ55" s="15">
        <v>1924.1790000000001</v>
      </c>
      <c r="AR55" s="15">
        <v>0.02</v>
      </c>
      <c r="AS55" s="15">
        <v>12.67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22.088951999999999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7622.5959999999995</v>
      </c>
      <c r="BU55" s="15">
        <v>5195.2833000000001</v>
      </c>
      <c r="BV55" s="15">
        <v>7600.5070999999998</v>
      </c>
      <c r="BW55" s="15">
        <v>6852.9243999999999</v>
      </c>
      <c r="BX55" s="16">
        <v>959.40940000000001</v>
      </c>
      <c r="BY55" s="15">
        <v>1918.8188</v>
      </c>
      <c r="BZ55" s="16">
        <v>6663.1866</v>
      </c>
      <c r="CA55" s="17">
        <v>963.0163</v>
      </c>
    </row>
    <row r="56" spans="1:79" x14ac:dyDescent="0.25">
      <c r="A56" s="9" t="s">
        <v>98</v>
      </c>
      <c r="B56" s="10">
        <v>11901</v>
      </c>
      <c r="C56" s="10" t="s">
        <v>1056</v>
      </c>
      <c r="D56" s="10" t="s">
        <v>1046</v>
      </c>
      <c r="E56" s="10" t="s">
        <v>1047</v>
      </c>
      <c r="F56" s="10" t="s">
        <v>83</v>
      </c>
      <c r="G56" s="10" t="s">
        <v>871</v>
      </c>
      <c r="H56" s="10" t="s">
        <v>1002</v>
      </c>
      <c r="I56" s="10" t="s">
        <v>715</v>
      </c>
      <c r="J56" s="10" t="s">
        <v>850</v>
      </c>
      <c r="K56" s="10" t="s">
        <v>850</v>
      </c>
      <c r="L56" s="10">
        <v>11</v>
      </c>
      <c r="M56" s="10">
        <v>240</v>
      </c>
      <c r="N56" s="10">
        <v>125852</v>
      </c>
      <c r="O56" s="11">
        <v>24855</v>
      </c>
      <c r="P56" s="11">
        <v>13846</v>
      </c>
      <c r="Q56" s="10">
        <v>224820320</v>
      </c>
      <c r="R56" s="10" t="s">
        <v>103</v>
      </c>
      <c r="S56" s="10" t="str">
        <f>IF(AB56=0.05,"Médio Profissionalizante",
IF(AB56=0.09,"Médio Tecnólogo",
IF(AB56=0.1,"Graduação",
IF(AB56=0.15,"Especialização",
IF(AB56=0.35,"Mestrado",
IF(AB56=0.45,"Doutorado",
))))))</f>
        <v>Especialização</v>
      </c>
      <c r="T56" s="10" t="str">
        <f>IF(AL56=0.7,"Inciso I",
IF(AL56=0.6,"Incisos II e V",
IF(AL56=0.3,"Inciso IV",
IF(AL56=0.25,"Inciso III, VI e VII",
))))</f>
        <v>Inciso III, VI e VII</v>
      </c>
      <c r="U56" s="10">
        <v>20</v>
      </c>
      <c r="V56" s="10" t="s">
        <v>90</v>
      </c>
      <c r="W56" s="10" t="s">
        <v>91</v>
      </c>
      <c r="X56" s="10" t="s">
        <v>91</v>
      </c>
      <c r="Y56" s="15">
        <v>1962.6636000000001</v>
      </c>
      <c r="Z56" s="15">
        <v>240</v>
      </c>
      <c r="AA56" s="15">
        <v>1962.6708122004145</v>
      </c>
      <c r="AB56" s="36">
        <v>0.15</v>
      </c>
      <c r="AC56" s="51">
        <v>282.9674</v>
      </c>
      <c r="AD56" s="15">
        <v>0.22</v>
      </c>
      <c r="AE56" s="49">
        <f>ROUND(Y56*AD56,2)</f>
        <v>431.79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v>1886.4492</v>
      </c>
      <c r="AL56" s="15">
        <v>0.25</v>
      </c>
      <c r="AM56" s="15">
        <v>471.6123</v>
      </c>
      <c r="AN56" s="15">
        <v>0.4</v>
      </c>
      <c r="AO56" s="15">
        <v>754.5797</v>
      </c>
      <c r="AP56" s="15">
        <v>1</v>
      </c>
      <c r="AQ56" s="15">
        <v>1886.4492</v>
      </c>
      <c r="AR56" s="15">
        <v>1.27</v>
      </c>
      <c r="AS56" s="15">
        <v>835.02</v>
      </c>
      <c r="AT56" s="15">
        <v>0</v>
      </c>
      <c r="AU56" s="15">
        <v>0</v>
      </c>
      <c r="AV56" s="15">
        <v>0.2</v>
      </c>
      <c r="AW56" s="15">
        <v>1183.49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19.899099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7603.4249</v>
      </c>
      <c r="BU56" s="15">
        <v>5225.4642999999996</v>
      </c>
      <c r="BV56" s="15">
        <v>7583.5258000000003</v>
      </c>
      <c r="BW56" s="15">
        <v>6848.8451999999997</v>
      </c>
      <c r="BX56" s="16">
        <v>958.8383</v>
      </c>
      <c r="BY56" s="15">
        <v>1917.6767</v>
      </c>
      <c r="BZ56" s="16">
        <v>6644.5865999999996</v>
      </c>
      <c r="CA56" s="17">
        <v>957.90129999999999</v>
      </c>
    </row>
    <row r="57" spans="1:79" x14ac:dyDescent="0.25">
      <c r="A57" s="9" t="s">
        <v>79</v>
      </c>
      <c r="B57" s="10">
        <v>8819001</v>
      </c>
      <c r="C57" s="10" t="s">
        <v>415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147</v>
      </c>
      <c r="L57" s="10">
        <v>5</v>
      </c>
      <c r="M57" s="10">
        <v>240</v>
      </c>
      <c r="N57" s="10">
        <v>118759</v>
      </c>
      <c r="O57" s="11">
        <v>40665</v>
      </c>
      <c r="P57" s="11">
        <v>32077</v>
      </c>
      <c r="Q57" s="10">
        <v>1830070347</v>
      </c>
      <c r="R57" s="10" t="s">
        <v>89</v>
      </c>
      <c r="S57" s="10">
        <f>IF(AB57=0.05,"Médio Profissionalizante",
IF(AB57=0.09,"Médio Tecnólogo",
IF(AB57=0.1,"Graduação",
IF(AB57=0.15,"Especialização",
IF(AB57=0.35,"Mestrado",
IF(AB57=0.45,"Doutorado",
))))))</f>
        <v>0</v>
      </c>
      <c r="T57" s="10" t="str">
        <f>IF(AL57=0.7,"Inciso I",
IF(AL57=0.6,"Incisos II e V",
IF(AL57=0.3,"Inciso IV",
IF(AL57=0.25,"Inciso III, VI e VII",
))))</f>
        <v>Incisos II e V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1675.1153999999999</v>
      </c>
      <c r="Z57" s="15">
        <v>240</v>
      </c>
      <c r="AA57" s="15">
        <v>1675.1206400289295</v>
      </c>
      <c r="AB57" s="36">
        <v>0</v>
      </c>
      <c r="AC57">
        <v>0</v>
      </c>
      <c r="AD57" s="15">
        <v>0.11</v>
      </c>
      <c r="AE57" s="38">
        <v>184.2627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1675.1153999999999</v>
      </c>
      <c r="AL57" s="15">
        <v>0.6</v>
      </c>
      <c r="AM57" s="15">
        <v>1005.0692</v>
      </c>
      <c r="AN57" s="15">
        <v>0.4</v>
      </c>
      <c r="AO57" s="15">
        <v>670.0462</v>
      </c>
      <c r="AP57" s="15">
        <v>1</v>
      </c>
      <c r="AQ57" s="15">
        <v>1675.1153999999999</v>
      </c>
      <c r="AR57" s="15">
        <v>0.11</v>
      </c>
      <c r="AS57" s="15">
        <v>63.11</v>
      </c>
      <c r="AT57" s="15">
        <v>0.02</v>
      </c>
      <c r="AU57" s="15">
        <v>86.059100000000001</v>
      </c>
      <c r="AV57" s="15">
        <v>0.28000000000000003</v>
      </c>
      <c r="AW57" s="15">
        <v>1445.7920999999999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6884.7242999999999</v>
      </c>
      <c r="BU57" s="15">
        <v>4204.5397000000003</v>
      </c>
      <c r="BV57" s="15">
        <v>6884.7242999999999</v>
      </c>
      <c r="BW57" s="15">
        <v>6214.6781000000001</v>
      </c>
      <c r="BX57" s="16">
        <v>870.05489999999998</v>
      </c>
      <c r="BY57" s="15">
        <v>1740.1098999999999</v>
      </c>
      <c r="BZ57" s="16">
        <v>6014.6693999999998</v>
      </c>
      <c r="CA57" s="17">
        <v>784.67409999999995</v>
      </c>
    </row>
    <row r="58" spans="1:79" x14ac:dyDescent="0.25">
      <c r="A58" s="9" t="s">
        <v>488</v>
      </c>
      <c r="B58" s="10">
        <v>7815101</v>
      </c>
      <c r="C58" s="10" t="s">
        <v>547</v>
      </c>
      <c r="D58" s="10" t="s">
        <v>490</v>
      </c>
      <c r="E58" s="10" t="s">
        <v>500</v>
      </c>
      <c r="F58" s="10" t="s">
        <v>492</v>
      </c>
      <c r="G58" s="10" t="s">
        <v>493</v>
      </c>
      <c r="H58" s="10" t="s">
        <v>494</v>
      </c>
      <c r="I58" s="10" t="s">
        <v>488</v>
      </c>
      <c r="J58" s="10" t="s">
        <v>495</v>
      </c>
      <c r="K58" s="10" t="s">
        <v>147</v>
      </c>
      <c r="L58" s="10">
        <v>8</v>
      </c>
      <c r="M58" s="10">
        <v>240</v>
      </c>
      <c r="N58" s="10">
        <v>269280</v>
      </c>
      <c r="O58" s="11">
        <v>39965</v>
      </c>
      <c r="P58" s="11">
        <v>29105</v>
      </c>
      <c r="Q58" s="10">
        <v>63733498372</v>
      </c>
      <c r="R58" s="10" t="s">
        <v>497</v>
      </c>
      <c r="S58" s="10">
        <f>IF(AB58=0.05,"Médio Profissionalizante",
IF(AB58=0.09,"Médio Tecnólogo",
IF(AB58=0.1,"Graduação",
IF(AB58=0.15,"Especialização",
IF(AB58=0.35,"Mestrado",
IF(AB58=0.45,"Doutorado",
))))))</f>
        <v>0</v>
      </c>
      <c r="T58" s="10" t="str">
        <f>IF(AL58=0.7,"Inciso I",
IF(AL58=0.6,"Incisos II e V",
IF(AL58=0.3,"Inciso IV",
IF(AL58=0.25,"Inciso III, VI e VII",
))))</f>
        <v>Inciso III, VI e VII</v>
      </c>
      <c r="U58" s="10">
        <v>475</v>
      </c>
      <c r="V58" s="10" t="s">
        <v>90</v>
      </c>
      <c r="W58" s="10" t="s">
        <v>91</v>
      </c>
      <c r="X58" s="10" t="s">
        <v>92</v>
      </c>
      <c r="Y58" s="15">
        <v>1333.2318</v>
      </c>
      <c r="Z58" s="15">
        <v>45.7</v>
      </c>
      <c r="AA58" s="15">
        <v>609.29002563214942</v>
      </c>
      <c r="AB58" s="36">
        <v>0.08</v>
      </c>
      <c r="AC58" s="47">
        <v>142.21170000000001</v>
      </c>
      <c r="AD58" s="15">
        <v>0.16</v>
      </c>
      <c r="AE58" s="49">
        <f>ROUND(Y58*AD58,2)</f>
        <v>213.32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v>1777.6458</v>
      </c>
      <c r="AL58" s="15">
        <v>0.25</v>
      </c>
      <c r="AM58" s="15">
        <v>444.41149999999999</v>
      </c>
      <c r="AN58" s="15">
        <v>0.4</v>
      </c>
      <c r="AO58" s="15">
        <v>711.05830000000003</v>
      </c>
      <c r="AP58" s="15">
        <v>1</v>
      </c>
      <c r="AQ58" s="15">
        <v>1777.6458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6915.0421999999999</v>
      </c>
      <c r="BU58" s="15">
        <v>4692.9849000000004</v>
      </c>
      <c r="BV58" s="15">
        <v>6915.0421999999999</v>
      </c>
      <c r="BW58" s="15">
        <v>6203.9838</v>
      </c>
      <c r="BX58" s="16">
        <v>868.55769999999995</v>
      </c>
      <c r="BY58" s="15">
        <v>1737.1155000000001</v>
      </c>
      <c r="BZ58" s="16">
        <v>6046.4844000000003</v>
      </c>
      <c r="CA58" s="17">
        <v>793.42319999999995</v>
      </c>
    </row>
    <row r="59" spans="1:79" x14ac:dyDescent="0.25">
      <c r="A59" s="9" t="s">
        <v>488</v>
      </c>
      <c r="B59" s="10">
        <v>7118701</v>
      </c>
      <c r="C59" s="10" t="s">
        <v>548</v>
      </c>
      <c r="D59" s="10" t="s">
        <v>490</v>
      </c>
      <c r="E59" s="10" t="s">
        <v>518</v>
      </c>
      <c r="F59" s="10" t="s">
        <v>492</v>
      </c>
      <c r="G59" s="10" t="s">
        <v>493</v>
      </c>
      <c r="H59" s="10" t="s">
        <v>494</v>
      </c>
      <c r="I59" s="10" t="s">
        <v>488</v>
      </c>
      <c r="J59" s="10" t="s">
        <v>495</v>
      </c>
      <c r="K59" s="10" t="s">
        <v>118</v>
      </c>
      <c r="L59" s="10">
        <v>10</v>
      </c>
      <c r="M59" s="10">
        <v>240</v>
      </c>
      <c r="N59" s="10">
        <v>312172</v>
      </c>
      <c r="O59" s="11">
        <v>39366</v>
      </c>
      <c r="P59" s="11">
        <v>28023</v>
      </c>
      <c r="Q59" s="10">
        <v>78133173353</v>
      </c>
      <c r="R59" s="10" t="s">
        <v>497</v>
      </c>
      <c r="S59" s="10" t="str">
        <f>IF(AB59=0.05,"Médio Profissionalizante",
IF(AB59=0.09,"Médio Tecnólogo",
IF(AB59=0.1,"Graduação",
IF(AB59=0.15,"Especialização",
IF(AB59=0.35,"Mestrado",
IF(AB59=0.45,"Doutorado",
))))))</f>
        <v>Graduação</v>
      </c>
      <c r="T59" s="10" t="str">
        <f>IF(AL59=0.7,"Inciso I",
IF(AL59=0.6,"Incisos II e V",
IF(AL59=0.3,"Inciso IV",
IF(AL59=0.25,"Inciso III, VI e VII",
))))</f>
        <v>Inciso III, VI e VII</v>
      </c>
      <c r="U59" s="10">
        <v>406</v>
      </c>
      <c r="V59" s="10" t="s">
        <v>90</v>
      </c>
      <c r="W59" s="10" t="s">
        <v>190</v>
      </c>
      <c r="X59" s="10" t="s">
        <v>92</v>
      </c>
      <c r="Y59" s="15">
        <v>1849.4639999999999</v>
      </c>
      <c r="Z59" s="15">
        <v>240</v>
      </c>
      <c r="AA59" s="15">
        <v>1849.4685417000387</v>
      </c>
      <c r="AB59" s="36">
        <v>0.1</v>
      </c>
      <c r="AC59" s="47">
        <v>184.94640000000001</v>
      </c>
      <c r="AD59" s="15">
        <v>0.21</v>
      </c>
      <c r="AE59" s="49">
        <f>ROUND(Y59*AD59,2)</f>
        <v>388.39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v>1849.4639999999999</v>
      </c>
      <c r="AL59" s="15">
        <v>0.25</v>
      </c>
      <c r="AM59" s="15">
        <v>462.36599999999999</v>
      </c>
      <c r="AN59" s="15">
        <v>0.4</v>
      </c>
      <c r="AO59" s="15">
        <v>739.78560000000004</v>
      </c>
      <c r="AP59" s="15">
        <v>1</v>
      </c>
      <c r="AQ59" s="15">
        <v>1849.4639999999999</v>
      </c>
      <c r="AR59" s="15">
        <v>1.67</v>
      </c>
      <c r="AS59" s="15">
        <v>1019.24</v>
      </c>
      <c r="AT59" s="15">
        <v>0.24</v>
      </c>
      <c r="AU59" s="15">
        <v>1098.5899999999999</v>
      </c>
      <c r="AV59" s="15">
        <v>0.03</v>
      </c>
      <c r="AW59" s="15">
        <v>164.79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7323.8774000000003</v>
      </c>
      <c r="BU59" s="15">
        <v>5012.0474000000004</v>
      </c>
      <c r="BV59" s="15">
        <v>7323.8774000000003</v>
      </c>
      <c r="BW59" s="15">
        <v>6584.0918000000001</v>
      </c>
      <c r="BX59" s="16">
        <v>921.77290000000005</v>
      </c>
      <c r="BY59" s="15">
        <v>1843.5456999999999</v>
      </c>
      <c r="BZ59" s="16">
        <v>6402.1045999999997</v>
      </c>
      <c r="CA59" s="17">
        <v>891.21879999999999</v>
      </c>
    </row>
    <row r="60" spans="1:79" x14ac:dyDescent="0.25">
      <c r="A60" s="9" t="s">
        <v>715</v>
      </c>
      <c r="B60" s="10">
        <v>13809701</v>
      </c>
      <c r="C60" s="10" t="s">
        <v>1367</v>
      </c>
      <c r="D60" s="10" t="s">
        <v>1289</v>
      </c>
      <c r="E60" s="10" t="s">
        <v>1290</v>
      </c>
      <c r="F60" s="10" t="s">
        <v>83</v>
      </c>
      <c r="G60" s="10" t="s">
        <v>1244</v>
      </c>
      <c r="H60" s="10" t="s">
        <v>1245</v>
      </c>
      <c r="I60" s="10" t="s">
        <v>1246</v>
      </c>
      <c r="J60" s="10" t="s">
        <v>850</v>
      </c>
      <c r="K60" s="10" t="s">
        <v>152</v>
      </c>
      <c r="L60" s="10">
        <v>12</v>
      </c>
      <c r="M60" s="10">
        <v>240</v>
      </c>
      <c r="N60" s="10">
        <v>693313</v>
      </c>
      <c r="O60" s="11">
        <v>44698</v>
      </c>
      <c r="P60" s="11">
        <v>32628</v>
      </c>
      <c r="Q60" s="10">
        <v>51287285368</v>
      </c>
      <c r="R60" s="10" t="s">
        <v>89</v>
      </c>
      <c r="S60" s="10">
        <f>IF(AB60=0.05,"Médio Profissionalizante",
IF(AB60=0.09,"Médio Tecnólogo",
IF(AB60=0.1,"Graduação",
IF(AB60=0.15,"Especialização",
IF(AB60=0.35,"Mestrado",
IF(AB60=0.45,"Doutorado",
))))))</f>
        <v>0</v>
      </c>
      <c r="T60" s="10" t="str">
        <f>IF(AL60=0.7,"Inciso I",
IF(AL60=0.6,"Incisos II e V",
IF(AL60=0.3,"Inciso IV",
IF(AL60=0.25,"Inciso III, VI e VII",
))))</f>
        <v>Inciso III, VI e VII</v>
      </c>
      <c r="U60" s="10">
        <v>431</v>
      </c>
      <c r="V60" s="10" t="s">
        <v>97</v>
      </c>
      <c r="W60" s="10" t="s">
        <v>91</v>
      </c>
      <c r="X60" s="10" t="s">
        <v>1254</v>
      </c>
      <c r="Y60" s="15">
        <v>1777.6458</v>
      </c>
      <c r="Z60" s="15">
        <v>240</v>
      </c>
      <c r="AA60" s="15">
        <v>1777.6514241638204</v>
      </c>
      <c r="AB60" s="36">
        <v>0</v>
      </c>
      <c r="AC60" s="47">
        <v>0</v>
      </c>
      <c r="AD60" s="15">
        <v>0.11</v>
      </c>
      <c r="AE60" s="49">
        <f>ROUND(Y60*AD60,2)</f>
        <v>195.54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v>1924.1790000000001</v>
      </c>
      <c r="AL60" s="15">
        <v>0.25</v>
      </c>
      <c r="AM60" s="15">
        <v>481.04480000000001</v>
      </c>
      <c r="AN60" s="15">
        <v>0.4</v>
      </c>
      <c r="AO60" s="15">
        <v>769.67160000000001</v>
      </c>
      <c r="AP60" s="15">
        <v>1</v>
      </c>
      <c r="AQ60" s="15">
        <v>1924.1790000000001</v>
      </c>
      <c r="AR60" s="15">
        <v>0.21</v>
      </c>
      <c r="AS60" s="15">
        <v>116.97</v>
      </c>
      <c r="AT60" s="15">
        <v>0.51</v>
      </c>
      <c r="AU60" s="15">
        <v>2130.5100000000002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7234.9129999999996</v>
      </c>
      <c r="BU60" s="15">
        <v>4829.6893</v>
      </c>
      <c r="BV60" s="15">
        <v>7234.9129999999996</v>
      </c>
      <c r="BW60" s="15">
        <v>6465.2413999999999</v>
      </c>
      <c r="BX60" s="16">
        <v>905.13379999999995</v>
      </c>
      <c r="BY60" s="15">
        <v>1810.2675999999999</v>
      </c>
      <c r="BZ60" s="16">
        <v>6329.7791999999999</v>
      </c>
      <c r="CA60" s="17">
        <v>871.32929999999999</v>
      </c>
    </row>
    <row r="61" spans="1:79" x14ac:dyDescent="0.25">
      <c r="A61" s="9" t="s">
        <v>98</v>
      </c>
      <c r="B61" s="10">
        <v>48301</v>
      </c>
      <c r="C61" s="10" t="s">
        <v>1129</v>
      </c>
      <c r="D61" s="10" t="s">
        <v>742</v>
      </c>
      <c r="E61" s="10" t="s">
        <v>743</v>
      </c>
      <c r="F61" s="10" t="s">
        <v>83</v>
      </c>
      <c r="G61" s="10" t="s">
        <v>1130</v>
      </c>
      <c r="H61" s="10" t="s">
        <v>1002</v>
      </c>
      <c r="I61" s="10" t="s">
        <v>1003</v>
      </c>
      <c r="J61" s="10" t="s">
        <v>107</v>
      </c>
      <c r="K61" s="10" t="s">
        <v>1011</v>
      </c>
      <c r="L61" s="10">
        <v>13</v>
      </c>
      <c r="M61" s="10">
        <v>240</v>
      </c>
      <c r="N61" s="10">
        <v>131560</v>
      </c>
      <c r="O61" s="11">
        <v>31005</v>
      </c>
      <c r="P61" s="11">
        <v>16258</v>
      </c>
      <c r="Q61" s="10">
        <v>77060407391</v>
      </c>
      <c r="R61" s="10" t="s">
        <v>103</v>
      </c>
      <c r="S61" s="10" t="str">
        <f>IF(AB61=0.05,"Médio Profissionalizante",
IF(AB61=0.09,"Médio Tecnólogo",
IF(AB61=0.1,"Graduação",
IF(AB61=0.15,"Especialização",
IF(AB61=0.35,"Mestrado",
IF(AB61=0.45,"Doutorado",
))))))</f>
        <v>Especialização</v>
      </c>
      <c r="T61" s="10" t="str">
        <f>IF(AL61=0.7,"Inciso I",
IF(AL61=0.6,"Incisos II e V",
IF(AL61=0.3,"Inciso IV",
IF(AL61=0.25,"Inciso III, VI e VII",
))))</f>
        <v>Incisos II e V</v>
      </c>
      <c r="U61" s="10">
        <v>20</v>
      </c>
      <c r="V61" s="10" t="s">
        <v>97</v>
      </c>
      <c r="W61" s="10" t="s">
        <v>91</v>
      </c>
      <c r="X61" s="10" t="s">
        <v>91</v>
      </c>
      <c r="Y61" s="15">
        <v>1962.6636000000001</v>
      </c>
      <c r="Z61" s="15">
        <v>240</v>
      </c>
      <c r="AA61" s="15">
        <v>1962.6708122004145</v>
      </c>
      <c r="AB61" s="36">
        <v>0.15</v>
      </c>
      <c r="AC61" s="21">
        <v>294.39949999999999</v>
      </c>
      <c r="AD61" s="15">
        <v>0.21</v>
      </c>
      <c r="AE61" s="49">
        <f>ROUND(Y61*AD61,2)</f>
        <v>412.16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v>1962.6636000000001</v>
      </c>
      <c r="AL61" s="15">
        <v>0.6</v>
      </c>
      <c r="AM61" s="15">
        <v>1177.5981999999999</v>
      </c>
      <c r="AN61" s="15">
        <v>0.4</v>
      </c>
      <c r="AO61" s="15">
        <v>785.06539999999995</v>
      </c>
      <c r="AP61" s="15">
        <v>1</v>
      </c>
      <c r="AQ61" s="15">
        <v>1962.6636000000001</v>
      </c>
      <c r="AR61" s="15">
        <v>1.3</v>
      </c>
      <c r="AS61" s="15">
        <v>927.03</v>
      </c>
      <c r="AT61" s="15">
        <v>0.15</v>
      </c>
      <c r="AU61" s="15">
        <v>802.24</v>
      </c>
      <c r="AV61" s="15">
        <v>0.2</v>
      </c>
      <c r="AW61" s="15">
        <v>1283.5899999999999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8557.2132999999994</v>
      </c>
      <c r="BU61" s="15">
        <v>5416.9515000000001</v>
      </c>
      <c r="BV61" s="15">
        <v>8557.2132999999994</v>
      </c>
      <c r="BW61" s="15">
        <v>7772.1478999999999</v>
      </c>
      <c r="BX61" s="16">
        <v>1088.1007</v>
      </c>
      <c r="BY61" s="15">
        <v>2176.2013999999999</v>
      </c>
      <c r="BZ61" s="16">
        <v>7469.1126000000004</v>
      </c>
      <c r="CA61" s="17">
        <v>1184.646</v>
      </c>
    </row>
    <row r="62" spans="1:79" x14ac:dyDescent="0.25">
      <c r="A62" s="9" t="s">
        <v>488</v>
      </c>
      <c r="B62" s="10">
        <v>7119001</v>
      </c>
      <c r="C62" s="10" t="s">
        <v>549</v>
      </c>
      <c r="D62" s="10" t="s">
        <v>490</v>
      </c>
      <c r="E62" s="10" t="s">
        <v>491</v>
      </c>
      <c r="F62" s="10" t="s">
        <v>492</v>
      </c>
      <c r="G62" s="10" t="s">
        <v>493</v>
      </c>
      <c r="H62" s="10" t="s">
        <v>494</v>
      </c>
      <c r="I62" s="10" t="s">
        <v>488</v>
      </c>
      <c r="J62" s="10" t="s">
        <v>495</v>
      </c>
      <c r="K62" s="10" t="s">
        <v>121</v>
      </c>
      <c r="L62" s="10">
        <v>13</v>
      </c>
      <c r="M62" s="10">
        <v>240</v>
      </c>
      <c r="N62" s="10">
        <v>280159</v>
      </c>
      <c r="O62" s="11">
        <v>39366</v>
      </c>
      <c r="P62" s="11">
        <v>22004</v>
      </c>
      <c r="Q62" s="10">
        <v>16148622300</v>
      </c>
      <c r="R62" s="10" t="s">
        <v>497</v>
      </c>
      <c r="S62" s="10" t="str">
        <f>IF(AB62=0.05,"Médio Profissionalizante",
IF(AB62=0.09,"Médio Tecnólogo",
IF(AB62=0.1,"Graduação",
IF(AB62=0.15,"Especialização",
IF(AB62=0.35,"Mestrado",
IF(AB62=0.45,"Doutorado",
))))))</f>
        <v>Especialização</v>
      </c>
      <c r="T62" s="10" t="str">
        <f>IF(AL62=0.7,"Inciso I",
IF(AL62=0.6,"Incisos II e V",
IF(AL62=0.3,"Inciso IV",
IF(AL62=0.25,"Inciso III, VI e VII",
))))</f>
        <v>Inciso III, VI e VII</v>
      </c>
      <c r="U62" s="10">
        <v>406</v>
      </c>
      <c r="V62" s="10" t="s">
        <v>90</v>
      </c>
      <c r="W62" s="10" t="s">
        <v>91</v>
      </c>
      <c r="X62" s="10" t="s">
        <v>92</v>
      </c>
      <c r="Y62" s="15">
        <v>1962.6636000000001</v>
      </c>
      <c r="Z62" s="15">
        <v>240</v>
      </c>
      <c r="AA62" s="15">
        <v>1962.6708122004145</v>
      </c>
      <c r="AB62" s="36">
        <v>0.15</v>
      </c>
      <c r="AC62" s="21">
        <v>294.39949999999999</v>
      </c>
      <c r="AD62" s="15">
        <v>0.21</v>
      </c>
      <c r="AE62" s="49">
        <f>ROUND(Y62*AD62,2)</f>
        <v>412.16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v>1962.6636000000001</v>
      </c>
      <c r="AL62" s="15">
        <v>0.25</v>
      </c>
      <c r="AM62" s="15">
        <v>490.66590000000002</v>
      </c>
      <c r="AN62" s="15">
        <v>0.4</v>
      </c>
      <c r="AO62" s="15">
        <v>785.06539999999995</v>
      </c>
      <c r="AP62" s="15">
        <v>1</v>
      </c>
      <c r="AQ62" s="15">
        <v>1962.6636000000001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7870.2809999999999</v>
      </c>
      <c r="BU62" s="15">
        <v>5416.9515000000001</v>
      </c>
      <c r="BV62" s="15">
        <v>7870.2809999999999</v>
      </c>
      <c r="BW62" s="15">
        <v>7085.2156000000004</v>
      </c>
      <c r="BX62" s="16">
        <v>991.93020000000001</v>
      </c>
      <c r="BY62" s="15">
        <v>1983.8604</v>
      </c>
      <c r="BZ62" s="16">
        <v>6878.3509000000004</v>
      </c>
      <c r="CA62" s="17">
        <v>1022.1865</v>
      </c>
    </row>
    <row r="63" spans="1:79" x14ac:dyDescent="0.25">
      <c r="A63" s="9" t="s">
        <v>79</v>
      </c>
      <c r="B63" s="10">
        <v>5167601</v>
      </c>
      <c r="C63" s="10" t="s">
        <v>188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121</v>
      </c>
      <c r="L63" s="10">
        <v>13</v>
      </c>
      <c r="M63" s="10">
        <v>240</v>
      </c>
      <c r="N63" s="10">
        <v>139137</v>
      </c>
      <c r="O63" s="11">
        <v>37109</v>
      </c>
      <c r="P63" s="11">
        <v>23034</v>
      </c>
      <c r="Q63" s="10">
        <v>23230673387</v>
      </c>
      <c r="R63" s="10" t="s">
        <v>89</v>
      </c>
      <c r="S63" s="10" t="str">
        <f>IF(AB63=0.05,"Médio Profissionalizante",
IF(AB63=0.09,"Médio Tecnólogo",
IF(AB63=0.1,"Graduação",
IF(AB63=0.15,"Especialização",
IF(AB63=0.35,"Mestrado",
IF(AB63=0.45,"Doutorado",
))))))</f>
        <v>Graduação</v>
      </c>
      <c r="T63" s="10" t="str">
        <f>IF(AL63=0.7,"Inciso I",
IF(AL63=0.6,"Incisos II e V",
IF(AL63=0.3,"Inciso IV",
IF(AL63=0.25,"Inciso III, VI e VII",
))))</f>
        <v>Inciso I</v>
      </c>
      <c r="U63" s="10">
        <v>22</v>
      </c>
      <c r="V63" s="10" t="s">
        <v>90</v>
      </c>
      <c r="W63" s="10" t="s">
        <v>91</v>
      </c>
      <c r="X63" s="10" t="s">
        <v>92</v>
      </c>
      <c r="Y63" s="15">
        <v>1962.6636000000001</v>
      </c>
      <c r="Z63" s="15">
        <v>240</v>
      </c>
      <c r="AA63" s="15">
        <v>1962.6708122004145</v>
      </c>
      <c r="AB63" s="36">
        <v>0.1</v>
      </c>
      <c r="AC63">
        <v>196.2664</v>
      </c>
      <c r="AD63" s="15">
        <v>0.21</v>
      </c>
      <c r="AE63" s="38">
        <v>412.15940000000001</v>
      </c>
      <c r="AF63" s="15">
        <v>0</v>
      </c>
      <c r="AG63" s="15">
        <v>0</v>
      </c>
      <c r="AH63" s="15">
        <v>0</v>
      </c>
      <c r="AI63" s="15">
        <v>0</v>
      </c>
      <c r="AJ63" s="15">
        <v>1</v>
      </c>
      <c r="AK63" s="15">
        <v>1962.6636000000001</v>
      </c>
      <c r="AL63" s="15">
        <v>0.7</v>
      </c>
      <c r="AM63" s="15">
        <v>1373.8644999999999</v>
      </c>
      <c r="AN63" s="15">
        <v>0.4</v>
      </c>
      <c r="AO63" s="15">
        <v>785.06539999999995</v>
      </c>
      <c r="AP63" s="15">
        <v>1</v>
      </c>
      <c r="AQ63" s="15">
        <v>1962.6636000000001</v>
      </c>
      <c r="AR63" s="15">
        <v>0.32</v>
      </c>
      <c r="AS63" s="15">
        <v>230.8092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8655.3464999999997</v>
      </c>
      <c r="BU63" s="15">
        <v>5318.8184000000001</v>
      </c>
      <c r="BV63" s="15">
        <v>8655.3464999999997</v>
      </c>
      <c r="BW63" s="15">
        <v>7870.2809999999999</v>
      </c>
      <c r="BX63" s="16">
        <v>1101.8393000000001</v>
      </c>
      <c r="BY63" s="15">
        <v>2203.6786999999999</v>
      </c>
      <c r="BZ63" s="16">
        <v>7553.5070999999998</v>
      </c>
      <c r="CA63" s="17">
        <v>1207.8544999999999</v>
      </c>
    </row>
    <row r="64" spans="1:79" x14ac:dyDescent="0.25">
      <c r="A64" s="9" t="s">
        <v>488</v>
      </c>
      <c r="B64" s="10">
        <v>8502501</v>
      </c>
      <c r="C64" s="10" t="s">
        <v>550</v>
      </c>
      <c r="D64" s="10" t="s">
        <v>490</v>
      </c>
      <c r="E64" s="10" t="s">
        <v>500</v>
      </c>
      <c r="F64" s="10" t="s">
        <v>492</v>
      </c>
      <c r="G64" s="10" t="s">
        <v>501</v>
      </c>
      <c r="H64" s="10" t="s">
        <v>494</v>
      </c>
      <c r="I64" s="10" t="s">
        <v>488</v>
      </c>
      <c r="J64" s="10" t="s">
        <v>495</v>
      </c>
      <c r="K64" s="10" t="s">
        <v>118</v>
      </c>
      <c r="L64" s="10">
        <v>8</v>
      </c>
      <c r="M64" s="10">
        <v>240</v>
      </c>
      <c r="N64" s="10">
        <v>291477</v>
      </c>
      <c r="O64" s="11">
        <v>40330</v>
      </c>
      <c r="P64" s="11">
        <v>30670</v>
      </c>
      <c r="Q64" s="10">
        <v>312406312</v>
      </c>
      <c r="R64" s="10" t="s">
        <v>497</v>
      </c>
      <c r="S64" s="10" t="str">
        <f>IF(AB64=0.05,"Médio Profissionalizante",
IF(AB64=0.09,"Médio Tecnólogo",
IF(AB64=0.1,"Graduação",
IF(AB64=0.15,"Especialização",
IF(AB64=0.35,"Mestrado",
IF(AB64=0.45,"Doutorado",
))))))</f>
        <v>Especialização</v>
      </c>
      <c r="T64" s="10" t="str">
        <f>IF(AL64=0.7,"Inciso I",
IF(AL64=0.6,"Incisos II e V",
IF(AL64=0.3,"Inciso IV",
IF(AL64=0.25,"Inciso III, VI e VII",
))))</f>
        <v>Inciso III, VI e VII</v>
      </c>
      <c r="U64" s="10">
        <v>303</v>
      </c>
      <c r="V64" s="10" t="s">
        <v>90</v>
      </c>
      <c r="W64" s="10" t="s">
        <v>91</v>
      </c>
      <c r="X64" s="10" t="s">
        <v>92</v>
      </c>
      <c r="Y64" s="15">
        <v>1777.6458</v>
      </c>
      <c r="Z64" s="15">
        <v>240</v>
      </c>
      <c r="AA64" s="15">
        <v>1777.6514241638204</v>
      </c>
      <c r="AB64" s="36">
        <v>0.15</v>
      </c>
      <c r="AC64" s="21">
        <v>266.64690000000002</v>
      </c>
      <c r="AD64" s="15">
        <v>0.12</v>
      </c>
      <c r="AE64" s="49">
        <f>ROUND(Y64*AD64,2)</f>
        <v>213.32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v>1777.6458</v>
      </c>
      <c r="AL64" s="15">
        <v>0.25</v>
      </c>
      <c r="AM64" s="15">
        <v>444.41149999999999</v>
      </c>
      <c r="AN64" s="15">
        <v>0.4</v>
      </c>
      <c r="AO64" s="15">
        <v>711.05830000000003</v>
      </c>
      <c r="AP64" s="15">
        <v>1</v>
      </c>
      <c r="AQ64" s="15">
        <v>1777.6458</v>
      </c>
      <c r="AR64" s="15">
        <v>0.46</v>
      </c>
      <c r="AS64" s="15">
        <v>267.12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6968.3715000000002</v>
      </c>
      <c r="BU64" s="15">
        <v>4746.3143</v>
      </c>
      <c r="BV64" s="15">
        <v>6968.3715000000002</v>
      </c>
      <c r="BW64" s="15">
        <v>6257.3131999999996</v>
      </c>
      <c r="BX64" s="16">
        <v>876.02390000000003</v>
      </c>
      <c r="BY64" s="15">
        <v>1752.0477000000001</v>
      </c>
      <c r="BZ64" s="16">
        <v>6092.3477000000003</v>
      </c>
      <c r="CA64" s="17">
        <v>806.03560000000004</v>
      </c>
    </row>
    <row r="65" spans="1:79" x14ac:dyDescent="0.25">
      <c r="A65" s="9" t="s">
        <v>98</v>
      </c>
      <c r="B65" s="10">
        <v>25101</v>
      </c>
      <c r="C65" s="10" t="s">
        <v>1084</v>
      </c>
      <c r="D65" s="10" t="s">
        <v>765</v>
      </c>
      <c r="E65" s="10" t="s">
        <v>766</v>
      </c>
      <c r="F65" s="10" t="s">
        <v>83</v>
      </c>
      <c r="G65" s="10" t="s">
        <v>84</v>
      </c>
      <c r="H65" s="10" t="s">
        <v>1002</v>
      </c>
      <c r="I65" s="10" t="s">
        <v>1003</v>
      </c>
      <c r="J65" s="10" t="s">
        <v>107</v>
      </c>
      <c r="K65" s="10" t="s">
        <v>105</v>
      </c>
      <c r="L65" s="10">
        <v>13</v>
      </c>
      <c r="M65" s="10">
        <v>240</v>
      </c>
      <c r="N65" s="10">
        <v>137020</v>
      </c>
      <c r="O65" s="11">
        <v>28864</v>
      </c>
      <c r="P65" s="11">
        <v>16594</v>
      </c>
      <c r="Q65" s="10">
        <v>67746560300</v>
      </c>
      <c r="R65" s="10" t="s">
        <v>103</v>
      </c>
      <c r="S65" s="10">
        <f>IF(AB65=0.05,"Médio Profissionalizante",
IF(AB65=0.09,"Médio Tecnólogo",
IF(AB65=0.1,"Graduação",
IF(AB65=0.15,"Especialização",
IF(AB65=0.35,"Mestrado",
IF(AB65=0.45,"Doutorado",
))))))</f>
        <v>0</v>
      </c>
      <c r="T65" s="10" t="str">
        <f>IF(AL65=0.7,"Inciso I",
IF(AL65=0.6,"Incisos II e V",
IF(AL65=0.3,"Inciso IV",
IF(AL65=0.25,"Inciso III, VI e VII",
))))</f>
        <v>Inciso III, VI e VII</v>
      </c>
      <c r="U65" s="10">
        <v>20</v>
      </c>
      <c r="V65" s="10" t="s">
        <v>97</v>
      </c>
      <c r="W65" s="10" t="s">
        <v>91</v>
      </c>
      <c r="X65" s="10" t="s">
        <v>91</v>
      </c>
      <c r="Y65" s="15">
        <v>1675.1153999999999</v>
      </c>
      <c r="Z65" s="15">
        <v>240</v>
      </c>
      <c r="AA65" s="15">
        <v>1675.1206400289295</v>
      </c>
      <c r="AB65" s="36">
        <v>0</v>
      </c>
      <c r="AC65" s="47">
        <v>0</v>
      </c>
      <c r="AD65" s="15">
        <v>0.16</v>
      </c>
      <c r="AE65" s="49">
        <f>ROUND(Y65*AD65,2)</f>
        <v>268.02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v>1498.6962000000001</v>
      </c>
      <c r="AL65" s="15">
        <v>0.25</v>
      </c>
      <c r="AM65" s="15">
        <v>374.67399999999998</v>
      </c>
      <c r="AN65" s="15">
        <v>0.4</v>
      </c>
      <c r="AO65" s="15">
        <v>599.47850000000005</v>
      </c>
      <c r="AP65" s="15">
        <v>1</v>
      </c>
      <c r="AQ65" s="15">
        <v>1498.6962000000001</v>
      </c>
      <c r="AR65" s="15">
        <v>1.45</v>
      </c>
      <c r="AS65" s="15">
        <v>771.18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5710.0325000000003</v>
      </c>
      <c r="BU65" s="15">
        <v>3836.6623</v>
      </c>
      <c r="BV65" s="15">
        <v>5710.0325000000003</v>
      </c>
      <c r="BW65" s="15">
        <v>5110.5540000000001</v>
      </c>
      <c r="BX65" s="16">
        <v>715.47760000000005</v>
      </c>
      <c r="BY65" s="15">
        <v>1430.9550999999999</v>
      </c>
      <c r="BZ65" s="16">
        <v>4994.5550000000003</v>
      </c>
      <c r="CA65" s="17">
        <v>504.14260000000002</v>
      </c>
    </row>
    <row r="66" spans="1:79" x14ac:dyDescent="0.25">
      <c r="A66" s="9" t="s">
        <v>488</v>
      </c>
      <c r="B66" s="10">
        <v>7910601</v>
      </c>
      <c r="C66" s="10" t="s">
        <v>551</v>
      </c>
      <c r="D66" s="10" t="s">
        <v>490</v>
      </c>
      <c r="E66" s="10" t="s">
        <v>510</v>
      </c>
      <c r="F66" s="10" t="s">
        <v>492</v>
      </c>
      <c r="G66" s="10" t="s">
        <v>501</v>
      </c>
      <c r="H66" s="10" t="s">
        <v>494</v>
      </c>
      <c r="I66" s="10" t="s">
        <v>488</v>
      </c>
      <c r="J66" s="10" t="s">
        <v>495</v>
      </c>
      <c r="K66" s="10" t="s">
        <v>118</v>
      </c>
      <c r="L66" s="10">
        <v>7</v>
      </c>
      <c r="M66" s="10">
        <v>240</v>
      </c>
      <c r="N66" s="10">
        <v>312172</v>
      </c>
      <c r="O66" s="11">
        <v>39995</v>
      </c>
      <c r="P66" s="11">
        <v>22244</v>
      </c>
      <c r="Q66" s="10">
        <v>29461154372</v>
      </c>
      <c r="R66" s="10" t="s">
        <v>497</v>
      </c>
      <c r="S66" s="10">
        <f>IF(AB66=0.05,"Médio Profissionalizante",
IF(AB66=0.09,"Médio Tecnólogo",
IF(AB66=0.1,"Graduação",
IF(AB66=0.15,"Especialização",
IF(AB66=0.35,"Mestrado",
IF(AB66=0.45,"Doutorado",
))))))</f>
        <v>0</v>
      </c>
      <c r="T66" s="10" t="str">
        <f>IF(AL66=0.7,"Inciso I",
IF(AL66=0.6,"Incisos II e V",
IF(AL66=0.3,"Inciso IV",
IF(AL66=0.25,"Inciso III, VI e VII",
))))</f>
        <v>Incisos II e V</v>
      </c>
      <c r="U66" s="10">
        <v>303</v>
      </c>
      <c r="V66" s="10" t="s">
        <v>97</v>
      </c>
      <c r="W66" s="10" t="s">
        <v>91</v>
      </c>
      <c r="X66" s="10" t="s">
        <v>92</v>
      </c>
      <c r="Y66" s="15">
        <v>1742.7924</v>
      </c>
      <c r="Z66" s="15">
        <v>240</v>
      </c>
      <c r="AA66" s="15">
        <v>1742.7955138860984</v>
      </c>
      <c r="AB66" s="36">
        <v>0</v>
      </c>
      <c r="AC66" s="47">
        <v>0</v>
      </c>
      <c r="AD66" s="15">
        <v>0.11</v>
      </c>
      <c r="AE66" s="49">
        <f>ROUND(Y66*AD66,2)</f>
        <v>191.71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v>1742.7924</v>
      </c>
      <c r="AL66" s="15">
        <v>0.6</v>
      </c>
      <c r="AM66" s="15">
        <v>1045.6754000000001</v>
      </c>
      <c r="AN66" s="15">
        <v>0.4</v>
      </c>
      <c r="AO66" s="15">
        <v>697.11699999999996</v>
      </c>
      <c r="AP66" s="15">
        <v>1</v>
      </c>
      <c r="AQ66" s="15">
        <v>1742.7924</v>
      </c>
      <c r="AR66" s="15">
        <v>0.94</v>
      </c>
      <c r="AS66" s="15">
        <v>561.09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7162.8768</v>
      </c>
      <c r="BU66" s="15">
        <v>4374.4089000000004</v>
      </c>
      <c r="BV66" s="15">
        <v>7162.8768</v>
      </c>
      <c r="BW66" s="15">
        <v>6465.7597999999998</v>
      </c>
      <c r="BX66" s="16">
        <v>905.20640000000003</v>
      </c>
      <c r="BY66" s="15">
        <v>1810.4127000000001</v>
      </c>
      <c r="BZ66" s="16">
        <v>6257.6704</v>
      </c>
      <c r="CA66" s="17">
        <v>851.49940000000004</v>
      </c>
    </row>
    <row r="67" spans="1:79" x14ac:dyDescent="0.25">
      <c r="A67" s="9" t="s">
        <v>488</v>
      </c>
      <c r="B67" s="10">
        <v>7717601</v>
      </c>
      <c r="C67" s="10" t="s">
        <v>552</v>
      </c>
      <c r="D67" s="10" t="s">
        <v>490</v>
      </c>
      <c r="E67" s="10" t="s">
        <v>507</v>
      </c>
      <c r="F67" s="10" t="s">
        <v>492</v>
      </c>
      <c r="G67" s="10" t="s">
        <v>493</v>
      </c>
      <c r="H67" s="10" t="s">
        <v>494</v>
      </c>
      <c r="I67" s="10" t="s">
        <v>488</v>
      </c>
      <c r="J67" s="10" t="s">
        <v>495</v>
      </c>
      <c r="K67" s="10" t="s">
        <v>121</v>
      </c>
      <c r="L67" s="10">
        <v>13</v>
      </c>
      <c r="M67" s="10">
        <v>240</v>
      </c>
      <c r="N67" s="10">
        <v>312172</v>
      </c>
      <c r="O67" s="11">
        <v>39722</v>
      </c>
      <c r="P67" s="11">
        <v>30468</v>
      </c>
      <c r="Q67" s="10">
        <v>96902159300</v>
      </c>
      <c r="R67" s="10" t="s">
        <v>497</v>
      </c>
      <c r="S67" s="10" t="str">
        <f>IF(AB67=0.05,"Médio Profissionalizante",
IF(AB67=0.09,"Médio Tecnólogo",
IF(AB67=0.1,"Graduação",
IF(AB67=0.15,"Especialização",
IF(AB67=0.35,"Mestrado",
IF(AB67=0.45,"Doutorado",
))))))</f>
        <v>Especialização</v>
      </c>
      <c r="T67" s="10" t="str">
        <f>IF(AL67=0.7,"Inciso I",
IF(AL67=0.6,"Incisos II e V",
IF(AL67=0.3,"Inciso IV",
IF(AL67=0.25,"Inciso III, VI e VII",
))))</f>
        <v>Inciso IV</v>
      </c>
      <c r="U67" s="10">
        <v>475</v>
      </c>
      <c r="V67" s="10" t="s">
        <v>97</v>
      </c>
      <c r="W67" s="10" t="s">
        <v>91</v>
      </c>
      <c r="X67" s="10" t="s">
        <v>92</v>
      </c>
      <c r="Y67" s="15">
        <v>1962.6636000000001</v>
      </c>
      <c r="Z67" s="15">
        <v>240</v>
      </c>
      <c r="AA67" s="15">
        <v>1962.6708122004145</v>
      </c>
      <c r="AB67" s="36">
        <v>0.15</v>
      </c>
      <c r="AC67" s="21">
        <v>294.39949999999999</v>
      </c>
      <c r="AD67" s="15">
        <v>0.22</v>
      </c>
      <c r="AE67" s="49">
        <f>ROUND(Y67*AD67,2)</f>
        <v>431.79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v>1962.6636000000001</v>
      </c>
      <c r="AL67" s="15">
        <v>0.3</v>
      </c>
      <c r="AM67" s="15">
        <v>588.79909999999995</v>
      </c>
      <c r="AN67" s="15">
        <v>0.4</v>
      </c>
      <c r="AO67" s="15">
        <v>785.06539999999995</v>
      </c>
      <c r="AP67" s="15">
        <v>1</v>
      </c>
      <c r="AQ67" s="15">
        <v>1962.6636000000001</v>
      </c>
      <c r="AR67" s="15">
        <v>0.28999999999999998</v>
      </c>
      <c r="AS67" s="15">
        <v>193.05</v>
      </c>
      <c r="AT67" s="15">
        <v>0.3</v>
      </c>
      <c r="AU67" s="15">
        <v>1497.76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19.899099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8007.94</v>
      </c>
      <c r="BU67" s="15">
        <v>5436.5781999999999</v>
      </c>
      <c r="BV67" s="15">
        <v>7988.0409</v>
      </c>
      <c r="BW67" s="15">
        <v>7222.8744999999999</v>
      </c>
      <c r="BX67" s="16">
        <v>1011.2024</v>
      </c>
      <c r="BY67" s="15">
        <v>2022.4049</v>
      </c>
      <c r="BZ67" s="16">
        <v>6996.7375000000002</v>
      </c>
      <c r="CA67" s="17">
        <v>1054.7428</v>
      </c>
    </row>
    <row r="68" spans="1:79" x14ac:dyDescent="0.25">
      <c r="A68" s="9" t="s">
        <v>488</v>
      </c>
      <c r="B68" s="10">
        <v>7119401</v>
      </c>
      <c r="C68" s="10" t="s">
        <v>553</v>
      </c>
      <c r="D68" s="10" t="s">
        <v>490</v>
      </c>
      <c r="E68" s="10" t="s">
        <v>500</v>
      </c>
      <c r="F68" s="10" t="s">
        <v>492</v>
      </c>
      <c r="G68" s="10" t="s">
        <v>493</v>
      </c>
      <c r="H68" s="10" t="s">
        <v>494</v>
      </c>
      <c r="I68" s="10" t="s">
        <v>488</v>
      </c>
      <c r="J68" s="10" t="s">
        <v>495</v>
      </c>
      <c r="K68" s="10" t="s">
        <v>121</v>
      </c>
      <c r="L68" s="10">
        <v>8</v>
      </c>
      <c r="M68" s="10">
        <v>240</v>
      </c>
      <c r="N68" s="10">
        <v>312172</v>
      </c>
      <c r="O68" s="11">
        <v>39366</v>
      </c>
      <c r="P68" s="11">
        <v>25771</v>
      </c>
      <c r="Q68" s="10">
        <v>41412370353</v>
      </c>
      <c r="R68" s="10" t="s">
        <v>497</v>
      </c>
      <c r="S68" s="10" t="str">
        <f>IF(AB68=0.05,"Médio Profissionalizante",
IF(AB68=0.09,"Médio Tecnólogo",
IF(AB68=0.1,"Graduação",
IF(AB68=0.15,"Especialização",
IF(AB68=0.35,"Mestrado",
IF(AB68=0.45,"Doutorado",
))))))</f>
        <v>Especialização</v>
      </c>
      <c r="T68" s="10" t="str">
        <f>IF(AL68=0.7,"Inciso I",
IF(AL68=0.6,"Incisos II e V",
IF(AL68=0.3,"Inciso IV",
IF(AL68=0.25,"Inciso III, VI e VII",
))))</f>
        <v>Inciso III, VI e VII</v>
      </c>
      <c r="U68" s="10">
        <v>406</v>
      </c>
      <c r="V68" s="10" t="s">
        <v>97</v>
      </c>
      <c r="W68" s="10" t="s">
        <v>91</v>
      </c>
      <c r="X68" s="10" t="s">
        <v>92</v>
      </c>
      <c r="Y68" s="15">
        <v>1333.2318</v>
      </c>
      <c r="Z68" s="15">
        <v>180</v>
      </c>
      <c r="AA68" s="15">
        <v>1333.2385681228652</v>
      </c>
      <c r="AB68" s="36">
        <v>0.15</v>
      </c>
      <c r="AC68" s="21">
        <v>266.64690000000002</v>
      </c>
      <c r="AD68" s="15">
        <v>0.11</v>
      </c>
      <c r="AE68" s="49">
        <f>ROUND(Y68*AD68,2)</f>
        <v>146.66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v>1777.6458</v>
      </c>
      <c r="AL68" s="15">
        <v>0.25</v>
      </c>
      <c r="AM68" s="15">
        <v>444.41149999999999</v>
      </c>
      <c r="AN68" s="15">
        <v>0.4</v>
      </c>
      <c r="AO68" s="15">
        <v>711.05830000000003</v>
      </c>
      <c r="AP68" s="15">
        <v>1</v>
      </c>
      <c r="AQ68" s="15">
        <v>1777.6458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6950.5950999999995</v>
      </c>
      <c r="BU68" s="15">
        <v>4728.5378000000001</v>
      </c>
      <c r="BV68" s="15">
        <v>6950.5950999999995</v>
      </c>
      <c r="BW68" s="15">
        <v>6239.5367999999999</v>
      </c>
      <c r="BX68" s="16">
        <v>873.53510000000006</v>
      </c>
      <c r="BY68" s="15">
        <v>1747.0703000000001</v>
      </c>
      <c r="BZ68" s="16">
        <v>6077.0599000000002</v>
      </c>
      <c r="CA68" s="17">
        <v>801.83150000000001</v>
      </c>
    </row>
    <row r="69" spans="1:79" x14ac:dyDescent="0.25">
      <c r="A69" s="9" t="s">
        <v>488</v>
      </c>
      <c r="B69" s="10">
        <v>9157401</v>
      </c>
      <c r="C69" s="10" t="s">
        <v>554</v>
      </c>
      <c r="D69" s="10" t="s">
        <v>490</v>
      </c>
      <c r="E69" s="10" t="s">
        <v>491</v>
      </c>
      <c r="F69" s="10" t="s">
        <v>492</v>
      </c>
      <c r="G69" s="10" t="s">
        <v>493</v>
      </c>
      <c r="H69" s="10" t="s">
        <v>494</v>
      </c>
      <c r="I69" s="10" t="s">
        <v>488</v>
      </c>
      <c r="J69" s="10" t="s">
        <v>495</v>
      </c>
      <c r="K69" s="10" t="s">
        <v>121</v>
      </c>
      <c r="L69" s="10">
        <v>8</v>
      </c>
      <c r="M69" s="10">
        <v>240</v>
      </c>
      <c r="N69" s="10">
        <v>291477</v>
      </c>
      <c r="O69" s="11">
        <v>41039</v>
      </c>
      <c r="P69" s="11">
        <v>28481</v>
      </c>
      <c r="Q69" s="10">
        <v>78965195349</v>
      </c>
      <c r="R69" s="10" t="s">
        <v>497</v>
      </c>
      <c r="S69" s="10" t="str">
        <f>IF(AB69=0.05,"Médio Profissionalizante",
IF(AB69=0.09,"Médio Tecnólogo",
IF(AB69=0.1,"Graduação",
IF(AB69=0.15,"Especialização",
IF(AB69=0.35,"Mestrado",
IF(AB69=0.45,"Doutorado",
))))))</f>
        <v>Especialização</v>
      </c>
      <c r="T69" s="10" t="str">
        <f>IF(AL69=0.7,"Inciso I",
IF(AL69=0.6,"Incisos II e V",
IF(AL69=0.3,"Inciso IV",
IF(AL69=0.25,"Inciso III, VI e VII",
))))</f>
        <v>Inciso IV</v>
      </c>
      <c r="U69" s="10">
        <v>475</v>
      </c>
      <c r="V69" s="10" t="s">
        <v>97</v>
      </c>
      <c r="W69" s="10" t="s">
        <v>91</v>
      </c>
      <c r="X69" s="10" t="s">
        <v>92</v>
      </c>
      <c r="Y69" s="15">
        <v>1777.6458</v>
      </c>
      <c r="Z69" s="15">
        <v>240</v>
      </c>
      <c r="AA69" s="15">
        <v>1777.6514241638204</v>
      </c>
      <c r="AB69" s="36">
        <v>0.15</v>
      </c>
      <c r="AC69" s="21">
        <v>266.64690000000002</v>
      </c>
      <c r="AD69" s="15">
        <v>0.11</v>
      </c>
      <c r="AE69" s="49">
        <f>ROUND(Y69*AD69,2)</f>
        <v>195.54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v>1777.6458</v>
      </c>
      <c r="AL69" s="15">
        <v>0.3</v>
      </c>
      <c r="AM69" s="15">
        <v>533.29369999999994</v>
      </c>
      <c r="AN69" s="15">
        <v>0.4</v>
      </c>
      <c r="AO69" s="15">
        <v>711.05830000000003</v>
      </c>
      <c r="AP69" s="15">
        <v>1</v>
      </c>
      <c r="AQ69" s="15">
        <v>1777.6458</v>
      </c>
      <c r="AR69" s="15">
        <v>0.33</v>
      </c>
      <c r="AS69" s="15">
        <v>193.59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7039.4773999999998</v>
      </c>
      <c r="BU69" s="15">
        <v>4728.5378000000001</v>
      </c>
      <c r="BV69" s="15">
        <v>7039.4773999999998</v>
      </c>
      <c r="BW69" s="15">
        <v>6328.4189999999999</v>
      </c>
      <c r="BX69" s="16">
        <v>885.9787</v>
      </c>
      <c r="BY69" s="15">
        <v>1771.9573</v>
      </c>
      <c r="BZ69" s="16">
        <v>6153.4987000000001</v>
      </c>
      <c r="CA69" s="17">
        <v>822.85209999999995</v>
      </c>
    </row>
    <row r="70" spans="1:79" x14ac:dyDescent="0.25">
      <c r="A70" s="9" t="s">
        <v>98</v>
      </c>
      <c r="B70" s="10">
        <v>14501</v>
      </c>
      <c r="C70" s="10" t="s">
        <v>761</v>
      </c>
      <c r="D70" s="10" t="s">
        <v>762</v>
      </c>
      <c r="E70" s="10" t="s">
        <v>763</v>
      </c>
      <c r="F70" s="10" t="s">
        <v>712</v>
      </c>
      <c r="G70" s="10" t="s">
        <v>726</v>
      </c>
      <c r="H70" s="10" t="s">
        <v>714</v>
      </c>
      <c r="I70" s="10" t="s">
        <v>715</v>
      </c>
      <c r="J70" s="10" t="s">
        <v>712</v>
      </c>
      <c r="K70" s="10" t="s">
        <v>121</v>
      </c>
      <c r="L70" s="10">
        <v>9</v>
      </c>
      <c r="M70" s="10">
        <v>240</v>
      </c>
      <c r="N70" s="10">
        <v>602367</v>
      </c>
      <c r="O70" s="11">
        <v>29634</v>
      </c>
      <c r="P70" s="11">
        <v>12498</v>
      </c>
      <c r="Q70" s="10">
        <v>267759304</v>
      </c>
      <c r="R70" s="10" t="s">
        <v>103</v>
      </c>
      <c r="S70" s="10" t="str">
        <f>IF(AB70=0.05,"Médio Profissionalizante",
IF(AB70=0.09,"Médio Tecnólogo",
IF(AB70=0.1,"Graduação",
IF(AB70=0.15,"Especialização",
IF(AB70=0.35,"Mestrado",
IF(AB70=0.45,"Doutorado",
))))))</f>
        <v>Especialização</v>
      </c>
      <c r="T70" s="10" t="str">
        <f>IF(AL70=0.7,"Inciso I",
IF(AL70=0.6,"Incisos II e V",
IF(AL70=0.3,"Inciso IV",
IF(AL70=0.25,"Inciso III, VI e VII",
))))</f>
        <v>Incisos II e V</v>
      </c>
      <c r="U70" s="10">
        <v>20</v>
      </c>
      <c r="V70" s="10" t="s">
        <v>97</v>
      </c>
      <c r="W70" s="10" t="s">
        <v>91</v>
      </c>
      <c r="X70" s="10" t="s">
        <v>91</v>
      </c>
      <c r="Y70" s="15">
        <v>1813.203</v>
      </c>
      <c r="Z70" s="15">
        <v>240</v>
      </c>
      <c r="AA70" s="15">
        <v>1813.2044526470968</v>
      </c>
      <c r="AB70" s="36">
        <v>0.15</v>
      </c>
      <c r="AC70" s="51">
        <v>271.98050000000001</v>
      </c>
      <c r="AD70" s="15">
        <v>0.12</v>
      </c>
      <c r="AE70" s="49">
        <f>ROUND(Y70*AD70,2)</f>
        <v>217.58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v>1813.203</v>
      </c>
      <c r="AL70" s="15">
        <v>0.6</v>
      </c>
      <c r="AM70" s="15">
        <v>1087.9218000000001</v>
      </c>
      <c r="AN70" s="15">
        <v>0.4</v>
      </c>
      <c r="AO70" s="15">
        <v>725.28120000000001</v>
      </c>
      <c r="AP70" s="15">
        <v>1</v>
      </c>
      <c r="AQ70" s="15">
        <v>1813.203</v>
      </c>
      <c r="AR70" s="15">
        <v>0</v>
      </c>
      <c r="AS70" s="15">
        <v>0</v>
      </c>
      <c r="AT70" s="15">
        <v>0.06</v>
      </c>
      <c r="AU70" s="15">
        <v>290.33999999999997</v>
      </c>
      <c r="AV70" s="15">
        <v>0.09</v>
      </c>
      <c r="AW70" s="15">
        <v>522.61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7742.3768</v>
      </c>
      <c r="BU70" s="15">
        <v>4841.2520000000004</v>
      </c>
      <c r="BV70" s="15">
        <v>7742.3768</v>
      </c>
      <c r="BW70" s="15">
        <v>7017.0955999999996</v>
      </c>
      <c r="BX70" s="16">
        <v>982.39340000000004</v>
      </c>
      <c r="BY70" s="15">
        <v>1964.7868000000001</v>
      </c>
      <c r="BZ70" s="16">
        <v>6759.9834000000001</v>
      </c>
      <c r="CA70" s="17">
        <v>989.6354</v>
      </c>
    </row>
    <row r="71" spans="1:79" x14ac:dyDescent="0.25">
      <c r="A71" s="9" t="s">
        <v>839</v>
      </c>
      <c r="B71" s="10">
        <v>570701</v>
      </c>
      <c r="C71" s="10" t="s">
        <v>909</v>
      </c>
      <c r="D71" s="10" t="s">
        <v>841</v>
      </c>
      <c r="E71" s="10" t="s">
        <v>854</v>
      </c>
      <c r="F71" s="10" t="s">
        <v>83</v>
      </c>
      <c r="G71" s="10" t="s">
        <v>881</v>
      </c>
      <c r="H71" s="10" t="s">
        <v>844</v>
      </c>
      <c r="I71" s="10" t="s">
        <v>845</v>
      </c>
      <c r="J71" s="10" t="s">
        <v>846</v>
      </c>
      <c r="K71" s="10" t="s">
        <v>152</v>
      </c>
      <c r="L71" s="10">
        <v>5</v>
      </c>
      <c r="M71" s="10">
        <v>240</v>
      </c>
      <c r="N71" s="10">
        <v>227433</v>
      </c>
      <c r="O71" s="11">
        <v>29860</v>
      </c>
      <c r="P71" s="11">
        <v>21303</v>
      </c>
      <c r="Q71" s="10">
        <v>9085947391</v>
      </c>
      <c r="R71" s="10" t="s">
        <v>89</v>
      </c>
      <c r="S71" s="10">
        <f>IF(AB71=0.05,"Médio Profissionalizante",
IF(AB71=0.09,"Médio Tecnólogo",
IF(AB71=0.1,"Graduação",
IF(AB71=0.15,"Especialização",
IF(AB71=0.35,"Mestrado",
IF(AB71=0.45,"Doutorado",
))))))</f>
        <v>0</v>
      </c>
      <c r="T71" s="10" t="str">
        <f>IF(AL71=0.7,"Inciso I",
IF(AL71=0.6,"Incisos II e V",
IF(AL71=0.3,"Inciso IV",
IF(AL71=0.25,"Inciso III, VI e VII",
))))</f>
        <v>Inciso III, VI e VII</v>
      </c>
      <c r="U71" s="10">
        <v>1</v>
      </c>
      <c r="V71" s="10" t="s">
        <v>90</v>
      </c>
      <c r="W71" s="10" t="s">
        <v>91</v>
      </c>
      <c r="X71" s="10" t="s">
        <v>92</v>
      </c>
      <c r="Y71" s="15">
        <v>1675.1153999999999</v>
      </c>
      <c r="Z71" s="15">
        <v>240</v>
      </c>
      <c r="AA71" s="15">
        <v>1675.1206400289295</v>
      </c>
      <c r="AB71" s="36">
        <v>0</v>
      </c>
      <c r="AC71" s="47">
        <v>0</v>
      </c>
      <c r="AD71" s="15">
        <v>0.2</v>
      </c>
      <c r="AE71" s="49">
        <f>ROUND(Y71*AD71,2)</f>
        <v>335.02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v>1675.1153999999999</v>
      </c>
      <c r="AL71" s="15">
        <v>0.25</v>
      </c>
      <c r="AM71" s="15">
        <v>418.77890000000002</v>
      </c>
      <c r="AN71" s="15">
        <v>0.4</v>
      </c>
      <c r="AO71" s="15">
        <v>670.0462</v>
      </c>
      <c r="AP71" s="15">
        <v>1</v>
      </c>
      <c r="AQ71" s="15">
        <v>1675.1153999999999</v>
      </c>
      <c r="AR71" s="15">
        <v>1.06</v>
      </c>
      <c r="AS71" s="15">
        <v>569.67999999999995</v>
      </c>
      <c r="AT71" s="15">
        <v>0.01</v>
      </c>
      <c r="AU71" s="15">
        <v>40.31</v>
      </c>
      <c r="AV71" s="15">
        <v>0.51</v>
      </c>
      <c r="AW71" s="15">
        <v>2466.8200000000002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6470.4263000000001</v>
      </c>
      <c r="BU71" s="15">
        <v>4355.3</v>
      </c>
      <c r="BV71" s="15">
        <v>6449.1943000000001</v>
      </c>
      <c r="BW71" s="15">
        <v>5800.3801999999996</v>
      </c>
      <c r="BX71" s="16">
        <v>812.05319999999995</v>
      </c>
      <c r="BY71" s="15">
        <v>1624.1065000000001</v>
      </c>
      <c r="BZ71" s="16">
        <v>5658.3730999999998</v>
      </c>
      <c r="CA71" s="17">
        <v>686.69259999999997</v>
      </c>
    </row>
    <row r="72" spans="1:79" x14ac:dyDescent="0.25">
      <c r="A72" s="9" t="s">
        <v>488</v>
      </c>
      <c r="B72" s="10">
        <v>7431301</v>
      </c>
      <c r="C72" s="10" t="s">
        <v>555</v>
      </c>
      <c r="D72" s="10" t="s">
        <v>490</v>
      </c>
      <c r="E72" s="10" t="s">
        <v>500</v>
      </c>
      <c r="F72" s="10" t="s">
        <v>492</v>
      </c>
      <c r="G72" s="10" t="s">
        <v>501</v>
      </c>
      <c r="H72" s="10" t="s">
        <v>494</v>
      </c>
      <c r="I72" s="10" t="s">
        <v>488</v>
      </c>
      <c r="J72" s="10" t="s">
        <v>495</v>
      </c>
      <c r="K72" s="10" t="s">
        <v>121</v>
      </c>
      <c r="L72" s="10">
        <v>13</v>
      </c>
      <c r="M72" s="10">
        <v>240</v>
      </c>
      <c r="N72" s="10">
        <v>306051</v>
      </c>
      <c r="O72" s="11">
        <v>39630</v>
      </c>
      <c r="P72" s="11">
        <v>26640</v>
      </c>
      <c r="Q72" s="10">
        <v>46394079391</v>
      </c>
      <c r="R72" s="10" t="s">
        <v>497</v>
      </c>
      <c r="S72" s="10" t="str">
        <f>IF(AB72=0.05,"Médio Profissionalizante",
IF(AB72=0.09,"Médio Tecnólogo",
IF(AB72=0.1,"Graduação",
IF(AB72=0.15,"Especialização",
IF(AB72=0.35,"Mestrado",
IF(AB72=0.45,"Doutorado",
))))))</f>
        <v>Médio Tecnólogo</v>
      </c>
      <c r="T72" s="10" t="str">
        <f>IF(AL72=0.7,"Inciso I",
IF(AL72=0.6,"Incisos II e V",
IF(AL72=0.3,"Inciso IV",
IF(AL72=0.25,"Inciso III, VI e VII",
))))</f>
        <v>Incisos II e V</v>
      </c>
      <c r="U72" s="10">
        <v>303</v>
      </c>
      <c r="V72" s="10" t="s">
        <v>97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36">
        <v>0.09</v>
      </c>
      <c r="AC72" s="47">
        <v>176.6397</v>
      </c>
      <c r="AD72" s="15">
        <v>0.22</v>
      </c>
      <c r="AE72" s="49">
        <f>ROUND(Y72*AD72,2)</f>
        <v>431.79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v>1962.6636000000001</v>
      </c>
      <c r="AL72" s="15">
        <v>0.6</v>
      </c>
      <c r="AM72" s="15">
        <v>1177.5981999999999</v>
      </c>
      <c r="AN72" s="15">
        <v>0.4</v>
      </c>
      <c r="AO72" s="15">
        <v>785.06539999999995</v>
      </c>
      <c r="AP72" s="15">
        <v>1</v>
      </c>
      <c r="AQ72" s="15">
        <v>1962.6636000000001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171.919329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1000</v>
      </c>
      <c r="BS72" s="15">
        <v>0</v>
      </c>
      <c r="BT72" s="15">
        <v>9630.9994000000006</v>
      </c>
      <c r="BU72" s="15">
        <v>5318.8184000000001</v>
      </c>
      <c r="BV72" s="15">
        <v>8459.0800999999992</v>
      </c>
      <c r="BW72" s="15">
        <v>7845.9340000000002</v>
      </c>
      <c r="BX72" s="16">
        <v>1098.4308000000001</v>
      </c>
      <c r="BY72" s="15">
        <v>2196.8615</v>
      </c>
      <c r="BZ72" s="16">
        <v>8532.5686999999998</v>
      </c>
      <c r="CA72" s="17">
        <v>1477.0963999999999</v>
      </c>
    </row>
    <row r="73" spans="1:79" x14ac:dyDescent="0.25">
      <c r="A73" s="9" t="s">
        <v>488</v>
      </c>
      <c r="B73" s="10">
        <v>6234702</v>
      </c>
      <c r="C73" s="10" t="s">
        <v>556</v>
      </c>
      <c r="D73" s="10" t="s">
        <v>490</v>
      </c>
      <c r="E73" s="10" t="s">
        <v>507</v>
      </c>
      <c r="F73" s="10" t="s">
        <v>492</v>
      </c>
      <c r="G73" s="10" t="s">
        <v>501</v>
      </c>
      <c r="H73" s="10" t="s">
        <v>494</v>
      </c>
      <c r="I73" s="10" t="s">
        <v>488</v>
      </c>
      <c r="J73" s="10" t="s">
        <v>495</v>
      </c>
      <c r="K73" s="10" t="s">
        <v>121</v>
      </c>
      <c r="L73" s="10">
        <v>8</v>
      </c>
      <c r="M73" s="10">
        <v>240</v>
      </c>
      <c r="N73" s="10">
        <v>291477</v>
      </c>
      <c r="O73" s="11">
        <v>39995</v>
      </c>
      <c r="P73" s="11">
        <v>24263</v>
      </c>
      <c r="Q73" s="10">
        <v>26317222304</v>
      </c>
      <c r="R73" s="10" t="s">
        <v>497</v>
      </c>
      <c r="S73" s="10" t="str">
        <f>IF(AB73=0.05,"Médio Profissionalizante",
IF(AB73=0.09,"Médio Tecnólogo",
IF(AB73=0.1,"Graduação",
IF(AB73=0.15,"Especialização",
IF(AB73=0.35,"Mestrado",
IF(AB73=0.45,"Doutorado",
))))))</f>
        <v>Especialização</v>
      </c>
      <c r="T73" s="10" t="str">
        <f>IF(AL73=0.7,"Inciso I",
IF(AL73=0.6,"Incisos II e V",
IF(AL73=0.3,"Inciso IV",
IF(AL73=0.25,"Inciso III, VI e VII",
))))</f>
        <v>Inciso III, VI e VII</v>
      </c>
      <c r="U73" s="10">
        <v>303</v>
      </c>
      <c r="V73" s="10" t="s">
        <v>90</v>
      </c>
      <c r="W73" s="10" t="s">
        <v>91</v>
      </c>
      <c r="X73" s="10" t="s">
        <v>92</v>
      </c>
      <c r="Y73" s="15">
        <v>1777.6458</v>
      </c>
      <c r="Z73" s="15">
        <v>240</v>
      </c>
      <c r="AA73" s="15">
        <v>1777.6514241638204</v>
      </c>
      <c r="AB73" s="36">
        <v>0.15</v>
      </c>
      <c r="AC73" s="21">
        <v>266.64690000000002</v>
      </c>
      <c r="AD73" s="15">
        <v>0.11</v>
      </c>
      <c r="AE73" s="49">
        <f>ROUND(Y73*AD73,2)</f>
        <v>195.54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v>1777.6458</v>
      </c>
      <c r="AL73" s="15">
        <v>0.25</v>
      </c>
      <c r="AM73" s="15">
        <v>444.41149999999999</v>
      </c>
      <c r="AN73" s="15">
        <v>0.4</v>
      </c>
      <c r="AO73" s="15">
        <v>711.05830000000003</v>
      </c>
      <c r="AP73" s="15">
        <v>1</v>
      </c>
      <c r="AQ73" s="15">
        <v>1777.6458</v>
      </c>
      <c r="AR73" s="15">
        <v>0.21</v>
      </c>
      <c r="AS73" s="15">
        <v>121.64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6950.5950999999995</v>
      </c>
      <c r="BU73" s="15">
        <v>4728.5378000000001</v>
      </c>
      <c r="BV73" s="15">
        <v>6950.5950999999995</v>
      </c>
      <c r="BW73" s="15">
        <v>6239.5367999999999</v>
      </c>
      <c r="BX73" s="16">
        <v>873.53510000000006</v>
      </c>
      <c r="BY73" s="15">
        <v>1747.0703000000001</v>
      </c>
      <c r="BZ73" s="16">
        <v>6077.0599000000002</v>
      </c>
      <c r="CA73" s="17">
        <v>801.83150000000001</v>
      </c>
    </row>
    <row r="74" spans="1:79" x14ac:dyDescent="0.25">
      <c r="A74" s="9" t="s">
        <v>488</v>
      </c>
      <c r="B74" s="10">
        <v>5240502</v>
      </c>
      <c r="C74" s="10" t="s">
        <v>557</v>
      </c>
      <c r="D74" s="10" t="s">
        <v>490</v>
      </c>
      <c r="E74" s="10" t="s">
        <v>500</v>
      </c>
      <c r="F74" s="10" t="s">
        <v>492</v>
      </c>
      <c r="G74" s="10" t="s">
        <v>493</v>
      </c>
      <c r="H74" s="10" t="s">
        <v>494</v>
      </c>
      <c r="I74" s="10" t="s">
        <v>488</v>
      </c>
      <c r="J74" s="10" t="s">
        <v>495</v>
      </c>
      <c r="K74" s="10" t="s">
        <v>147</v>
      </c>
      <c r="L74" s="10">
        <v>7</v>
      </c>
      <c r="M74" s="10">
        <v>240</v>
      </c>
      <c r="N74" s="10">
        <v>269280</v>
      </c>
      <c r="O74" s="11">
        <v>40007</v>
      </c>
      <c r="P74" s="11">
        <v>27179</v>
      </c>
      <c r="Q74" s="10">
        <v>89234464320</v>
      </c>
      <c r="R74" s="10" t="s">
        <v>497</v>
      </c>
      <c r="S74" s="10" t="str">
        <f>IF(AB74=0.05,"Médio Profissionalizante",
IF(AB74=0.09,"Médio Tecnólogo",
IF(AB74=0.1,"Graduação",
IF(AB74=0.15,"Especialização",
IF(AB74=0.35,"Mestrado",
IF(AB74=0.45,"Doutorado",
))))))</f>
        <v>Especialização</v>
      </c>
      <c r="T74" s="10" t="str">
        <f>IF(AL74=0.7,"Inciso I",
IF(AL74=0.6,"Incisos II e V",
IF(AL74=0.3,"Inciso IV",
IF(AL74=0.25,"Inciso III, VI e VII",
))))</f>
        <v>Inciso III, VI e VII</v>
      </c>
      <c r="U74" s="10">
        <v>406</v>
      </c>
      <c r="V74" s="10" t="s">
        <v>90</v>
      </c>
      <c r="W74" s="10" t="s">
        <v>128</v>
      </c>
      <c r="X74" s="10" t="s">
        <v>92</v>
      </c>
      <c r="Y74" s="15">
        <v>1742.7924</v>
      </c>
      <c r="Z74" s="15">
        <v>240</v>
      </c>
      <c r="AA74" s="15">
        <v>1742.7955138860984</v>
      </c>
      <c r="AB74" s="36">
        <v>0.15</v>
      </c>
      <c r="AC74" s="21">
        <v>261.41890000000001</v>
      </c>
      <c r="AD74" s="15">
        <v>0.12</v>
      </c>
      <c r="AE74" s="49">
        <f>ROUND(Y74*AD74,2)</f>
        <v>209.14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v>1742.7924</v>
      </c>
      <c r="AL74" s="15">
        <v>0.25</v>
      </c>
      <c r="AM74" s="15">
        <v>435.69810000000001</v>
      </c>
      <c r="AN74" s="15">
        <v>0.4</v>
      </c>
      <c r="AO74" s="15">
        <v>697.11699999999996</v>
      </c>
      <c r="AP74" s="15">
        <v>1</v>
      </c>
      <c r="AQ74" s="15">
        <v>1742.7924</v>
      </c>
      <c r="AR74" s="15">
        <v>0.3</v>
      </c>
      <c r="AS74" s="15">
        <v>170.79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6831.7461999999996</v>
      </c>
      <c r="BU74" s="15">
        <v>4653.2556999999997</v>
      </c>
      <c r="BV74" s="15">
        <v>6831.7461999999996</v>
      </c>
      <c r="BW74" s="15">
        <v>6134.6292000000003</v>
      </c>
      <c r="BX74" s="16">
        <v>858.84810000000004</v>
      </c>
      <c r="BY74" s="15">
        <v>1717.6962000000001</v>
      </c>
      <c r="BZ74" s="16">
        <v>5972.8981000000003</v>
      </c>
      <c r="CA74" s="17">
        <v>773.18700000000001</v>
      </c>
    </row>
    <row r="75" spans="1:79" x14ac:dyDescent="0.25">
      <c r="A75" s="9" t="s">
        <v>488</v>
      </c>
      <c r="B75" s="10">
        <v>4328102</v>
      </c>
      <c r="C75" s="10" t="s">
        <v>558</v>
      </c>
      <c r="D75" s="10" t="s">
        <v>490</v>
      </c>
      <c r="E75" s="10" t="s">
        <v>505</v>
      </c>
      <c r="F75" s="10" t="s">
        <v>492</v>
      </c>
      <c r="G75" s="10" t="s">
        <v>501</v>
      </c>
      <c r="H75" s="10" t="s">
        <v>494</v>
      </c>
      <c r="I75" s="10" t="s">
        <v>488</v>
      </c>
      <c r="J75" s="10" t="s">
        <v>495</v>
      </c>
      <c r="K75" s="10" t="s">
        <v>121</v>
      </c>
      <c r="L75" s="10">
        <v>12</v>
      </c>
      <c r="M75" s="10">
        <v>240</v>
      </c>
      <c r="N75" s="10">
        <v>306051</v>
      </c>
      <c r="O75" s="11">
        <v>39630</v>
      </c>
      <c r="P75" s="11">
        <v>23101</v>
      </c>
      <c r="Q75" s="10">
        <v>24146811368</v>
      </c>
      <c r="R75" s="10" t="s">
        <v>497</v>
      </c>
      <c r="S75" s="10" t="str">
        <f>IF(AB75=0.05,"Médio Profissionalizante",
IF(AB75=0.09,"Médio Tecnólogo",
IF(AB75=0.1,"Graduação",
IF(AB75=0.15,"Especialização",
IF(AB75=0.35,"Mestrado",
IF(AB75=0.45,"Doutorado",
))))))</f>
        <v>Graduação</v>
      </c>
      <c r="T75" s="10" t="str">
        <f>IF(AL75=0.7,"Inciso I",
IF(AL75=0.6,"Incisos II e V",
IF(AL75=0.3,"Inciso IV",
IF(AL75=0.25,"Inciso III, VI e VII",
))))</f>
        <v>Inciso III, VI e VII</v>
      </c>
      <c r="U75" s="10">
        <v>303</v>
      </c>
      <c r="V75" s="10" t="s">
        <v>97</v>
      </c>
      <c r="W75" s="10" t="s">
        <v>91</v>
      </c>
      <c r="X75" s="10" t="s">
        <v>92</v>
      </c>
      <c r="Y75" s="15">
        <v>1924.1790000000001</v>
      </c>
      <c r="Z75" s="15">
        <v>240</v>
      </c>
      <c r="AA75" s="15">
        <v>1924.1870707847202</v>
      </c>
      <c r="AB75" s="36">
        <v>0.1</v>
      </c>
      <c r="AC75" s="47">
        <v>192.4179</v>
      </c>
      <c r="AD75" s="15">
        <v>0.2</v>
      </c>
      <c r="AE75" s="49">
        <f>ROUND(Y75*AD75,2)</f>
        <v>384.84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v>1924.1790000000001</v>
      </c>
      <c r="AL75" s="15">
        <v>0.25</v>
      </c>
      <c r="AM75" s="15">
        <v>481.04480000000001</v>
      </c>
      <c r="AN75" s="15">
        <v>0.4</v>
      </c>
      <c r="AO75" s="15">
        <v>769.67160000000001</v>
      </c>
      <c r="AP75" s="15">
        <v>1</v>
      </c>
      <c r="AQ75" s="15">
        <v>1924.1790000000001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7600.5070999999998</v>
      </c>
      <c r="BU75" s="15">
        <v>5195.2833000000001</v>
      </c>
      <c r="BV75" s="15">
        <v>7600.5070999999998</v>
      </c>
      <c r="BW75" s="15">
        <v>6830.8355000000001</v>
      </c>
      <c r="BX75" s="16">
        <v>956.31700000000001</v>
      </c>
      <c r="BY75" s="15">
        <v>1912.6339</v>
      </c>
      <c r="BZ75" s="16">
        <v>6644.1900999999998</v>
      </c>
      <c r="CA75" s="17">
        <v>957.79229999999995</v>
      </c>
    </row>
    <row r="76" spans="1:79" x14ac:dyDescent="0.25">
      <c r="A76" s="9" t="s">
        <v>98</v>
      </c>
      <c r="B76" s="10">
        <v>758301</v>
      </c>
      <c r="C76" s="10" t="s">
        <v>1227</v>
      </c>
      <c r="D76" s="10" t="s">
        <v>1110</v>
      </c>
      <c r="E76" s="10" t="s">
        <v>1111</v>
      </c>
      <c r="F76" s="10" t="s">
        <v>83</v>
      </c>
      <c r="G76" s="10" t="s">
        <v>1160</v>
      </c>
      <c r="H76" s="10" t="s">
        <v>1110</v>
      </c>
      <c r="I76" s="10" t="s">
        <v>715</v>
      </c>
      <c r="J76" s="10" t="s">
        <v>1161</v>
      </c>
      <c r="K76" s="10" t="s">
        <v>147</v>
      </c>
      <c r="L76" s="10">
        <v>8</v>
      </c>
      <c r="M76" s="10">
        <v>240</v>
      </c>
      <c r="N76" s="10">
        <v>122833</v>
      </c>
      <c r="O76" s="11">
        <v>30090</v>
      </c>
      <c r="P76" s="11">
        <v>18571</v>
      </c>
      <c r="Q76" s="10">
        <v>11633646300</v>
      </c>
      <c r="R76" s="10" t="s">
        <v>103</v>
      </c>
      <c r="S76" s="10">
        <f>IF(AB76=0.05,"Médio Profissionalizante",
IF(AB76=0.09,"Médio Tecnólogo",
IF(AB76=0.1,"Graduação",
IF(AB76=0.15,"Especialização",
IF(AB76=0.35,"Mestrado",
IF(AB76=0.45,"Doutorado",
))))))</f>
        <v>0</v>
      </c>
      <c r="T76" s="10" t="str">
        <f>IF(AL76=0.7,"Inciso I",
IF(AL76=0.6,"Incisos II e V",
IF(AL76=0.3,"Inciso IV",
IF(AL76=0.25,"Inciso III, VI e VII",
))))</f>
        <v>Inciso IV</v>
      </c>
      <c r="U76" s="10">
        <v>20</v>
      </c>
      <c r="V76" s="10" t="s">
        <v>90</v>
      </c>
      <c r="W76" s="10" t="s">
        <v>91</v>
      </c>
      <c r="X76" s="10" t="s">
        <v>91</v>
      </c>
      <c r="Y76" s="15">
        <v>1777.6458</v>
      </c>
      <c r="Z76" s="15">
        <v>240</v>
      </c>
      <c r="AA76" s="15">
        <v>1777.6514241638204</v>
      </c>
      <c r="AB76" s="36">
        <v>0</v>
      </c>
      <c r="AC76" s="47">
        <v>0</v>
      </c>
      <c r="AD76" s="15">
        <v>0.11</v>
      </c>
      <c r="AE76" s="49">
        <f>ROUND(Y76*AD76,2)</f>
        <v>195.54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v>1777.6458</v>
      </c>
      <c r="AL76" s="15">
        <v>0.3</v>
      </c>
      <c r="AM76" s="15">
        <v>533.29369999999994</v>
      </c>
      <c r="AN76" s="15">
        <v>0.4</v>
      </c>
      <c r="AO76" s="15">
        <v>711.05830000000003</v>
      </c>
      <c r="AP76" s="15">
        <v>1</v>
      </c>
      <c r="AQ76" s="15">
        <v>1777.6458</v>
      </c>
      <c r="AR76" s="15">
        <v>1.18</v>
      </c>
      <c r="AS76" s="15">
        <v>666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6772.8305</v>
      </c>
      <c r="BU76" s="15">
        <v>4461.8909999999996</v>
      </c>
      <c r="BV76" s="15">
        <v>6772.8305</v>
      </c>
      <c r="BW76" s="15">
        <v>6061.7722000000003</v>
      </c>
      <c r="BX76" s="16">
        <v>848.6481</v>
      </c>
      <c r="BY76" s="15">
        <v>1697.2962</v>
      </c>
      <c r="BZ76" s="16">
        <v>5924.1823999999997</v>
      </c>
      <c r="CA76" s="17">
        <v>759.79020000000003</v>
      </c>
    </row>
    <row r="77" spans="1:79" x14ac:dyDescent="0.25">
      <c r="A77" s="9" t="s">
        <v>488</v>
      </c>
      <c r="B77" s="10">
        <v>7461901</v>
      </c>
      <c r="C77" s="10" t="s">
        <v>559</v>
      </c>
      <c r="D77" s="10" t="s">
        <v>490</v>
      </c>
      <c r="E77" s="10" t="s">
        <v>518</v>
      </c>
      <c r="F77" s="10" t="s">
        <v>492</v>
      </c>
      <c r="G77" s="10" t="s">
        <v>501</v>
      </c>
      <c r="H77" s="10" t="s">
        <v>494</v>
      </c>
      <c r="I77" s="10" t="s">
        <v>488</v>
      </c>
      <c r="J77" s="10" t="s">
        <v>495</v>
      </c>
      <c r="K77" s="10" t="s">
        <v>118</v>
      </c>
      <c r="L77" s="10">
        <v>8</v>
      </c>
      <c r="M77" s="10">
        <v>240</v>
      </c>
      <c r="N77" s="10">
        <v>306051</v>
      </c>
      <c r="O77" s="11">
        <v>39630</v>
      </c>
      <c r="P77" s="11">
        <v>23259</v>
      </c>
      <c r="Q77" s="10">
        <v>39092879304</v>
      </c>
      <c r="R77" s="10" t="s">
        <v>497</v>
      </c>
      <c r="S77" s="10" t="str">
        <f>IF(AB77=0.05,"Médio Profissionalizante",
IF(AB77=0.09,"Médio Tecnólogo",
IF(AB77=0.1,"Graduação",
IF(AB77=0.15,"Especialização",
IF(AB77=0.35,"Mestrado",
IF(AB77=0.45,"Doutorado",
))))))</f>
        <v>Especialização</v>
      </c>
      <c r="T77" s="10" t="str">
        <f>IF(AL77=0.7,"Inciso I",
IF(AL77=0.6,"Incisos II e V",
IF(AL77=0.3,"Inciso IV",
IF(AL77=0.25,"Inciso III, VI e VII",
))))</f>
        <v>Inciso III, VI e VII</v>
      </c>
      <c r="U77" s="10">
        <v>303</v>
      </c>
      <c r="V77" s="10" t="s">
        <v>97</v>
      </c>
      <c r="W77" s="10" t="s">
        <v>91</v>
      </c>
      <c r="X77" s="10" t="s">
        <v>92</v>
      </c>
      <c r="Y77" s="15">
        <v>1777.6458</v>
      </c>
      <c r="Z77" s="15">
        <v>240</v>
      </c>
      <c r="AA77" s="15">
        <v>1777.6514241638204</v>
      </c>
      <c r="AB77" s="36">
        <v>0.15</v>
      </c>
      <c r="AC77" s="21">
        <v>266.64690000000002</v>
      </c>
      <c r="AD77" s="15">
        <v>0.12</v>
      </c>
      <c r="AE77" s="49">
        <f>ROUND(Y77*AD77,2)</f>
        <v>213.32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v>1777.6458</v>
      </c>
      <c r="AL77" s="15">
        <v>0.25</v>
      </c>
      <c r="AM77" s="15">
        <v>444.41149999999999</v>
      </c>
      <c r="AN77" s="15">
        <v>0.4</v>
      </c>
      <c r="AO77" s="15">
        <v>711.05830000000003</v>
      </c>
      <c r="AP77" s="15">
        <v>1</v>
      </c>
      <c r="AQ77" s="15">
        <v>1777.6458</v>
      </c>
      <c r="AR77" s="15">
        <v>0.56000000000000005</v>
      </c>
      <c r="AS77" s="15">
        <v>325.19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6968.3715000000002</v>
      </c>
      <c r="BU77" s="15">
        <v>4746.3143</v>
      </c>
      <c r="BV77" s="15">
        <v>6968.3715000000002</v>
      </c>
      <c r="BW77" s="15">
        <v>6257.3131999999996</v>
      </c>
      <c r="BX77" s="16">
        <v>876.02390000000003</v>
      </c>
      <c r="BY77" s="15">
        <v>1752.0477000000001</v>
      </c>
      <c r="BZ77" s="16">
        <v>6092.3477000000003</v>
      </c>
      <c r="CA77" s="17">
        <v>806.03560000000004</v>
      </c>
    </row>
    <row r="78" spans="1:79" x14ac:dyDescent="0.25">
      <c r="A78" s="9" t="s">
        <v>488</v>
      </c>
      <c r="B78" s="10">
        <v>7422701</v>
      </c>
      <c r="C78" s="10" t="s">
        <v>560</v>
      </c>
      <c r="D78" s="10" t="s">
        <v>490</v>
      </c>
      <c r="E78" s="10" t="s">
        <v>500</v>
      </c>
      <c r="F78" s="10" t="s">
        <v>492</v>
      </c>
      <c r="G78" s="10" t="s">
        <v>501</v>
      </c>
      <c r="H78" s="10" t="s">
        <v>494</v>
      </c>
      <c r="I78" s="10" t="s">
        <v>488</v>
      </c>
      <c r="J78" s="10" t="s">
        <v>495</v>
      </c>
      <c r="K78" s="10" t="s">
        <v>121</v>
      </c>
      <c r="L78" s="10">
        <v>13</v>
      </c>
      <c r="M78" s="10">
        <v>240</v>
      </c>
      <c r="N78" s="10">
        <v>312172</v>
      </c>
      <c r="O78" s="11">
        <v>39630</v>
      </c>
      <c r="P78" s="11">
        <v>25720</v>
      </c>
      <c r="Q78" s="10">
        <v>64599809349</v>
      </c>
      <c r="R78" s="10" t="s">
        <v>497</v>
      </c>
      <c r="S78" s="10" t="str">
        <f>IF(AB78=0.05,"Médio Profissionalizante",
IF(AB78=0.09,"Médio Tecnólogo",
IF(AB78=0.1,"Graduação",
IF(AB78=0.15,"Especialização",
IF(AB78=0.35,"Mestrado",
IF(AB78=0.45,"Doutorado",
))))))</f>
        <v>Especialização</v>
      </c>
      <c r="T78" s="10" t="str">
        <f>IF(AL78=0.7,"Inciso I",
IF(AL78=0.6,"Incisos II e V",
IF(AL78=0.3,"Inciso IV",
IF(AL78=0.25,"Inciso III, VI e VII",
))))</f>
        <v>Inciso I</v>
      </c>
      <c r="U78" s="10">
        <v>303</v>
      </c>
      <c r="V78" s="10" t="s">
        <v>97</v>
      </c>
      <c r="W78" s="10" t="s">
        <v>91</v>
      </c>
      <c r="X78" s="10" t="s">
        <v>92</v>
      </c>
      <c r="Y78" s="15">
        <v>1962.6636000000001</v>
      </c>
      <c r="Z78" s="15">
        <v>240</v>
      </c>
      <c r="AA78" s="15">
        <v>1962.6708122004145</v>
      </c>
      <c r="AB78" s="36">
        <v>0.15</v>
      </c>
      <c r="AC78" s="21">
        <v>294.39949999999999</v>
      </c>
      <c r="AD78" s="15">
        <v>0.22</v>
      </c>
      <c r="AE78" s="49">
        <f>ROUND(Y78*AD78,2)</f>
        <v>431.79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v>1962.6636000000001</v>
      </c>
      <c r="AL78" s="15">
        <v>0.7</v>
      </c>
      <c r="AM78" s="15">
        <v>1373.8644999999999</v>
      </c>
      <c r="AN78" s="15">
        <v>0.4</v>
      </c>
      <c r="AO78" s="15">
        <v>785.06539999999995</v>
      </c>
      <c r="AP78" s="15">
        <v>1</v>
      </c>
      <c r="AQ78" s="15">
        <v>1962.6636000000001</v>
      </c>
      <c r="AR78" s="15">
        <v>0.38</v>
      </c>
      <c r="AS78" s="15">
        <v>277.82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8773.1062999999995</v>
      </c>
      <c r="BU78" s="15">
        <v>5436.5781999999999</v>
      </c>
      <c r="BV78" s="15">
        <v>8773.1062999999995</v>
      </c>
      <c r="BW78" s="15">
        <v>7988.0409</v>
      </c>
      <c r="BX78" s="16">
        <v>1118.3257000000001</v>
      </c>
      <c r="BY78" s="15">
        <v>2236.6514000000002</v>
      </c>
      <c r="BZ78" s="16">
        <v>7654.7806</v>
      </c>
      <c r="CA78" s="17">
        <v>1235.7047</v>
      </c>
    </row>
    <row r="79" spans="1:79" x14ac:dyDescent="0.25">
      <c r="A79" s="9" t="s">
        <v>839</v>
      </c>
      <c r="B79" s="10">
        <v>153901</v>
      </c>
      <c r="C79" s="10" t="s">
        <v>866</v>
      </c>
      <c r="D79" s="10" t="s">
        <v>841</v>
      </c>
      <c r="E79" s="10" t="s">
        <v>172</v>
      </c>
      <c r="F79" s="10" t="s">
        <v>83</v>
      </c>
      <c r="G79" s="10" t="s">
        <v>867</v>
      </c>
      <c r="H79" s="10" t="s">
        <v>844</v>
      </c>
      <c r="I79" s="10" t="s">
        <v>845</v>
      </c>
      <c r="J79" s="10" t="s">
        <v>850</v>
      </c>
      <c r="K79" s="10" t="s">
        <v>121</v>
      </c>
      <c r="L79" s="10">
        <v>8</v>
      </c>
      <c r="M79" s="10">
        <v>240</v>
      </c>
      <c r="N79" s="10">
        <v>362513</v>
      </c>
      <c r="O79" s="11">
        <v>30715</v>
      </c>
      <c r="P79" s="11">
        <v>18760</v>
      </c>
      <c r="Q79" s="10">
        <v>4111583253</v>
      </c>
      <c r="R79" s="10" t="s">
        <v>89</v>
      </c>
      <c r="S79" s="10" t="str">
        <f>IF(AB79=0.05,"Médio Profissionalizante",
IF(AB79=0.09,"Médio Tecnólogo",
IF(AB79=0.1,"Graduação",
IF(AB79=0.15,"Especialização",
IF(AB79=0.35,"Mestrado",
IF(AB79=0.45,"Doutorado",
))))))</f>
        <v>Especialização</v>
      </c>
      <c r="T79" s="10" t="str">
        <f>IF(AL79=0.7,"Inciso I",
IF(AL79=0.6,"Incisos II e V",
IF(AL79=0.3,"Inciso IV",
IF(AL79=0.25,"Inciso III, VI e VII",
))))</f>
        <v>Inciso III, VI e VII</v>
      </c>
      <c r="U79" s="10">
        <v>1</v>
      </c>
      <c r="V79" s="10" t="s">
        <v>90</v>
      </c>
      <c r="W79" s="10" t="s">
        <v>190</v>
      </c>
      <c r="X79" s="10" t="s">
        <v>92</v>
      </c>
      <c r="Y79" s="15">
        <v>1777.6458</v>
      </c>
      <c r="Z79" s="15">
        <v>240</v>
      </c>
      <c r="AA79" s="15">
        <v>1777.6514241638204</v>
      </c>
      <c r="AB79" s="36">
        <v>0.15</v>
      </c>
      <c r="AC79" s="51">
        <v>266.64690000000002</v>
      </c>
      <c r="AD79" s="15">
        <v>0.11</v>
      </c>
      <c r="AE79" s="49">
        <f>ROUND(Y79*AD79,2)</f>
        <v>195.54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v>1777.6458</v>
      </c>
      <c r="AL79" s="15">
        <v>0.25</v>
      </c>
      <c r="AM79" s="15">
        <v>444.41149999999999</v>
      </c>
      <c r="AN79" s="15">
        <v>0.4</v>
      </c>
      <c r="AO79" s="15">
        <v>711.05830000000003</v>
      </c>
      <c r="AP79" s="15">
        <v>1</v>
      </c>
      <c r="AQ79" s="15">
        <v>1777.6458</v>
      </c>
      <c r="AR79" s="15">
        <v>0.91</v>
      </c>
      <c r="AS79" s="15">
        <v>527.09</v>
      </c>
      <c r="AT79" s="15">
        <v>0.37</v>
      </c>
      <c r="AU79" s="15">
        <v>1607.33</v>
      </c>
      <c r="AV79" s="15">
        <v>0.09</v>
      </c>
      <c r="AW79" s="15">
        <v>469.17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6950.5950999999995</v>
      </c>
      <c r="BU79" s="15">
        <v>4728.5378000000001</v>
      </c>
      <c r="BV79" s="15">
        <v>6950.5950999999995</v>
      </c>
      <c r="BW79" s="15">
        <v>6239.5367999999999</v>
      </c>
      <c r="BX79" s="16">
        <v>873.53510000000006</v>
      </c>
      <c r="BY79" s="15">
        <v>1747.0703000000001</v>
      </c>
      <c r="BZ79" s="16">
        <v>6077.0599000000002</v>
      </c>
      <c r="CA79" s="17">
        <v>801.83150000000001</v>
      </c>
    </row>
    <row r="80" spans="1:79" x14ac:dyDescent="0.25">
      <c r="A80" s="9" t="s">
        <v>98</v>
      </c>
      <c r="B80" s="10">
        <v>830801</v>
      </c>
      <c r="C80" s="10" t="s">
        <v>1235</v>
      </c>
      <c r="D80" s="10" t="s">
        <v>1110</v>
      </c>
      <c r="E80" s="10" t="s">
        <v>1111</v>
      </c>
      <c r="F80" s="10" t="s">
        <v>83</v>
      </c>
      <c r="G80" s="10" t="s">
        <v>1163</v>
      </c>
      <c r="H80" s="10" t="s">
        <v>1110</v>
      </c>
      <c r="I80" s="10" t="s">
        <v>715</v>
      </c>
      <c r="J80" s="10" t="s">
        <v>1161</v>
      </c>
      <c r="K80" s="10" t="s">
        <v>118</v>
      </c>
      <c r="L80" s="10">
        <v>12</v>
      </c>
      <c r="M80" s="10">
        <v>240</v>
      </c>
      <c r="N80" s="10">
        <v>143919</v>
      </c>
      <c r="O80" s="11">
        <v>29983</v>
      </c>
      <c r="P80" s="11">
        <v>20174</v>
      </c>
      <c r="Q80" s="10">
        <v>11992352372</v>
      </c>
      <c r="R80" s="10" t="s">
        <v>103</v>
      </c>
      <c r="S80" s="10">
        <f>IF(AB80=0.05,"Médio Profissionalizante",
IF(AB80=0.09,"Médio Tecnólogo",
IF(AB80=0.1,"Graduação",
IF(AB80=0.15,"Especialização",
IF(AB80=0.35,"Mestrado",
IF(AB80=0.45,"Doutorado",
))))))</f>
        <v>0</v>
      </c>
      <c r="T80" s="10">
        <f>IF(AL80=0.7,"Inciso I",
IF(AL80=0.6,"Incisos II e V",
IF(AL80=0.3,"Inciso IV",
IF(AL80=0.25,"Inciso III, VI e VII",
))))</f>
        <v>0</v>
      </c>
      <c r="U80" s="10">
        <v>20</v>
      </c>
      <c r="V80" s="10" t="s">
        <v>90</v>
      </c>
      <c r="W80" s="10" t="s">
        <v>91</v>
      </c>
      <c r="X80" s="10" t="s">
        <v>91</v>
      </c>
      <c r="Y80" s="15">
        <v>1863.4277999999999</v>
      </c>
      <c r="Z80" s="15">
        <v>240</v>
      </c>
      <c r="AA80" s="15">
        <v>1863.4480622531489</v>
      </c>
      <c r="AB80" s="36">
        <v>0</v>
      </c>
      <c r="AC80" s="47">
        <v>0</v>
      </c>
      <c r="AD80" s="15">
        <v>0.32</v>
      </c>
      <c r="AE80" s="49">
        <f>ROUND(Y80*AD80,2)</f>
        <v>596.29999999999995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0.5</v>
      </c>
      <c r="AQ80" s="15">
        <v>962.08950000000004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2233.4596379999998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5735.4654</v>
      </c>
      <c r="BU80" s="15">
        <v>5735.4654</v>
      </c>
      <c r="BV80" s="15">
        <v>5735.4654</v>
      </c>
      <c r="BW80" s="15">
        <v>5735.4654</v>
      </c>
      <c r="BX80" s="16">
        <v>802.96519999999998</v>
      </c>
      <c r="BY80" s="15">
        <v>1605.9303</v>
      </c>
      <c r="BZ80" s="16">
        <v>4932.5002999999997</v>
      </c>
      <c r="CA80" s="17">
        <v>487.07760000000002</v>
      </c>
    </row>
    <row r="81" spans="1:79" x14ac:dyDescent="0.25">
      <c r="A81" s="9" t="s">
        <v>488</v>
      </c>
      <c r="B81" s="10">
        <v>8503501</v>
      </c>
      <c r="C81" s="10" t="s">
        <v>561</v>
      </c>
      <c r="D81" s="10" t="s">
        <v>490</v>
      </c>
      <c r="E81" s="10" t="s">
        <v>500</v>
      </c>
      <c r="F81" s="10" t="s">
        <v>492</v>
      </c>
      <c r="G81" s="10" t="s">
        <v>501</v>
      </c>
      <c r="H81" s="10" t="s">
        <v>494</v>
      </c>
      <c r="I81" s="10" t="s">
        <v>488</v>
      </c>
      <c r="J81" s="10" t="s">
        <v>495</v>
      </c>
      <c r="K81" s="10" t="s">
        <v>121</v>
      </c>
      <c r="L81" s="10">
        <v>12</v>
      </c>
      <c r="M81" s="10">
        <v>240</v>
      </c>
      <c r="N81" s="10">
        <v>306051</v>
      </c>
      <c r="O81" s="11">
        <v>40330</v>
      </c>
      <c r="P81" s="11">
        <v>26176</v>
      </c>
      <c r="Q81" s="10">
        <v>69041393315</v>
      </c>
      <c r="R81" s="10" t="s">
        <v>497</v>
      </c>
      <c r="S81" s="10" t="str">
        <f>IF(AB81=0.05,"Médio Profissionalizante",
IF(AB81=0.09,"Médio Tecnólogo",
IF(AB81=0.1,"Graduação",
IF(AB81=0.15,"Especialização",
IF(AB81=0.35,"Mestrado",
IF(AB81=0.45,"Doutorado",
))))))</f>
        <v>Especialização</v>
      </c>
      <c r="T81" s="10" t="str">
        <f>IF(AL81=0.7,"Inciso I",
IF(AL81=0.6,"Incisos II e V",
IF(AL81=0.3,"Inciso IV",
IF(AL81=0.25,"Inciso III, VI e VII",
))))</f>
        <v>Inciso I</v>
      </c>
      <c r="U81" s="10">
        <v>303</v>
      </c>
      <c r="V81" s="10" t="s">
        <v>97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36">
        <v>0.15</v>
      </c>
      <c r="AC81" s="21">
        <v>288.62689999999998</v>
      </c>
      <c r="AD81" s="15">
        <v>0.2</v>
      </c>
      <c r="AE81" s="49">
        <f>ROUND(Y81*AD81,2)</f>
        <v>384.84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v>1924.1790000000001</v>
      </c>
      <c r="AL81" s="15">
        <v>0.7</v>
      </c>
      <c r="AM81" s="15">
        <v>1346.9253000000001</v>
      </c>
      <c r="AN81" s="15">
        <v>0.4</v>
      </c>
      <c r="AO81" s="15">
        <v>769.67160000000001</v>
      </c>
      <c r="AP81" s="15">
        <v>1</v>
      </c>
      <c r="AQ81" s="15">
        <v>1924.1790000000001</v>
      </c>
      <c r="AR81" s="15">
        <v>0.3</v>
      </c>
      <c r="AS81" s="15">
        <v>214.07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8562.5966000000008</v>
      </c>
      <c r="BU81" s="15">
        <v>5291.4922999999999</v>
      </c>
      <c r="BV81" s="15">
        <v>8562.5966000000008</v>
      </c>
      <c r="BW81" s="15">
        <v>7792.9250000000002</v>
      </c>
      <c r="BX81" s="16">
        <v>1091.0094999999999</v>
      </c>
      <c r="BY81" s="15">
        <v>2182.0189999999998</v>
      </c>
      <c r="BZ81" s="16">
        <v>7471.5870999999997</v>
      </c>
      <c r="CA81" s="17">
        <v>1185.3263999999999</v>
      </c>
    </row>
    <row r="82" spans="1:79" x14ac:dyDescent="0.25">
      <c r="A82" s="9" t="s">
        <v>488</v>
      </c>
      <c r="B82" s="10">
        <v>7816201</v>
      </c>
      <c r="C82" s="10" t="s">
        <v>562</v>
      </c>
      <c r="D82" s="10" t="s">
        <v>490</v>
      </c>
      <c r="E82" s="10" t="s">
        <v>500</v>
      </c>
      <c r="F82" s="10" t="s">
        <v>492</v>
      </c>
      <c r="G82" s="10" t="s">
        <v>493</v>
      </c>
      <c r="H82" s="10" t="s">
        <v>494</v>
      </c>
      <c r="I82" s="10" t="s">
        <v>488</v>
      </c>
      <c r="J82" s="10" t="s">
        <v>495</v>
      </c>
      <c r="K82" s="10" t="s">
        <v>121</v>
      </c>
      <c r="L82" s="10">
        <v>12</v>
      </c>
      <c r="M82" s="10">
        <v>240</v>
      </c>
      <c r="N82" s="10">
        <v>312172</v>
      </c>
      <c r="O82" s="11">
        <v>39965</v>
      </c>
      <c r="P82" s="11">
        <v>29063</v>
      </c>
      <c r="Q82" s="10">
        <v>65994639320</v>
      </c>
      <c r="R82" s="10" t="s">
        <v>497</v>
      </c>
      <c r="S82" s="10" t="str">
        <f>IF(AB82=0.05,"Médio Profissionalizante",
IF(AB82=0.09,"Médio Tecnólogo",
IF(AB82=0.1,"Graduação",
IF(AB82=0.15,"Especialização",
IF(AB82=0.35,"Mestrado",
IF(AB82=0.45,"Doutorado",
))))))</f>
        <v>Graduação</v>
      </c>
      <c r="T82" s="10" t="str">
        <f>IF(AL82=0.7,"Inciso I",
IF(AL82=0.6,"Incisos II e V",
IF(AL82=0.3,"Inciso IV",
IF(AL82=0.25,"Inciso III, VI e VII",
))))</f>
        <v>Inciso III, VI e VII</v>
      </c>
      <c r="U82" s="10">
        <v>475</v>
      </c>
      <c r="V82" s="10" t="s">
        <v>90</v>
      </c>
      <c r="W82" s="10" t="s">
        <v>91</v>
      </c>
      <c r="X82" s="10" t="s">
        <v>92</v>
      </c>
      <c r="Y82" s="15">
        <v>1443.1266000000001</v>
      </c>
      <c r="Z82" s="15">
        <v>180</v>
      </c>
      <c r="AA82" s="15">
        <v>1414.8434344005295</v>
      </c>
      <c r="AB82" s="36">
        <v>0.1</v>
      </c>
      <c r="AC82" s="47">
        <v>192.4179</v>
      </c>
      <c r="AD82" s="15">
        <v>0.2</v>
      </c>
      <c r="AE82" s="49">
        <f>ROUND(Y82*AD82,2)</f>
        <v>288.63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v>1924.1790000000001</v>
      </c>
      <c r="AL82" s="15">
        <v>0.25</v>
      </c>
      <c r="AM82" s="15">
        <v>481.04480000000001</v>
      </c>
      <c r="AN82" s="15">
        <v>0.4</v>
      </c>
      <c r="AO82" s="15">
        <v>769.67160000000001</v>
      </c>
      <c r="AP82" s="15">
        <v>1</v>
      </c>
      <c r="AQ82" s="15">
        <v>1924.1790000000001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7600.5070999999998</v>
      </c>
      <c r="BU82" s="15">
        <v>5195.2833000000001</v>
      </c>
      <c r="BV82" s="15">
        <v>7600.5070999999998</v>
      </c>
      <c r="BW82" s="15">
        <v>6830.8355000000001</v>
      </c>
      <c r="BX82" s="16">
        <v>956.31700000000001</v>
      </c>
      <c r="BY82" s="15">
        <v>1912.6339</v>
      </c>
      <c r="BZ82" s="16">
        <v>6644.1900999999998</v>
      </c>
      <c r="CA82" s="17">
        <v>957.79229999999995</v>
      </c>
    </row>
    <row r="83" spans="1:79" x14ac:dyDescent="0.25">
      <c r="A83" s="9" t="s">
        <v>488</v>
      </c>
      <c r="B83" s="10">
        <v>8498201</v>
      </c>
      <c r="C83" s="10" t="s">
        <v>563</v>
      </c>
      <c r="D83" s="10" t="s">
        <v>490</v>
      </c>
      <c r="E83" s="10" t="s">
        <v>507</v>
      </c>
      <c r="F83" s="10" t="s">
        <v>492</v>
      </c>
      <c r="G83" s="10" t="s">
        <v>501</v>
      </c>
      <c r="H83" s="10" t="s">
        <v>494</v>
      </c>
      <c r="I83" s="10" t="s">
        <v>488</v>
      </c>
      <c r="J83" s="10" t="s">
        <v>495</v>
      </c>
      <c r="K83" s="10" t="s">
        <v>121</v>
      </c>
      <c r="L83" s="10">
        <v>13</v>
      </c>
      <c r="M83" s="10">
        <v>240</v>
      </c>
      <c r="N83" s="10">
        <v>291477</v>
      </c>
      <c r="O83" s="11">
        <v>40330</v>
      </c>
      <c r="P83" s="11">
        <v>26096</v>
      </c>
      <c r="Q83" s="10">
        <v>44792069300</v>
      </c>
      <c r="R83" s="10" t="s">
        <v>497</v>
      </c>
      <c r="S83" s="10" t="str">
        <f>IF(AB83=0.05,"Médio Profissionalizante",
IF(AB83=0.09,"Médio Tecnólogo",
IF(AB83=0.1,"Graduação",
IF(AB83=0.15,"Especialização",
IF(AB83=0.35,"Mestrado",
IF(AB83=0.45,"Doutorado",
))))))</f>
        <v>Especialização</v>
      </c>
      <c r="T83" s="10" t="str">
        <f>IF(AL83=0.7,"Inciso I",
IF(AL83=0.6,"Incisos II e V",
IF(AL83=0.3,"Inciso IV",
IF(AL83=0.25,"Inciso III, VI e VII",
))))</f>
        <v>Inciso IV</v>
      </c>
      <c r="U83" s="10">
        <v>303</v>
      </c>
      <c r="V83" s="10" t="s">
        <v>90</v>
      </c>
      <c r="W83" s="10" t="s">
        <v>91</v>
      </c>
      <c r="X83" s="10" t="s">
        <v>92</v>
      </c>
      <c r="Y83" s="15">
        <v>1962.6636000000001</v>
      </c>
      <c r="Z83" s="15">
        <v>240</v>
      </c>
      <c r="AA83" s="15">
        <v>1962.6708122004145</v>
      </c>
      <c r="AB83" s="36">
        <v>0.15</v>
      </c>
      <c r="AC83" s="21">
        <v>294.39949999999999</v>
      </c>
      <c r="AD83" s="15">
        <v>0.21</v>
      </c>
      <c r="AE83" s="49">
        <f>ROUND(Y83*AD83,2)</f>
        <v>412.16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v>1962.6636000000001</v>
      </c>
      <c r="AL83" s="15">
        <v>0.3</v>
      </c>
      <c r="AM83" s="15">
        <v>588.79909999999995</v>
      </c>
      <c r="AN83" s="15">
        <v>0.4</v>
      </c>
      <c r="AO83" s="15">
        <v>785.06539999999995</v>
      </c>
      <c r="AP83" s="15">
        <v>1</v>
      </c>
      <c r="AQ83" s="15">
        <v>1962.6636000000001</v>
      </c>
      <c r="AR83" s="15">
        <v>0.25</v>
      </c>
      <c r="AS83" s="15">
        <v>166.01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7968.4142000000002</v>
      </c>
      <c r="BU83" s="15">
        <v>5416.9515000000001</v>
      </c>
      <c r="BV83" s="15">
        <v>7968.4142000000002</v>
      </c>
      <c r="BW83" s="15">
        <v>7183.3487999999998</v>
      </c>
      <c r="BX83" s="16">
        <v>1005.6688</v>
      </c>
      <c r="BY83" s="15">
        <v>2011.3377</v>
      </c>
      <c r="BZ83" s="16">
        <v>6962.7453999999998</v>
      </c>
      <c r="CA83" s="17">
        <v>1045.395</v>
      </c>
    </row>
    <row r="84" spans="1:79" x14ac:dyDescent="0.25">
      <c r="A84" s="9" t="s">
        <v>488</v>
      </c>
      <c r="B84" s="10">
        <v>7900601</v>
      </c>
      <c r="C84" s="10" t="s">
        <v>564</v>
      </c>
      <c r="D84" s="10" t="s">
        <v>490</v>
      </c>
      <c r="E84" s="10" t="s">
        <v>500</v>
      </c>
      <c r="F84" s="10" t="s">
        <v>492</v>
      </c>
      <c r="G84" s="10" t="s">
        <v>501</v>
      </c>
      <c r="H84" s="10" t="s">
        <v>494</v>
      </c>
      <c r="I84" s="10" t="s">
        <v>488</v>
      </c>
      <c r="J84" s="10" t="s">
        <v>495</v>
      </c>
      <c r="K84" s="10" t="s">
        <v>118</v>
      </c>
      <c r="L84" s="10">
        <v>8</v>
      </c>
      <c r="M84" s="10">
        <v>240</v>
      </c>
      <c r="N84" s="10">
        <v>291477</v>
      </c>
      <c r="O84" s="11">
        <v>39995</v>
      </c>
      <c r="P84" s="11">
        <v>30769</v>
      </c>
      <c r="Q84" s="10">
        <v>1981336346</v>
      </c>
      <c r="R84" s="10" t="s">
        <v>497</v>
      </c>
      <c r="S84" s="10" t="str">
        <f>IF(AB84=0.05,"Médio Profissionalizante",
IF(AB84=0.09,"Médio Tecnólogo",
IF(AB84=0.1,"Graduação",
IF(AB84=0.15,"Especialização",
IF(AB84=0.35,"Mestrado",
IF(AB84=0.45,"Doutorado",
))))))</f>
        <v>Graduação</v>
      </c>
      <c r="T84" s="10" t="str">
        <f>IF(AL84=0.7,"Inciso I",
IF(AL84=0.6,"Incisos II e V",
IF(AL84=0.3,"Inciso IV",
IF(AL84=0.25,"Inciso III, VI e VII",
))))</f>
        <v>Inciso III, VI e VII</v>
      </c>
      <c r="U84" s="10">
        <v>303</v>
      </c>
      <c r="V84" s="10" t="s">
        <v>97</v>
      </c>
      <c r="W84" s="10" t="s">
        <v>190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36">
        <v>0.1</v>
      </c>
      <c r="AC84" s="47">
        <v>177.7646</v>
      </c>
      <c r="AD84" s="15">
        <v>0.12</v>
      </c>
      <c r="AE84" s="49">
        <f>ROUND(Y84*AD84,2)</f>
        <v>213.32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v>1777.6458</v>
      </c>
      <c r="AL84" s="15">
        <v>0.25</v>
      </c>
      <c r="AM84" s="15">
        <v>444.41149999999999</v>
      </c>
      <c r="AN84" s="15">
        <v>0.4</v>
      </c>
      <c r="AO84" s="15">
        <v>711.05830000000003</v>
      </c>
      <c r="AP84" s="15">
        <v>1</v>
      </c>
      <c r="AQ84" s="15">
        <v>1777.6458</v>
      </c>
      <c r="AR84" s="15">
        <v>0.12</v>
      </c>
      <c r="AS84" s="15">
        <v>68.8</v>
      </c>
      <c r="AT84" s="15">
        <v>0.14000000000000001</v>
      </c>
      <c r="AU84" s="15">
        <v>601.96</v>
      </c>
      <c r="AV84" s="15">
        <v>0.01</v>
      </c>
      <c r="AW84" s="15">
        <v>51.6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6879.4892</v>
      </c>
      <c r="BU84" s="15">
        <v>4657.4319999999998</v>
      </c>
      <c r="BV84" s="15">
        <v>6879.4892</v>
      </c>
      <c r="BW84" s="15">
        <v>6168.4309000000003</v>
      </c>
      <c r="BX84" s="16">
        <v>863.58029999999997</v>
      </c>
      <c r="BY84" s="15">
        <v>1727.1606999999999</v>
      </c>
      <c r="BZ84" s="16">
        <v>6015.9089000000004</v>
      </c>
      <c r="CA84" s="17">
        <v>785.01499999999999</v>
      </c>
    </row>
    <row r="85" spans="1:79" x14ac:dyDescent="0.25">
      <c r="A85" s="9" t="s">
        <v>488</v>
      </c>
      <c r="B85" s="10">
        <v>8502101</v>
      </c>
      <c r="C85" s="10" t="s">
        <v>565</v>
      </c>
      <c r="D85" s="10" t="s">
        <v>490</v>
      </c>
      <c r="E85" s="10" t="s">
        <v>505</v>
      </c>
      <c r="F85" s="10" t="s">
        <v>492</v>
      </c>
      <c r="G85" s="10" t="s">
        <v>501</v>
      </c>
      <c r="H85" s="10" t="s">
        <v>494</v>
      </c>
      <c r="I85" s="10" t="s">
        <v>488</v>
      </c>
      <c r="J85" s="10" t="s">
        <v>495</v>
      </c>
      <c r="K85" s="10" t="s">
        <v>102</v>
      </c>
      <c r="L85" s="10">
        <v>30</v>
      </c>
      <c r="M85" s="10">
        <v>240</v>
      </c>
      <c r="N85" s="10">
        <v>306051</v>
      </c>
      <c r="O85" s="11">
        <v>40330</v>
      </c>
      <c r="P85" s="11">
        <v>28825</v>
      </c>
      <c r="Q85" s="10">
        <v>89692659372</v>
      </c>
      <c r="R85" s="10" t="s">
        <v>497</v>
      </c>
      <c r="S85" s="10">
        <f>IF(AB85=0.05,"Médio Profissionalizante",
IF(AB85=0.09,"Médio Tecnólogo",
IF(AB85=0.1,"Graduação",
IF(AB85=0.15,"Especialização",
IF(AB85=0.35,"Mestrado",
IF(AB85=0.45,"Doutorado",
))))))</f>
        <v>0</v>
      </c>
      <c r="T85" s="10">
        <f>IF(AL85=0.7,"Inciso I",
IF(AL85=0.6,"Incisos II e V",
IF(AL85=0.3,"Inciso IV",
IF(AL85=0.25,"Inciso III, VI e VII",
))))</f>
        <v>0</v>
      </c>
      <c r="U85" s="10">
        <v>303</v>
      </c>
      <c r="V85" s="10" t="s">
        <v>90</v>
      </c>
      <c r="W85" s="10" t="s">
        <v>91</v>
      </c>
      <c r="X85" s="10" t="s">
        <v>92</v>
      </c>
      <c r="Y85" s="15">
        <v>2098.5174000000002</v>
      </c>
      <c r="Z85" s="15">
        <v>240</v>
      </c>
      <c r="AA85" s="15">
        <v>2098.5451779598193</v>
      </c>
      <c r="AB85" s="36">
        <v>0.08</v>
      </c>
      <c r="AC85" s="47">
        <v>167.88140000000001</v>
      </c>
      <c r="AD85" s="15">
        <v>0.35</v>
      </c>
      <c r="AE85" s="49">
        <f>ROUND(Y85*AD85,2)</f>
        <v>734.48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0.5</v>
      </c>
      <c r="AQ85" s="15">
        <v>1049.2587000000001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1265.6821390000002</v>
      </c>
      <c r="BB85" s="15">
        <v>0</v>
      </c>
      <c r="BC85" s="15">
        <v>0</v>
      </c>
      <c r="BD85" s="15">
        <v>0</v>
      </c>
      <c r="BE85" s="15">
        <v>1302.825008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6618.6457</v>
      </c>
      <c r="BU85" s="15">
        <v>6618.6457</v>
      </c>
      <c r="BV85" s="15">
        <v>6618.6457</v>
      </c>
      <c r="BW85" s="15">
        <v>6618.6457</v>
      </c>
      <c r="BX85" s="16">
        <v>926.61040000000003</v>
      </c>
      <c r="BY85" s="15">
        <v>1853.2208000000001</v>
      </c>
      <c r="BZ85" s="16">
        <v>5692.0352999999996</v>
      </c>
      <c r="CA85" s="17">
        <v>695.94970000000001</v>
      </c>
    </row>
    <row r="86" spans="1:79" x14ac:dyDescent="0.25">
      <c r="A86" s="9" t="s">
        <v>488</v>
      </c>
      <c r="B86" s="10">
        <v>9495302</v>
      </c>
      <c r="C86" s="10" t="s">
        <v>566</v>
      </c>
      <c r="D86" s="10" t="s">
        <v>490</v>
      </c>
      <c r="E86" s="10" t="s">
        <v>567</v>
      </c>
      <c r="F86" s="10" t="s">
        <v>492</v>
      </c>
      <c r="G86" s="10" t="s">
        <v>501</v>
      </c>
      <c r="H86" s="10" t="s">
        <v>494</v>
      </c>
      <c r="I86" s="10" t="s">
        <v>488</v>
      </c>
      <c r="J86" s="10" t="s">
        <v>495</v>
      </c>
      <c r="K86" s="10" t="s">
        <v>147</v>
      </c>
      <c r="L86" s="10">
        <v>7</v>
      </c>
      <c r="M86" s="10">
        <v>240</v>
      </c>
      <c r="N86" s="10">
        <v>264000</v>
      </c>
      <c r="O86" s="11">
        <v>43535</v>
      </c>
      <c r="P86" s="11">
        <v>21205</v>
      </c>
      <c r="Q86" s="10">
        <v>12073180353</v>
      </c>
      <c r="R86" s="10" t="s">
        <v>497</v>
      </c>
      <c r="S86" s="10">
        <f>IF(AB86=0.05,"Médio Profissionalizante",
IF(AB86=0.09,"Médio Tecnólogo",
IF(AB86=0.1,"Graduação",
IF(AB86=0.15,"Especialização",
IF(AB86=0.35,"Mestrado",
IF(AB86=0.45,"Doutorado",
))))))</f>
        <v>0</v>
      </c>
      <c r="T86" s="10" t="str">
        <f>IF(AL86=0.7,"Inciso I",
IF(AL86=0.6,"Incisos II e V",
IF(AL86=0.3,"Inciso IV",
IF(AL86=0.25,"Inciso III, VI e VII",
))))</f>
        <v>Inciso III, VI e VII</v>
      </c>
      <c r="U86" s="10">
        <v>303</v>
      </c>
      <c r="V86" s="10" t="s">
        <v>90</v>
      </c>
      <c r="W86" s="10" t="s">
        <v>91</v>
      </c>
      <c r="X86" s="10" t="s">
        <v>92</v>
      </c>
      <c r="Y86" s="15">
        <v>1742.7924</v>
      </c>
      <c r="Z86" s="15">
        <v>240</v>
      </c>
      <c r="AA86" s="15">
        <v>1742.7955138860984</v>
      </c>
      <c r="AB86" s="36">
        <v>0</v>
      </c>
      <c r="AC86" s="47">
        <v>0</v>
      </c>
      <c r="AD86" s="15">
        <v>0.12</v>
      </c>
      <c r="AE86" s="49">
        <f>ROUND(Y86*AD86,2)</f>
        <v>209.14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1742.7924</v>
      </c>
      <c r="AL86" s="15">
        <v>0.25</v>
      </c>
      <c r="AM86" s="15">
        <v>435.69810000000001</v>
      </c>
      <c r="AN86" s="15">
        <v>0.4</v>
      </c>
      <c r="AO86" s="15">
        <v>697.11699999999996</v>
      </c>
      <c r="AP86" s="15">
        <v>1</v>
      </c>
      <c r="AQ86" s="15">
        <v>1742.7924</v>
      </c>
      <c r="AR86" s="15">
        <v>1.1499999999999999</v>
      </c>
      <c r="AS86" s="15">
        <v>629.66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6570.3272999999999</v>
      </c>
      <c r="BU86" s="15">
        <v>4391.8368</v>
      </c>
      <c r="BV86" s="15">
        <v>6570.3272999999999</v>
      </c>
      <c r="BW86" s="15">
        <v>5873.2103999999999</v>
      </c>
      <c r="BX86" s="16">
        <v>822.24950000000001</v>
      </c>
      <c r="BY86" s="15">
        <v>1644.4989</v>
      </c>
      <c r="BZ86" s="16">
        <v>5748.0779000000002</v>
      </c>
      <c r="CA86" s="17">
        <v>711.3614</v>
      </c>
    </row>
    <row r="87" spans="1:79" x14ac:dyDescent="0.25">
      <c r="A87" s="9" t="s">
        <v>488</v>
      </c>
      <c r="B87" s="10">
        <v>2600303</v>
      </c>
      <c r="C87" s="10" t="s">
        <v>568</v>
      </c>
      <c r="D87" s="10" t="s">
        <v>490</v>
      </c>
      <c r="E87" s="10" t="s">
        <v>491</v>
      </c>
      <c r="F87" s="10" t="s">
        <v>492</v>
      </c>
      <c r="G87" s="10" t="s">
        <v>501</v>
      </c>
      <c r="H87" s="10" t="s">
        <v>494</v>
      </c>
      <c r="I87" s="10" t="s">
        <v>488</v>
      </c>
      <c r="J87" s="10" t="s">
        <v>495</v>
      </c>
      <c r="K87" s="10" t="s">
        <v>121</v>
      </c>
      <c r="L87" s="10">
        <v>13</v>
      </c>
      <c r="M87" s="10">
        <v>240</v>
      </c>
      <c r="N87" s="10">
        <v>312172</v>
      </c>
      <c r="O87" s="11">
        <v>39630</v>
      </c>
      <c r="P87" s="11">
        <v>22427</v>
      </c>
      <c r="Q87" s="10">
        <v>36734926320</v>
      </c>
      <c r="R87" s="10" t="s">
        <v>497</v>
      </c>
      <c r="S87" s="10" t="str">
        <f>IF(AB87=0.05,"Médio Profissionalizante",
IF(AB87=0.09,"Médio Tecnólogo",
IF(AB87=0.1,"Graduação",
IF(AB87=0.15,"Especialização",
IF(AB87=0.35,"Mestrado",
IF(AB87=0.45,"Doutorado",
))))))</f>
        <v>Médio Tecnólogo</v>
      </c>
      <c r="T87" s="10" t="str">
        <f>IF(AL87=0.7,"Inciso I",
IF(AL87=0.6,"Incisos II e V",
IF(AL87=0.3,"Inciso IV",
IF(AL87=0.25,"Inciso III, VI e VII",
))))</f>
        <v>Inciso III, VI e VII</v>
      </c>
      <c r="U87" s="10">
        <v>303</v>
      </c>
      <c r="V87" s="10" t="s">
        <v>90</v>
      </c>
      <c r="W87" s="10" t="s">
        <v>91</v>
      </c>
      <c r="X87" s="10" t="s">
        <v>92</v>
      </c>
      <c r="Y87" s="15">
        <v>1962.6636000000001</v>
      </c>
      <c r="Z87" s="15">
        <v>240</v>
      </c>
      <c r="AA87" s="15">
        <v>1962.6708122004145</v>
      </c>
      <c r="AB87" s="36">
        <v>0.09</v>
      </c>
      <c r="AC87" s="47">
        <v>176.6397</v>
      </c>
      <c r="AD87" s="15">
        <v>0.21</v>
      </c>
      <c r="AE87" s="49">
        <f>ROUND(Y87*AD87,2)</f>
        <v>412.16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v>1962.6636000000001</v>
      </c>
      <c r="AL87" s="15">
        <v>0.25</v>
      </c>
      <c r="AM87" s="15">
        <v>490.66590000000002</v>
      </c>
      <c r="AN87" s="15">
        <v>0.4</v>
      </c>
      <c r="AO87" s="15">
        <v>785.06539999999995</v>
      </c>
      <c r="AP87" s="15">
        <v>1</v>
      </c>
      <c r="AQ87" s="15">
        <v>1962.6636000000001</v>
      </c>
      <c r="AR87" s="15">
        <v>0.04</v>
      </c>
      <c r="AS87" s="15">
        <v>25.84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21.232053000000001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7773.7533000000003</v>
      </c>
      <c r="BU87" s="15">
        <v>5299.1917000000003</v>
      </c>
      <c r="BV87" s="15">
        <v>7752.5212000000001</v>
      </c>
      <c r="BW87" s="15">
        <v>6988.6877999999997</v>
      </c>
      <c r="BX87" s="16">
        <v>978.41629999999998</v>
      </c>
      <c r="BY87" s="15">
        <v>1956.8326</v>
      </c>
      <c r="BZ87" s="16">
        <v>6795.3370000000004</v>
      </c>
      <c r="CA87" s="17">
        <v>999.35770000000002</v>
      </c>
    </row>
    <row r="88" spans="1:79" x14ac:dyDescent="0.25">
      <c r="A88" s="9" t="s">
        <v>488</v>
      </c>
      <c r="B88" s="10">
        <v>8599501</v>
      </c>
      <c r="C88" s="10" t="s">
        <v>569</v>
      </c>
      <c r="D88" s="10" t="s">
        <v>490</v>
      </c>
      <c r="E88" s="10" t="s">
        <v>518</v>
      </c>
      <c r="F88" s="10" t="s">
        <v>492</v>
      </c>
      <c r="G88" s="10" t="s">
        <v>501</v>
      </c>
      <c r="H88" s="10" t="s">
        <v>494</v>
      </c>
      <c r="I88" s="10" t="s">
        <v>488</v>
      </c>
      <c r="J88" s="10" t="s">
        <v>495</v>
      </c>
      <c r="K88" s="10" t="s">
        <v>121</v>
      </c>
      <c r="L88" s="10">
        <v>12</v>
      </c>
      <c r="M88" s="10">
        <v>240</v>
      </c>
      <c r="N88" s="10">
        <v>312172</v>
      </c>
      <c r="O88" s="11">
        <v>40360</v>
      </c>
      <c r="P88" s="11">
        <v>25108</v>
      </c>
      <c r="Q88" s="10">
        <v>37011359320</v>
      </c>
      <c r="R88" s="10" t="s">
        <v>497</v>
      </c>
      <c r="S88" s="10" t="str">
        <f>IF(AB88=0.05,"Médio Profissionalizante",
IF(AB88=0.09,"Médio Tecnólogo",
IF(AB88=0.1,"Graduação",
IF(AB88=0.15,"Especialização",
IF(AB88=0.35,"Mestrado",
IF(AB88=0.45,"Doutorado",
))))))</f>
        <v>Especialização</v>
      </c>
      <c r="T88" s="10" t="str">
        <f>IF(AL88=0.7,"Inciso I",
IF(AL88=0.6,"Incisos II e V",
IF(AL88=0.3,"Inciso IV",
IF(AL88=0.25,"Inciso III, VI e VII",
))))</f>
        <v>Inciso III, VI e VII</v>
      </c>
      <c r="U88" s="10">
        <v>303</v>
      </c>
      <c r="V88" s="10" t="s">
        <v>97</v>
      </c>
      <c r="W88" s="10" t="s">
        <v>91</v>
      </c>
      <c r="X88" s="10" t="s">
        <v>92</v>
      </c>
      <c r="Y88" s="15">
        <v>1924.1790000000001</v>
      </c>
      <c r="Z88" s="15">
        <v>240</v>
      </c>
      <c r="AA88" s="15">
        <v>1924.1870707847202</v>
      </c>
      <c r="AB88" s="36">
        <v>0.15</v>
      </c>
      <c r="AC88" s="21">
        <v>288.62689999999998</v>
      </c>
      <c r="AD88" s="15">
        <v>0.2</v>
      </c>
      <c r="AE88" s="49">
        <f>ROUND(Y88*AD88,2)</f>
        <v>384.84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1924.1790000000001</v>
      </c>
      <c r="AL88" s="15">
        <v>0.25</v>
      </c>
      <c r="AM88" s="15">
        <v>481.04480000000001</v>
      </c>
      <c r="AN88" s="15">
        <v>0.4</v>
      </c>
      <c r="AO88" s="15">
        <v>769.67160000000001</v>
      </c>
      <c r="AP88" s="15">
        <v>1</v>
      </c>
      <c r="AQ88" s="15">
        <v>1924.1790000000001</v>
      </c>
      <c r="AR88" s="15">
        <v>0.21</v>
      </c>
      <c r="AS88" s="15">
        <v>134.69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7696.7160000000003</v>
      </c>
      <c r="BU88" s="15">
        <v>5291.4922999999999</v>
      </c>
      <c r="BV88" s="15">
        <v>7696.7160000000003</v>
      </c>
      <c r="BW88" s="15">
        <v>6927.0443999999998</v>
      </c>
      <c r="BX88" s="16">
        <v>969.78620000000001</v>
      </c>
      <c r="BY88" s="15">
        <v>1939.5724</v>
      </c>
      <c r="BZ88" s="16">
        <v>6726.9297999999999</v>
      </c>
      <c r="CA88" s="17">
        <v>980.54570000000001</v>
      </c>
    </row>
    <row r="89" spans="1:79" x14ac:dyDescent="0.25">
      <c r="A89" s="9" t="s">
        <v>488</v>
      </c>
      <c r="B89" s="10">
        <v>8495901</v>
      </c>
      <c r="C89" s="10" t="s">
        <v>570</v>
      </c>
      <c r="D89" s="10" t="s">
        <v>490</v>
      </c>
      <c r="E89" s="10" t="s">
        <v>510</v>
      </c>
      <c r="F89" s="10" t="s">
        <v>492</v>
      </c>
      <c r="G89" s="10" t="s">
        <v>501</v>
      </c>
      <c r="H89" s="10" t="s">
        <v>494</v>
      </c>
      <c r="I89" s="10" t="s">
        <v>488</v>
      </c>
      <c r="J89" s="10" t="s">
        <v>495</v>
      </c>
      <c r="K89" s="10" t="s">
        <v>121</v>
      </c>
      <c r="L89" s="10">
        <v>12</v>
      </c>
      <c r="M89" s="10">
        <v>240</v>
      </c>
      <c r="N89" s="10">
        <v>312172</v>
      </c>
      <c r="O89" s="11">
        <v>40330</v>
      </c>
      <c r="P89" s="11">
        <v>28903</v>
      </c>
      <c r="Q89" s="10">
        <v>80590730363</v>
      </c>
      <c r="R89" s="10" t="s">
        <v>497</v>
      </c>
      <c r="S89" s="10" t="str">
        <f>IF(AB89=0.05,"Médio Profissionalizante",
IF(AB89=0.09,"Médio Tecnólogo",
IF(AB89=0.1,"Graduação",
IF(AB89=0.15,"Especialização",
IF(AB89=0.35,"Mestrado",
IF(AB89=0.45,"Doutorado",
))))))</f>
        <v>Especialização</v>
      </c>
      <c r="T89" s="10" t="str">
        <f>IF(AL89=0.7,"Inciso I",
IF(AL89=0.6,"Incisos II e V",
IF(AL89=0.3,"Inciso IV",
IF(AL89=0.25,"Inciso III, VI e VII",
))))</f>
        <v>Inciso IV</v>
      </c>
      <c r="U89" s="10">
        <v>303</v>
      </c>
      <c r="V89" s="10" t="s">
        <v>97</v>
      </c>
      <c r="W89" s="10" t="s">
        <v>91</v>
      </c>
      <c r="X89" s="10" t="s">
        <v>92</v>
      </c>
      <c r="Y89" s="15">
        <v>1443.1266000000001</v>
      </c>
      <c r="Z89" s="15">
        <v>180</v>
      </c>
      <c r="AA89" s="15">
        <v>1414.8434344005295</v>
      </c>
      <c r="AB89" s="36">
        <v>0.15</v>
      </c>
      <c r="AC89" s="21">
        <v>288.62689999999998</v>
      </c>
      <c r="AD89" s="15">
        <v>0.2</v>
      </c>
      <c r="AE89" s="49">
        <f>ROUND(Y89*AD89,2)</f>
        <v>288.63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v>1924.1790000000001</v>
      </c>
      <c r="AL89" s="15">
        <v>0.3</v>
      </c>
      <c r="AM89" s="15">
        <v>577.25369999999998</v>
      </c>
      <c r="AN89" s="15">
        <v>0.4</v>
      </c>
      <c r="AO89" s="15">
        <v>769.67160000000001</v>
      </c>
      <c r="AP89" s="15">
        <v>1</v>
      </c>
      <c r="AQ89" s="15">
        <v>1924.1790000000001</v>
      </c>
      <c r="AR89" s="15">
        <v>1.48</v>
      </c>
      <c r="AS89" s="15">
        <v>942.29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7792.9250000000002</v>
      </c>
      <c r="BU89" s="15">
        <v>5291.4922999999999</v>
      </c>
      <c r="BV89" s="15">
        <v>7792.9250000000002</v>
      </c>
      <c r="BW89" s="15">
        <v>7023.2533999999996</v>
      </c>
      <c r="BX89" s="16">
        <v>983.25549999999998</v>
      </c>
      <c r="BY89" s="15">
        <v>1966.5109</v>
      </c>
      <c r="BZ89" s="16">
        <v>6809.6695</v>
      </c>
      <c r="CA89" s="17">
        <v>1003.2991</v>
      </c>
    </row>
    <row r="90" spans="1:79" x14ac:dyDescent="0.25">
      <c r="A90" s="9" t="s">
        <v>488</v>
      </c>
      <c r="B90" s="10">
        <v>7817701</v>
      </c>
      <c r="C90" s="10" t="s">
        <v>571</v>
      </c>
      <c r="D90" s="10" t="s">
        <v>490</v>
      </c>
      <c r="E90" s="10" t="s">
        <v>507</v>
      </c>
      <c r="F90" s="10" t="s">
        <v>492</v>
      </c>
      <c r="G90" s="10" t="s">
        <v>493</v>
      </c>
      <c r="H90" s="10" t="s">
        <v>494</v>
      </c>
      <c r="I90" s="10" t="s">
        <v>488</v>
      </c>
      <c r="J90" s="10" t="s">
        <v>495</v>
      </c>
      <c r="K90" s="10" t="s">
        <v>152</v>
      </c>
      <c r="L90" s="10">
        <v>3</v>
      </c>
      <c r="M90" s="10">
        <v>240</v>
      </c>
      <c r="N90" s="10">
        <v>285762</v>
      </c>
      <c r="O90" s="11">
        <v>39965</v>
      </c>
      <c r="P90" s="11">
        <v>29688</v>
      </c>
      <c r="Q90" s="10">
        <v>382170318</v>
      </c>
      <c r="R90" s="10" t="s">
        <v>497</v>
      </c>
      <c r="S90" s="10">
        <f>IF(AB90=0.05,"Médio Profissionalizante",
IF(AB90=0.09,"Médio Tecnólogo",
IF(AB90=0.1,"Graduação",
IF(AB90=0.15,"Especialização",
IF(AB90=0.35,"Mestrado",
IF(AB90=0.45,"Doutorado",
))))))</f>
        <v>0</v>
      </c>
      <c r="T90" s="10" t="str">
        <f>IF(AL90=0.7,"Inciso I",
IF(AL90=0.6,"Incisos II e V",
IF(AL90=0.3,"Inciso IV",
IF(AL90=0.25,"Inciso III, VI e VII",
))))</f>
        <v>Inciso III, VI e VII</v>
      </c>
      <c r="U90" s="10">
        <v>475</v>
      </c>
      <c r="V90" s="10" t="s">
        <v>90</v>
      </c>
      <c r="W90" s="10" t="s">
        <v>91</v>
      </c>
      <c r="X90" s="10" t="s">
        <v>92</v>
      </c>
      <c r="Y90" s="15">
        <v>1610.07</v>
      </c>
      <c r="Z90" s="15">
        <v>240</v>
      </c>
      <c r="AA90" s="15">
        <v>1610.0736640032003</v>
      </c>
      <c r="AB90" s="36">
        <v>0</v>
      </c>
      <c r="AC90" s="47">
        <v>0</v>
      </c>
      <c r="AD90" s="15">
        <v>0.19</v>
      </c>
      <c r="AE90" s="49">
        <f>ROUND(Y90*AD90,2)</f>
        <v>305.91000000000003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v>1610.07</v>
      </c>
      <c r="AL90" s="15">
        <v>0.25</v>
      </c>
      <c r="AM90" s="15">
        <v>402.51749999999998</v>
      </c>
      <c r="AN90" s="15">
        <v>0.4</v>
      </c>
      <c r="AO90" s="15">
        <v>644.02800000000002</v>
      </c>
      <c r="AP90" s="15">
        <v>1</v>
      </c>
      <c r="AQ90" s="15">
        <v>1610.07</v>
      </c>
      <c r="AR90" s="15">
        <v>1.48</v>
      </c>
      <c r="AS90" s="15">
        <v>762.53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21.232053000000001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6203.9008999999996</v>
      </c>
      <c r="BU90" s="15">
        <v>4170.0812999999998</v>
      </c>
      <c r="BV90" s="15">
        <v>6182.6688000000004</v>
      </c>
      <c r="BW90" s="15">
        <v>5559.8729000000003</v>
      </c>
      <c r="BX90" s="16">
        <v>778.38220000000001</v>
      </c>
      <c r="BY90" s="15">
        <v>1556.7644</v>
      </c>
      <c r="BZ90" s="16">
        <v>5425.5186999999996</v>
      </c>
      <c r="CA90" s="17">
        <v>622.6576</v>
      </c>
    </row>
    <row r="91" spans="1:79" x14ac:dyDescent="0.25">
      <c r="A91" s="9" t="s">
        <v>79</v>
      </c>
      <c r="B91" s="10">
        <v>5167701</v>
      </c>
      <c r="C91" s="10" t="s">
        <v>189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8</v>
      </c>
      <c r="M91" s="10">
        <v>240</v>
      </c>
      <c r="N91" s="10">
        <v>126022</v>
      </c>
      <c r="O91" s="11">
        <v>37109</v>
      </c>
      <c r="P91" s="11">
        <v>26780</v>
      </c>
      <c r="Q91" s="10">
        <v>49554883315</v>
      </c>
      <c r="R91" s="10" t="s">
        <v>89</v>
      </c>
      <c r="S91" s="10">
        <f>IF(AB91=0.05,"Médio Profissionalizante",
IF(AB91=0.09,"Médio Tecnólogo",
IF(AB91=0.1,"Graduação",
IF(AB91=0.15,"Especialização",
IF(AB91=0.35,"Mestrado",
IF(AB91=0.45,"Doutorado",
))))))</f>
        <v>0</v>
      </c>
      <c r="T91" s="10" t="str">
        <f>IF(AL91=0.7,"Inciso I",
IF(AL91=0.6,"Incisos II e V",
IF(AL91=0.3,"Inciso IV",
IF(AL91=0.25,"Inciso III, VI e VII",
))))</f>
        <v>Inciso III, VI e VII</v>
      </c>
      <c r="U91" s="10">
        <v>22</v>
      </c>
      <c r="V91" s="10" t="s">
        <v>90</v>
      </c>
      <c r="W91" s="10" t="s">
        <v>190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36">
        <v>0</v>
      </c>
      <c r="AC91">
        <v>0</v>
      </c>
      <c r="AD91" s="15">
        <v>0.21</v>
      </c>
      <c r="AE91" s="38">
        <v>373.30560000000003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0.4</v>
      </c>
      <c r="AO91" s="15">
        <f>AN91*AA91</f>
        <v>711.06056966552819</v>
      </c>
      <c r="AP91" s="15">
        <v>1</v>
      </c>
      <c r="AQ91" s="15">
        <v>1777.6458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6861.7128000000002</v>
      </c>
      <c r="BU91" s="15">
        <v>3928.5972000000002</v>
      </c>
      <c r="BV91" s="15">
        <v>6861.7128000000002</v>
      </c>
      <c r="BW91" s="15">
        <v>6150.6544999999996</v>
      </c>
      <c r="BX91" s="16">
        <v>861.09159999999997</v>
      </c>
      <c r="BY91" s="15">
        <v>1722.1832999999999</v>
      </c>
      <c r="BZ91" s="16">
        <v>6000.6211999999996</v>
      </c>
      <c r="CA91" s="17">
        <v>780.81079999999997</v>
      </c>
    </row>
    <row r="92" spans="1:79" x14ac:dyDescent="0.25">
      <c r="A92" s="9" t="s">
        <v>488</v>
      </c>
      <c r="B92" s="10">
        <v>7119701</v>
      </c>
      <c r="C92" s="10" t="s">
        <v>572</v>
      </c>
      <c r="D92" s="10" t="s">
        <v>490</v>
      </c>
      <c r="E92" s="10" t="s">
        <v>491</v>
      </c>
      <c r="F92" s="10" t="s">
        <v>492</v>
      </c>
      <c r="G92" s="10" t="s">
        <v>493</v>
      </c>
      <c r="H92" s="10" t="s">
        <v>494</v>
      </c>
      <c r="I92" s="10" t="s">
        <v>488</v>
      </c>
      <c r="J92" s="10" t="s">
        <v>495</v>
      </c>
      <c r="K92" s="10" t="s">
        <v>118</v>
      </c>
      <c r="L92" s="10">
        <v>10</v>
      </c>
      <c r="M92" s="10">
        <v>240</v>
      </c>
      <c r="N92" s="10">
        <v>306051</v>
      </c>
      <c r="O92" s="11">
        <v>39366</v>
      </c>
      <c r="P92" s="11">
        <v>27428</v>
      </c>
      <c r="Q92" s="10">
        <v>56697384387</v>
      </c>
      <c r="R92" s="10" t="s">
        <v>497</v>
      </c>
      <c r="S92" s="10" t="str">
        <f>IF(AB92=0.05,"Médio Profissionalizante",
IF(AB92=0.09,"Médio Tecnólogo",
IF(AB92=0.1,"Graduação",
IF(AB92=0.15,"Especialização",
IF(AB92=0.35,"Mestrado",
IF(AB92=0.45,"Doutorado",
))))))</f>
        <v>Especialização</v>
      </c>
      <c r="T92" s="10" t="str">
        <f>IF(AL92=0.7,"Inciso I",
IF(AL92=0.6,"Incisos II e V",
IF(AL92=0.3,"Inciso IV",
IF(AL92=0.25,"Inciso III, VI e VII",
))))</f>
        <v>Inciso III, VI e VII</v>
      </c>
      <c r="U92" s="10">
        <v>406</v>
      </c>
      <c r="V92" s="10" t="s">
        <v>90</v>
      </c>
      <c r="W92" s="10" t="s">
        <v>91</v>
      </c>
      <c r="X92" s="10" t="s">
        <v>92</v>
      </c>
      <c r="Y92" s="15">
        <v>1849.4639999999999</v>
      </c>
      <c r="Z92" s="15">
        <v>240</v>
      </c>
      <c r="AA92" s="15">
        <v>1849.4685417000387</v>
      </c>
      <c r="AB92" s="36">
        <v>0.15</v>
      </c>
      <c r="AC92" s="21">
        <v>277.4196</v>
      </c>
      <c r="AD92" s="15">
        <v>0.2</v>
      </c>
      <c r="AE92" s="49">
        <f>ROUND(Y92*AD92,2)</f>
        <v>369.89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v>1849.4639999999999</v>
      </c>
      <c r="AL92" s="15">
        <v>0.25</v>
      </c>
      <c r="AM92" s="15">
        <v>462.36599999999999</v>
      </c>
      <c r="AN92" s="15">
        <v>0.4</v>
      </c>
      <c r="AO92" s="15">
        <v>739.78560000000004</v>
      </c>
      <c r="AP92" s="15">
        <v>1</v>
      </c>
      <c r="AQ92" s="15">
        <v>1849.4639999999999</v>
      </c>
      <c r="AR92" s="15">
        <v>0.25</v>
      </c>
      <c r="AS92" s="15">
        <v>154.12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7397.8559999999998</v>
      </c>
      <c r="BU92" s="15">
        <v>5086.0259999999998</v>
      </c>
      <c r="BV92" s="15">
        <v>7397.8559999999998</v>
      </c>
      <c r="BW92" s="15">
        <v>6658.0703999999996</v>
      </c>
      <c r="BX92" s="16">
        <v>932.12990000000002</v>
      </c>
      <c r="BY92" s="15">
        <v>1864.2597000000001</v>
      </c>
      <c r="BZ92" s="16">
        <v>6465.7260999999999</v>
      </c>
      <c r="CA92" s="17">
        <v>908.71469999999999</v>
      </c>
    </row>
    <row r="93" spans="1:79" x14ac:dyDescent="0.25">
      <c r="A93" s="9" t="s">
        <v>488</v>
      </c>
      <c r="B93" s="10">
        <v>8599601</v>
      </c>
      <c r="C93" s="10" t="s">
        <v>573</v>
      </c>
      <c r="D93" s="10" t="s">
        <v>490</v>
      </c>
      <c r="E93" s="10" t="s">
        <v>500</v>
      </c>
      <c r="F93" s="10" t="s">
        <v>492</v>
      </c>
      <c r="G93" s="10" t="s">
        <v>501</v>
      </c>
      <c r="H93" s="10" t="s">
        <v>494</v>
      </c>
      <c r="I93" s="10" t="s">
        <v>488</v>
      </c>
      <c r="J93" s="10" t="s">
        <v>495</v>
      </c>
      <c r="K93" s="10" t="s">
        <v>121</v>
      </c>
      <c r="L93" s="10">
        <v>13</v>
      </c>
      <c r="M93" s="10">
        <v>240</v>
      </c>
      <c r="N93" s="10">
        <v>291477</v>
      </c>
      <c r="O93" s="11">
        <v>40360</v>
      </c>
      <c r="P93" s="11">
        <v>29850</v>
      </c>
      <c r="Q93" s="10">
        <v>93853572391</v>
      </c>
      <c r="R93" s="10" t="s">
        <v>497</v>
      </c>
      <c r="S93" s="10">
        <f>IF(AB93=0.05,"Médio Profissionalizante",
IF(AB93=0.09,"Médio Tecnólogo",
IF(AB93=0.1,"Graduação",
IF(AB93=0.15,"Especialização",
IF(AB93=0.35,"Mestrado",
IF(AB93=0.45,"Doutorado",
))))))</f>
        <v>0</v>
      </c>
      <c r="T93" s="10" t="str">
        <f>IF(AL93=0.7,"Inciso I",
IF(AL93=0.6,"Incisos II e V",
IF(AL93=0.3,"Inciso IV",
IF(AL93=0.25,"Inciso III, VI e VII",
))))</f>
        <v>Incisos II e V</v>
      </c>
      <c r="U93" s="10">
        <v>303</v>
      </c>
      <c r="V93" s="10" t="s">
        <v>90</v>
      </c>
      <c r="W93" s="10" t="s">
        <v>91</v>
      </c>
      <c r="X93" s="10" t="s">
        <v>92</v>
      </c>
      <c r="Y93" s="15">
        <v>1962.6636000000001</v>
      </c>
      <c r="Z93" s="15">
        <v>240</v>
      </c>
      <c r="AA93" s="15">
        <v>1962.6708122004145</v>
      </c>
      <c r="AB93" s="36">
        <v>0</v>
      </c>
      <c r="AC93" s="47">
        <v>0</v>
      </c>
      <c r="AD93" s="15">
        <v>0.21</v>
      </c>
      <c r="AE93" s="49">
        <f>ROUND(Y93*AD93,2)</f>
        <v>412.16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v>1962.6636000000001</v>
      </c>
      <c r="AL93" s="15">
        <v>0.6</v>
      </c>
      <c r="AM93" s="15">
        <v>1177.5981999999999</v>
      </c>
      <c r="AN93" s="15">
        <v>0.4</v>
      </c>
      <c r="AO93" s="15">
        <v>785.06539999999995</v>
      </c>
      <c r="AP93" s="15">
        <v>1</v>
      </c>
      <c r="AQ93" s="15">
        <v>1962.6636000000001</v>
      </c>
      <c r="AR93" s="15">
        <v>1.49</v>
      </c>
      <c r="AS93" s="15">
        <v>1025.97</v>
      </c>
      <c r="AT93" s="15">
        <v>0</v>
      </c>
      <c r="AU93" s="15">
        <v>0</v>
      </c>
      <c r="AV93" s="15">
        <v>0.2</v>
      </c>
      <c r="AW93" s="15">
        <v>1239.43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8262.8137999999999</v>
      </c>
      <c r="BU93" s="15">
        <v>5122.5519999999997</v>
      </c>
      <c r="BV93" s="15">
        <v>8262.8137999999999</v>
      </c>
      <c r="BW93" s="15">
        <v>7477.7483000000002</v>
      </c>
      <c r="BX93" s="16">
        <v>1046.8848</v>
      </c>
      <c r="BY93" s="15">
        <v>2093.7694999999999</v>
      </c>
      <c r="BZ93" s="16">
        <v>7215.9290000000001</v>
      </c>
      <c r="CA93" s="17">
        <v>1115.0205000000001</v>
      </c>
    </row>
    <row r="94" spans="1:79" x14ac:dyDescent="0.25">
      <c r="A94" s="9" t="s">
        <v>488</v>
      </c>
      <c r="B94" s="10">
        <v>7275601</v>
      </c>
      <c r="C94" s="10" t="s">
        <v>574</v>
      </c>
      <c r="D94" s="10" t="s">
        <v>490</v>
      </c>
      <c r="E94" s="10" t="s">
        <v>500</v>
      </c>
      <c r="F94" s="10" t="s">
        <v>492</v>
      </c>
      <c r="G94" s="10" t="s">
        <v>501</v>
      </c>
      <c r="H94" s="10" t="s">
        <v>494</v>
      </c>
      <c r="I94" s="10" t="s">
        <v>488</v>
      </c>
      <c r="J94" s="10" t="s">
        <v>495</v>
      </c>
      <c r="K94" s="10" t="s">
        <v>147</v>
      </c>
      <c r="L94" s="10">
        <v>11</v>
      </c>
      <c r="M94" s="10">
        <v>240</v>
      </c>
      <c r="N94" s="10">
        <v>312172</v>
      </c>
      <c r="O94" s="11">
        <v>39489</v>
      </c>
      <c r="P94" s="11">
        <v>28171</v>
      </c>
      <c r="Q94" s="10">
        <v>27566951300</v>
      </c>
      <c r="R94" s="10" t="s">
        <v>497</v>
      </c>
      <c r="S94" s="10" t="str">
        <f>IF(AB94=0.05,"Médio Profissionalizante",
IF(AB94=0.09,"Médio Tecnólogo",
IF(AB94=0.1,"Graduação",
IF(AB94=0.15,"Especialização",
IF(AB94=0.35,"Mestrado",
IF(AB94=0.45,"Doutorado",
))))))</f>
        <v>Especialização</v>
      </c>
      <c r="T94" s="10" t="str">
        <f>IF(AL94=0.7,"Inciso I",
IF(AL94=0.6,"Incisos II e V",
IF(AL94=0.3,"Inciso IV",
IF(AL94=0.25,"Inciso III, VI e VII",
))))</f>
        <v>Incisos II e V</v>
      </c>
      <c r="U94" s="10">
        <v>303</v>
      </c>
      <c r="V94" s="10" t="s">
        <v>90</v>
      </c>
      <c r="W94" s="10" t="s">
        <v>91</v>
      </c>
      <c r="X94" s="10" t="s">
        <v>92</v>
      </c>
      <c r="Y94" s="15">
        <v>1886.4492</v>
      </c>
      <c r="Z94" s="15">
        <v>240</v>
      </c>
      <c r="AA94" s="15">
        <v>1886.4579125340395</v>
      </c>
      <c r="AB94" s="36">
        <v>0.15</v>
      </c>
      <c r="AC94" s="21">
        <v>282.9674</v>
      </c>
      <c r="AD94" s="15">
        <v>0.21</v>
      </c>
      <c r="AE94" s="49">
        <f>ROUND(Y94*AD94,2)</f>
        <v>396.15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v>1886.4492</v>
      </c>
      <c r="AL94" s="15">
        <v>0.6</v>
      </c>
      <c r="AM94" s="15">
        <v>1131.8695</v>
      </c>
      <c r="AN94" s="15">
        <v>0.4</v>
      </c>
      <c r="AO94" s="15">
        <v>754.5797</v>
      </c>
      <c r="AP94" s="15">
        <v>1</v>
      </c>
      <c r="AQ94" s="15">
        <v>1886.4492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21.232053000000001</v>
      </c>
      <c r="BL94" s="15">
        <v>0</v>
      </c>
      <c r="BM94" s="15">
        <v>0</v>
      </c>
      <c r="BN94" s="15">
        <v>0</v>
      </c>
      <c r="BO94" s="15">
        <v>2233.4596379999998</v>
      </c>
      <c r="BP94" s="15">
        <v>0</v>
      </c>
      <c r="BQ94" s="15">
        <v>0</v>
      </c>
      <c r="BR94" s="15">
        <v>0</v>
      </c>
      <c r="BS94" s="15">
        <v>0</v>
      </c>
      <c r="BT94" s="15">
        <v>10479.610199999999</v>
      </c>
      <c r="BU94" s="15">
        <v>5206.5998</v>
      </c>
      <c r="BV94" s="15">
        <v>8224.9184999999998</v>
      </c>
      <c r="BW94" s="15">
        <v>7491.5708999999997</v>
      </c>
      <c r="BX94" s="16">
        <v>1048.8199</v>
      </c>
      <c r="BY94" s="15">
        <v>2097.6397999999999</v>
      </c>
      <c r="BZ94" s="16">
        <v>9430.7903000000006</v>
      </c>
      <c r="CA94" s="17">
        <v>1724.1072999999999</v>
      </c>
    </row>
    <row r="95" spans="1:79" x14ac:dyDescent="0.25">
      <c r="A95" s="9" t="s">
        <v>79</v>
      </c>
      <c r="B95" s="10">
        <v>5167801</v>
      </c>
      <c r="C95" s="10" t="s">
        <v>191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13</v>
      </c>
      <c r="M95" s="10">
        <v>240</v>
      </c>
      <c r="N95" s="10">
        <v>139137</v>
      </c>
      <c r="O95" s="11">
        <v>37135</v>
      </c>
      <c r="P95" s="11">
        <v>27201</v>
      </c>
      <c r="Q95" s="10">
        <v>49181238304</v>
      </c>
      <c r="R95" s="10" t="s">
        <v>89</v>
      </c>
      <c r="S95" s="10" t="str">
        <f>IF(AB95=0.05,"Médio Profissionalizante",
IF(AB95=0.09,"Médio Tecnólogo",
IF(AB95=0.1,"Graduação",
IF(AB95=0.15,"Especialização",
IF(AB95=0.35,"Mestrado",
IF(AB95=0.45,"Doutorado",
))))))</f>
        <v>Especialização</v>
      </c>
      <c r="T95" s="10" t="str">
        <f>IF(AL95=0.7,"Inciso I",
IF(AL95=0.6,"Incisos II e V",
IF(AL95=0.3,"Inciso IV",
IF(AL95=0.25,"Inciso III, VI e VII",
))))</f>
        <v>Inciso III, VI e VII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1962.6636000000001</v>
      </c>
      <c r="Z95" s="15">
        <v>240</v>
      </c>
      <c r="AA95" s="15">
        <v>1962.6708122004145</v>
      </c>
      <c r="AB95" s="36">
        <v>0.15</v>
      </c>
      <c r="AC95" s="21">
        <v>294.39949999999999</v>
      </c>
      <c r="AD95" s="15">
        <v>0.21</v>
      </c>
      <c r="AE95" s="38">
        <v>412.15940000000001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1962.6636000000001</v>
      </c>
      <c r="AL95" s="15">
        <v>0.25</v>
      </c>
      <c r="AM95" s="15">
        <v>490.66590000000002</v>
      </c>
      <c r="AN95" s="15">
        <v>0.4</v>
      </c>
      <c r="AO95" s="15">
        <v>785.06539999999995</v>
      </c>
      <c r="AP95" s="15">
        <v>1</v>
      </c>
      <c r="AQ95" s="15">
        <v>1962.6636000000001</v>
      </c>
      <c r="AR95" s="15">
        <v>0</v>
      </c>
      <c r="AS95" s="15">
        <v>0</v>
      </c>
      <c r="AT95" s="15">
        <v>0.18</v>
      </c>
      <c r="AU95" s="15">
        <v>885.40660000000003</v>
      </c>
      <c r="AV95" s="15">
        <v>0.02</v>
      </c>
      <c r="AW95" s="15">
        <v>118.05419999999999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7870.2809999999999</v>
      </c>
      <c r="BU95" s="15">
        <v>5416.9515000000001</v>
      </c>
      <c r="BV95" s="15">
        <v>7870.2809999999999</v>
      </c>
      <c r="BW95" s="15">
        <v>7085.2156000000004</v>
      </c>
      <c r="BX95" s="16">
        <v>991.93020000000001</v>
      </c>
      <c r="BY95" s="15">
        <v>1983.8604</v>
      </c>
      <c r="BZ95" s="16">
        <v>6878.3509000000004</v>
      </c>
      <c r="CA95" s="17">
        <v>1022.1865</v>
      </c>
    </row>
    <row r="96" spans="1:79" x14ac:dyDescent="0.25">
      <c r="A96" s="9" t="s">
        <v>79</v>
      </c>
      <c r="B96" s="10">
        <v>5167901</v>
      </c>
      <c r="C96" s="10" t="s">
        <v>192</v>
      </c>
      <c r="D96" s="10" t="s">
        <v>81</v>
      </c>
      <c r="E96" s="10" t="s">
        <v>145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27853</v>
      </c>
      <c r="Q96" s="10">
        <v>78442524304</v>
      </c>
      <c r="R96" s="10" t="s">
        <v>89</v>
      </c>
      <c r="S96" s="10" t="str">
        <f>IF(AB96=0.05,"Médio Profissionalizante",
IF(AB96=0.09,"Médio Tecnólogo",
IF(AB96=0.1,"Graduação",
IF(AB96=0.15,"Especialização",
IF(AB96=0.35,"Mestrado",
IF(AB96=0.45,"Doutorado",
))))))</f>
        <v>Graduação</v>
      </c>
      <c r="T96" s="10" t="str">
        <f>IF(AL96=0.7,"Inciso I",
IF(AL96=0.6,"Incisos II e V",
IF(AL96=0.3,"Inciso IV",
IF(AL96=0.25,"Inciso III, VI e VII",
))))</f>
        <v>Incisos II e V</v>
      </c>
      <c r="U96" s="10">
        <v>22</v>
      </c>
      <c r="V96" s="10" t="s">
        <v>97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36">
        <v>0.1</v>
      </c>
      <c r="AC96">
        <v>196.2664</v>
      </c>
      <c r="AD96" s="15">
        <v>0.21</v>
      </c>
      <c r="AE96" s="38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0.6</v>
      </c>
      <c r="AM96" s="15">
        <v>1177.5981999999999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2977.9673420000004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11437.047500000001</v>
      </c>
      <c r="BU96" s="15">
        <v>5318.8184000000001</v>
      </c>
      <c r="BV96" s="15">
        <v>8459.0800999999992</v>
      </c>
      <c r="BW96" s="15">
        <v>7674.0146999999997</v>
      </c>
      <c r="BX96" s="16">
        <v>1074.3621000000001</v>
      </c>
      <c r="BY96" s="15">
        <v>2148.7240999999999</v>
      </c>
      <c r="BZ96" s="16">
        <v>10362.6854</v>
      </c>
      <c r="CA96" s="17">
        <v>1980.3785</v>
      </c>
    </row>
    <row r="97" spans="1:79" x14ac:dyDescent="0.25">
      <c r="A97" s="9" t="s">
        <v>488</v>
      </c>
      <c r="B97" s="10">
        <v>7167401</v>
      </c>
      <c r="C97" s="10" t="s">
        <v>575</v>
      </c>
      <c r="D97" s="10" t="s">
        <v>490</v>
      </c>
      <c r="E97" s="10" t="s">
        <v>500</v>
      </c>
      <c r="F97" s="10" t="s">
        <v>492</v>
      </c>
      <c r="G97" s="10" t="s">
        <v>501</v>
      </c>
      <c r="H97" s="10" t="s">
        <v>494</v>
      </c>
      <c r="I97" s="10" t="s">
        <v>488</v>
      </c>
      <c r="J97" s="10" t="s">
        <v>495</v>
      </c>
      <c r="K97" s="10" t="s">
        <v>121</v>
      </c>
      <c r="L97" s="10">
        <v>13</v>
      </c>
      <c r="M97" s="10">
        <v>240</v>
      </c>
      <c r="N97" s="10">
        <v>291477</v>
      </c>
      <c r="O97" s="11">
        <v>39366</v>
      </c>
      <c r="P97" s="11">
        <v>30067</v>
      </c>
      <c r="Q97" s="10">
        <v>1035289385</v>
      </c>
      <c r="R97" s="10" t="s">
        <v>497</v>
      </c>
      <c r="S97" s="10">
        <f>IF(AB97=0.05,"Médio Profissionalizante",
IF(AB97=0.09,"Médio Tecnólogo",
IF(AB97=0.1,"Graduação",
IF(AB97=0.15,"Especialização",
IF(AB97=0.35,"Mestrado",
IF(AB97=0.45,"Doutorado",
))))))</f>
        <v>0</v>
      </c>
      <c r="T97" s="10" t="str">
        <f>IF(AL97=0.7,"Inciso I",
IF(AL97=0.6,"Incisos II e V",
IF(AL97=0.3,"Inciso IV",
IF(AL97=0.25,"Inciso III, VI e VII",
))))</f>
        <v>Inciso III, VI e VII</v>
      </c>
      <c r="U97" s="10">
        <v>303</v>
      </c>
      <c r="V97" s="10" t="s">
        <v>97</v>
      </c>
      <c r="W97" s="10" t="s">
        <v>91</v>
      </c>
      <c r="X97" s="10" t="s">
        <v>92</v>
      </c>
      <c r="Y97" s="15">
        <v>1962.6636000000001</v>
      </c>
      <c r="Z97" s="15">
        <v>240</v>
      </c>
      <c r="AA97" s="15">
        <v>1962.6708122004145</v>
      </c>
      <c r="AB97" s="36">
        <v>0</v>
      </c>
      <c r="AC97" s="47">
        <v>0</v>
      </c>
      <c r="AD97" s="15">
        <v>0.21</v>
      </c>
      <c r="AE97" s="49">
        <f>ROUND(Y97*AD97,2)</f>
        <v>412.16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v>1962.6636000000001</v>
      </c>
      <c r="AL97" s="15">
        <v>0.25</v>
      </c>
      <c r="AM97" s="15">
        <v>490.66590000000002</v>
      </c>
      <c r="AN97" s="15">
        <v>0.4</v>
      </c>
      <c r="AO97" s="15">
        <v>785.06539999999995</v>
      </c>
      <c r="AP97" s="15">
        <v>1</v>
      </c>
      <c r="AQ97" s="15">
        <v>1962.6636000000001</v>
      </c>
      <c r="AR97" s="15">
        <v>1.32</v>
      </c>
      <c r="AS97" s="15">
        <v>833.35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7575.8815000000004</v>
      </c>
      <c r="BU97" s="15">
        <v>5122.5519999999997</v>
      </c>
      <c r="BV97" s="15">
        <v>7575.8815000000004</v>
      </c>
      <c r="BW97" s="15">
        <v>6790.8161</v>
      </c>
      <c r="BX97" s="16">
        <v>950.71420000000001</v>
      </c>
      <c r="BY97" s="15">
        <v>1901.4285</v>
      </c>
      <c r="BZ97" s="16">
        <v>6625.1671999999999</v>
      </c>
      <c r="CA97" s="17">
        <v>952.56100000000004</v>
      </c>
    </row>
    <row r="98" spans="1:79" x14ac:dyDescent="0.25">
      <c r="A98" s="9" t="s">
        <v>488</v>
      </c>
      <c r="B98" s="10">
        <v>7718401</v>
      </c>
      <c r="C98" s="10" t="s">
        <v>576</v>
      </c>
      <c r="D98" s="10" t="s">
        <v>490</v>
      </c>
      <c r="E98" s="10" t="s">
        <v>510</v>
      </c>
      <c r="F98" s="10" t="s">
        <v>492</v>
      </c>
      <c r="G98" s="10" t="s">
        <v>493</v>
      </c>
      <c r="H98" s="10" t="s">
        <v>494</v>
      </c>
      <c r="I98" s="10" t="s">
        <v>488</v>
      </c>
      <c r="J98" s="10" t="s">
        <v>495</v>
      </c>
      <c r="K98" s="10" t="s">
        <v>121</v>
      </c>
      <c r="L98" s="10">
        <v>9</v>
      </c>
      <c r="M98" s="10">
        <v>240</v>
      </c>
      <c r="N98" s="10">
        <v>312172</v>
      </c>
      <c r="O98" s="11">
        <v>39722</v>
      </c>
      <c r="P98" s="11">
        <v>24976</v>
      </c>
      <c r="Q98" s="10">
        <v>38083361372</v>
      </c>
      <c r="R98" s="10" t="s">
        <v>497</v>
      </c>
      <c r="S98" s="10" t="str">
        <f>IF(AB98=0.05,"Médio Profissionalizante",
IF(AB98=0.09,"Médio Tecnólogo",
IF(AB98=0.1,"Graduação",
IF(AB98=0.15,"Especialização",
IF(AB98=0.35,"Mestrado",
IF(AB98=0.45,"Doutorado",
))))))</f>
        <v>Especialização</v>
      </c>
      <c r="T98" s="10" t="str">
        <f>IF(AL98=0.7,"Inciso I",
IF(AL98=0.6,"Incisos II e V",
IF(AL98=0.3,"Inciso IV",
IF(AL98=0.25,"Inciso III, VI e VII",
))))</f>
        <v>Incisos II e V</v>
      </c>
      <c r="U98" s="10">
        <v>475</v>
      </c>
      <c r="V98" s="10" t="s">
        <v>97</v>
      </c>
      <c r="W98" s="10" t="s">
        <v>91</v>
      </c>
      <c r="X98" s="10" t="s">
        <v>92</v>
      </c>
      <c r="Y98" s="15">
        <v>1813.203</v>
      </c>
      <c r="Z98" s="15">
        <v>240</v>
      </c>
      <c r="AA98" s="15">
        <v>1813.2044526470968</v>
      </c>
      <c r="AB98" s="36">
        <v>0.15</v>
      </c>
      <c r="AC98" s="21">
        <v>271.98050000000001</v>
      </c>
      <c r="AD98" s="15">
        <v>0.12</v>
      </c>
      <c r="AE98" s="49">
        <f>ROUND(Y98*AD98,2)</f>
        <v>217.58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v>1813.203</v>
      </c>
      <c r="AL98" s="15">
        <v>0.6</v>
      </c>
      <c r="AM98" s="15">
        <v>1087.9218000000001</v>
      </c>
      <c r="AN98" s="15">
        <v>0.4</v>
      </c>
      <c r="AO98" s="15">
        <v>725.28120000000001</v>
      </c>
      <c r="AP98" s="15">
        <v>1</v>
      </c>
      <c r="AQ98" s="15">
        <v>1813.203</v>
      </c>
      <c r="AR98" s="15">
        <v>0</v>
      </c>
      <c r="AS98" s="15">
        <v>0</v>
      </c>
      <c r="AT98" s="15">
        <v>0.04</v>
      </c>
      <c r="AU98" s="15">
        <v>193.56</v>
      </c>
      <c r="AV98" s="15">
        <v>0.34</v>
      </c>
      <c r="AW98" s="15">
        <v>1974.3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7742.3768</v>
      </c>
      <c r="BU98" s="15">
        <v>4841.2520000000004</v>
      </c>
      <c r="BV98" s="15">
        <v>7742.3768</v>
      </c>
      <c r="BW98" s="15">
        <v>7017.0955999999996</v>
      </c>
      <c r="BX98" s="16">
        <v>982.39340000000004</v>
      </c>
      <c r="BY98" s="15">
        <v>1964.7868000000001</v>
      </c>
      <c r="BZ98" s="16">
        <v>6759.9834000000001</v>
      </c>
      <c r="CA98" s="17">
        <v>989.6354</v>
      </c>
    </row>
    <row r="99" spans="1:79" x14ac:dyDescent="0.25">
      <c r="A99" s="9" t="s">
        <v>488</v>
      </c>
      <c r="B99" s="10">
        <v>7431701</v>
      </c>
      <c r="C99" s="10" t="s">
        <v>577</v>
      </c>
      <c r="D99" s="10" t="s">
        <v>490</v>
      </c>
      <c r="E99" s="10" t="s">
        <v>500</v>
      </c>
      <c r="F99" s="10" t="s">
        <v>492</v>
      </c>
      <c r="G99" s="10" t="s">
        <v>501</v>
      </c>
      <c r="H99" s="10" t="s">
        <v>494</v>
      </c>
      <c r="I99" s="10" t="s">
        <v>488</v>
      </c>
      <c r="J99" s="10" t="s">
        <v>495</v>
      </c>
      <c r="K99" s="10" t="s">
        <v>121</v>
      </c>
      <c r="L99" s="10">
        <v>11</v>
      </c>
      <c r="M99" s="10">
        <v>240</v>
      </c>
      <c r="N99" s="10">
        <v>312172</v>
      </c>
      <c r="O99" s="11">
        <v>39630</v>
      </c>
      <c r="P99" s="11">
        <v>29781</v>
      </c>
      <c r="Q99" s="10">
        <v>97352519300</v>
      </c>
      <c r="R99" s="10" t="s">
        <v>497</v>
      </c>
      <c r="S99" s="10">
        <f>IF(AB99=0.05,"Médio Profissionalizante",
IF(AB99=0.09,"Médio Tecnólogo",
IF(AB99=0.1,"Graduação",
IF(AB99=0.15,"Especialização",
IF(AB99=0.35,"Mestrado",
IF(AB99=0.45,"Doutorado",
))))))</f>
        <v>0</v>
      </c>
      <c r="T99" s="10" t="str">
        <f>IF(AL99=0.7,"Inciso I",
IF(AL99=0.6,"Incisos II e V",
IF(AL99=0.3,"Inciso IV",
IF(AL99=0.25,"Inciso III, VI e VII",
))))</f>
        <v>Incisos II e V</v>
      </c>
      <c r="U99" s="10">
        <v>303</v>
      </c>
      <c r="V99" s="10" t="s">
        <v>97</v>
      </c>
      <c r="W99" s="10" t="s">
        <v>91</v>
      </c>
      <c r="X99" s="10" t="s">
        <v>92</v>
      </c>
      <c r="Y99" s="15">
        <v>1886.4492</v>
      </c>
      <c r="Z99" s="15">
        <v>240</v>
      </c>
      <c r="AA99" s="15">
        <v>1886.4579125340395</v>
      </c>
      <c r="AB99" s="36">
        <v>0</v>
      </c>
      <c r="AC99" s="47">
        <v>0</v>
      </c>
      <c r="AD99" s="15">
        <v>0.2</v>
      </c>
      <c r="AE99" s="49">
        <f>ROUND(Y99*AD99,2)</f>
        <v>377.29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v>1886.4492</v>
      </c>
      <c r="AL99" s="15">
        <v>0.6</v>
      </c>
      <c r="AM99" s="15">
        <v>1131.8695</v>
      </c>
      <c r="AN99" s="15">
        <v>0.4</v>
      </c>
      <c r="AO99" s="15">
        <v>754.5797</v>
      </c>
      <c r="AP99" s="15">
        <v>1</v>
      </c>
      <c r="AQ99" s="15">
        <v>1886.4492</v>
      </c>
      <c r="AR99" s="15">
        <v>0.06</v>
      </c>
      <c r="AS99" s="15">
        <v>39.619999999999997</v>
      </c>
      <c r="AT99" s="15">
        <v>0.01</v>
      </c>
      <c r="AU99" s="15">
        <v>49.52</v>
      </c>
      <c r="AV99" s="15">
        <v>0.39</v>
      </c>
      <c r="AW99" s="15">
        <v>2317.5100000000002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22.088951999999999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7945.1755999999996</v>
      </c>
      <c r="BU99" s="15">
        <v>4904.7678999999998</v>
      </c>
      <c r="BV99" s="15">
        <v>7923.0865999999996</v>
      </c>
      <c r="BW99" s="15">
        <v>7190.5959000000003</v>
      </c>
      <c r="BX99" s="16">
        <v>1006.6834</v>
      </c>
      <c r="BY99" s="15">
        <v>2013.3669</v>
      </c>
      <c r="BZ99" s="16">
        <v>6938.4921999999997</v>
      </c>
      <c r="CA99" s="17">
        <v>1038.7253000000001</v>
      </c>
    </row>
    <row r="100" spans="1:79" x14ac:dyDescent="0.25">
      <c r="A100" s="9" t="s">
        <v>488</v>
      </c>
      <c r="B100" s="10">
        <v>8599801</v>
      </c>
      <c r="C100" s="10" t="s">
        <v>578</v>
      </c>
      <c r="D100" s="10" t="s">
        <v>490</v>
      </c>
      <c r="E100" s="10" t="s">
        <v>491</v>
      </c>
      <c r="F100" s="10" t="s">
        <v>492</v>
      </c>
      <c r="G100" s="10" t="s">
        <v>501</v>
      </c>
      <c r="H100" s="10" t="s">
        <v>494</v>
      </c>
      <c r="I100" s="10" t="s">
        <v>488</v>
      </c>
      <c r="J100" s="10" t="s">
        <v>495</v>
      </c>
      <c r="K100" s="10" t="s">
        <v>121</v>
      </c>
      <c r="L100" s="10">
        <v>10</v>
      </c>
      <c r="M100" s="10">
        <v>240</v>
      </c>
      <c r="N100" s="10">
        <v>306051</v>
      </c>
      <c r="O100" s="11">
        <v>40360</v>
      </c>
      <c r="P100" s="11">
        <v>26900</v>
      </c>
      <c r="Q100" s="10">
        <v>70828610363</v>
      </c>
      <c r="R100" s="10" t="s">
        <v>497</v>
      </c>
      <c r="S100" s="10">
        <f>IF(AB100=0.05,"Médio Profissionalizante",
IF(AB100=0.09,"Médio Tecnólogo",
IF(AB100=0.1,"Graduação",
IF(AB100=0.15,"Especialização",
IF(AB100=0.35,"Mestrado",
IF(AB100=0.45,"Doutorado",
))))))</f>
        <v>0</v>
      </c>
      <c r="T100" s="10" t="str">
        <f>IF(AL100=0.7,"Inciso I",
IF(AL100=0.6,"Incisos II e V",
IF(AL100=0.3,"Inciso IV",
IF(AL100=0.25,"Inciso III, VI e VII",
))))</f>
        <v>Inciso I</v>
      </c>
      <c r="U100" s="10">
        <v>303</v>
      </c>
      <c r="V100" s="10" t="s">
        <v>97</v>
      </c>
      <c r="W100" s="10" t="s">
        <v>91</v>
      </c>
      <c r="X100" s="10" t="s">
        <v>92</v>
      </c>
      <c r="Y100" s="15">
        <v>1849.4639999999999</v>
      </c>
      <c r="Z100" s="15">
        <v>240</v>
      </c>
      <c r="AA100" s="15">
        <v>1849.4685417000387</v>
      </c>
      <c r="AB100" s="36">
        <v>0</v>
      </c>
      <c r="AC100" s="47">
        <v>0</v>
      </c>
      <c r="AD100" s="15">
        <v>0.17</v>
      </c>
      <c r="AE100" s="49">
        <f>ROUND(Y100*AD100,2)</f>
        <v>314.41000000000003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v>1849.4639999999999</v>
      </c>
      <c r="AL100" s="15">
        <v>0.7</v>
      </c>
      <c r="AM100" s="15">
        <v>1294.6248000000001</v>
      </c>
      <c r="AN100" s="15">
        <v>0.4</v>
      </c>
      <c r="AO100" s="15">
        <v>739.78560000000004</v>
      </c>
      <c r="AP100" s="15">
        <v>1</v>
      </c>
      <c r="AQ100" s="15">
        <v>1849.4639999999999</v>
      </c>
      <c r="AR100" s="15">
        <v>0.16</v>
      </c>
      <c r="AS100" s="15">
        <v>105.3</v>
      </c>
      <c r="AT100" s="15">
        <v>0.15</v>
      </c>
      <c r="AU100" s="15">
        <v>740.37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7897.2112999999999</v>
      </c>
      <c r="BU100" s="15">
        <v>4753.1225000000004</v>
      </c>
      <c r="BV100" s="15">
        <v>7897.2112999999999</v>
      </c>
      <c r="BW100" s="15">
        <v>7157.4256999999998</v>
      </c>
      <c r="BX100" s="16">
        <v>1002.0396</v>
      </c>
      <c r="BY100" s="15">
        <v>2004.0791999999999</v>
      </c>
      <c r="BZ100" s="16">
        <v>6895.1716999999999</v>
      </c>
      <c r="CA100" s="17">
        <v>1026.8122000000001</v>
      </c>
    </row>
    <row r="101" spans="1:79" x14ac:dyDescent="0.25">
      <c r="A101" s="9" t="s">
        <v>488</v>
      </c>
      <c r="B101" s="10">
        <v>8600901</v>
      </c>
      <c r="C101" s="10" t="s">
        <v>579</v>
      </c>
      <c r="D101" s="10" t="s">
        <v>490</v>
      </c>
      <c r="E101" s="10" t="s">
        <v>491</v>
      </c>
      <c r="F101" s="10" t="s">
        <v>492</v>
      </c>
      <c r="G101" s="10" t="s">
        <v>501</v>
      </c>
      <c r="H101" s="10" t="s">
        <v>494</v>
      </c>
      <c r="I101" s="10" t="s">
        <v>488</v>
      </c>
      <c r="J101" s="10" t="s">
        <v>495</v>
      </c>
      <c r="K101" s="10" t="s">
        <v>152</v>
      </c>
      <c r="L101" s="10">
        <v>1</v>
      </c>
      <c r="M101" s="10">
        <v>240</v>
      </c>
      <c r="N101" s="10">
        <v>285762</v>
      </c>
      <c r="O101" s="11">
        <v>40360</v>
      </c>
      <c r="P101" s="11">
        <v>28045</v>
      </c>
      <c r="Q101" s="10">
        <v>63309890368</v>
      </c>
      <c r="R101" s="10" t="s">
        <v>497</v>
      </c>
      <c r="S101" s="10">
        <f>IF(AB101=0.05,"Médio Profissionalizante",
IF(AB101=0.09,"Médio Tecnólogo",
IF(AB101=0.1,"Graduação",
IF(AB101=0.15,"Especialização",
IF(AB101=0.35,"Mestrado",
IF(AB101=0.45,"Doutorado",
))))))</f>
        <v>0</v>
      </c>
      <c r="T101" s="10" t="str">
        <f>IF(AL101=0.7,"Inciso I",
IF(AL101=0.6,"Incisos II e V",
IF(AL101=0.3,"Inciso IV",
IF(AL101=0.25,"Inciso III, VI e VII",
))))</f>
        <v>Inciso III, VI e VII</v>
      </c>
      <c r="U101" s="10">
        <v>303</v>
      </c>
      <c r="V101" s="10" t="s">
        <v>90</v>
      </c>
      <c r="W101" s="10" t="s">
        <v>91</v>
      </c>
      <c r="X101" s="10" t="s">
        <v>92</v>
      </c>
      <c r="Y101" s="15">
        <v>1547.55</v>
      </c>
      <c r="Z101" s="15">
        <v>240</v>
      </c>
      <c r="AA101" s="15">
        <v>1547.5525413333335</v>
      </c>
      <c r="AB101" s="36">
        <v>0</v>
      </c>
      <c r="AC101" s="47">
        <v>0</v>
      </c>
      <c r="AD101" s="15">
        <v>0.1</v>
      </c>
      <c r="AE101" s="49">
        <f>ROUND(Y101*AD101,2)</f>
        <v>154.76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v>1547.55</v>
      </c>
      <c r="AL101" s="15">
        <v>0.25</v>
      </c>
      <c r="AM101" s="15">
        <v>386.88749999999999</v>
      </c>
      <c r="AN101" s="15">
        <v>0.4</v>
      </c>
      <c r="AO101" s="15">
        <v>619.02</v>
      </c>
      <c r="AP101" s="15">
        <v>1</v>
      </c>
      <c r="AQ101" s="15">
        <v>1547.55</v>
      </c>
      <c r="AR101" s="15">
        <v>0.16</v>
      </c>
      <c r="AS101" s="15">
        <v>77.38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5803.3125</v>
      </c>
      <c r="BU101" s="15">
        <v>3868.875</v>
      </c>
      <c r="BV101" s="15">
        <v>5803.3125</v>
      </c>
      <c r="BW101" s="15">
        <v>5184.2924999999996</v>
      </c>
      <c r="BX101" s="16">
        <v>725.80100000000004</v>
      </c>
      <c r="BY101" s="15">
        <v>1451.6018999999999</v>
      </c>
      <c r="BZ101" s="16">
        <v>5077.5114999999996</v>
      </c>
      <c r="CA101" s="17">
        <v>526.95569999999998</v>
      </c>
    </row>
    <row r="102" spans="1:79" x14ac:dyDescent="0.25">
      <c r="A102" s="9" t="s">
        <v>488</v>
      </c>
      <c r="B102" s="10">
        <v>7817901</v>
      </c>
      <c r="C102" s="10" t="s">
        <v>580</v>
      </c>
      <c r="D102" s="10" t="s">
        <v>490</v>
      </c>
      <c r="E102" s="10" t="s">
        <v>491</v>
      </c>
      <c r="F102" s="10" t="s">
        <v>492</v>
      </c>
      <c r="G102" s="10" t="s">
        <v>493</v>
      </c>
      <c r="H102" s="10" t="s">
        <v>494</v>
      </c>
      <c r="I102" s="10" t="s">
        <v>488</v>
      </c>
      <c r="J102" s="10" t="s">
        <v>495</v>
      </c>
      <c r="K102" s="10" t="s">
        <v>121</v>
      </c>
      <c r="L102" s="10">
        <v>11</v>
      </c>
      <c r="M102" s="10">
        <v>240</v>
      </c>
      <c r="N102" s="10">
        <v>285762</v>
      </c>
      <c r="O102" s="11">
        <v>39965</v>
      </c>
      <c r="P102" s="11">
        <v>28936</v>
      </c>
      <c r="Q102" s="10">
        <v>80590896334</v>
      </c>
      <c r="R102" s="10" t="s">
        <v>497</v>
      </c>
      <c r="S102" s="10">
        <f>IF(AB102=0.05,"Médio Profissionalizante",
IF(AB102=0.09,"Médio Tecnólogo",
IF(AB102=0.1,"Graduação",
IF(AB102=0.15,"Especialização",
IF(AB102=0.35,"Mestrado",
IF(AB102=0.45,"Doutorado",
))))))</f>
        <v>0</v>
      </c>
      <c r="T102" s="10" t="str">
        <f>IF(AL102=0.7,"Inciso I",
IF(AL102=0.6,"Incisos II e V",
IF(AL102=0.3,"Inciso IV",
IF(AL102=0.25,"Inciso III, VI e VII",
))))</f>
        <v>Inciso III, VI e VII</v>
      </c>
      <c r="U102" s="10">
        <v>475</v>
      </c>
      <c r="V102" s="10" t="s">
        <v>90</v>
      </c>
      <c r="W102" s="10" t="s">
        <v>91</v>
      </c>
      <c r="X102" s="10" t="s">
        <v>92</v>
      </c>
      <c r="Y102" s="15">
        <v>1886.4492</v>
      </c>
      <c r="Z102" s="15">
        <v>240</v>
      </c>
      <c r="AA102" s="15">
        <v>1886.4579125340395</v>
      </c>
      <c r="AB102" s="36">
        <v>0</v>
      </c>
      <c r="AC102" s="47">
        <v>0</v>
      </c>
      <c r="AD102" s="15">
        <v>0.2</v>
      </c>
      <c r="AE102" s="49">
        <f>ROUND(Y102*AD102,2)</f>
        <v>377.29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v>1886.4492</v>
      </c>
      <c r="AL102" s="15">
        <v>0.25</v>
      </c>
      <c r="AM102" s="15">
        <v>471.6123</v>
      </c>
      <c r="AN102" s="15">
        <v>0.4</v>
      </c>
      <c r="AO102" s="15">
        <v>754.5797</v>
      </c>
      <c r="AP102" s="15">
        <v>1</v>
      </c>
      <c r="AQ102" s="15">
        <v>1886.4492</v>
      </c>
      <c r="AR102" s="15">
        <v>1.27</v>
      </c>
      <c r="AS102" s="15">
        <v>768.65</v>
      </c>
      <c r="AT102" s="15">
        <v>0.34</v>
      </c>
      <c r="AU102" s="15">
        <v>1543.36</v>
      </c>
      <c r="AV102" s="15">
        <v>0.09</v>
      </c>
      <c r="AW102" s="15">
        <v>490.24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22.088951999999999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7284.9183999999996</v>
      </c>
      <c r="BU102" s="15">
        <v>4904.7678999999998</v>
      </c>
      <c r="BV102" s="15">
        <v>7262.8293999999996</v>
      </c>
      <c r="BW102" s="15">
        <v>6530.3387000000002</v>
      </c>
      <c r="BX102" s="16">
        <v>914.24739999999997</v>
      </c>
      <c r="BY102" s="15">
        <v>1828.4947999999999</v>
      </c>
      <c r="BZ102" s="16">
        <v>6370.6710000000003</v>
      </c>
      <c r="CA102" s="17">
        <v>882.57449999999994</v>
      </c>
    </row>
    <row r="103" spans="1:79" x14ac:dyDescent="0.25">
      <c r="A103" s="9" t="s">
        <v>79</v>
      </c>
      <c r="B103" s="10">
        <v>5386601</v>
      </c>
      <c r="C103" s="10" t="s">
        <v>313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9</v>
      </c>
      <c r="M103" s="10">
        <v>240</v>
      </c>
      <c r="N103" s="10">
        <v>128542</v>
      </c>
      <c r="O103" s="11">
        <v>37431</v>
      </c>
      <c r="P103" s="11">
        <v>28744</v>
      </c>
      <c r="Q103" s="10">
        <v>83929363372</v>
      </c>
      <c r="R103" s="10" t="s">
        <v>89</v>
      </c>
      <c r="S103" s="10" t="str">
        <f>IF(AB103=0.05,"Médio Profissionalizante",
IF(AB103=0.09,"Médio Tecnólogo",
IF(AB103=0.1,"Graduação",
IF(AB103=0.15,"Especialização",
IF(AB103=0.35,"Mestrado",
IF(AB103=0.45,"Doutorado",
))))))</f>
        <v>Médio Tecnólogo</v>
      </c>
      <c r="T103" s="10" t="str">
        <f>IF(AL103=0.7,"Inciso I",
IF(AL103=0.6,"Incisos II e V",
IF(AL103=0.3,"Inciso IV",
IF(AL103=0.25,"Inciso III, VI e VII",
))))</f>
        <v>Inciso 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1813.203</v>
      </c>
      <c r="Z103" s="15">
        <v>240</v>
      </c>
      <c r="AA103" s="15">
        <v>1813.2044526470968</v>
      </c>
      <c r="AB103" s="36">
        <v>0.09</v>
      </c>
      <c r="AC103">
        <v>163.1883</v>
      </c>
      <c r="AD103" s="15">
        <v>0.19</v>
      </c>
      <c r="AE103" s="38">
        <v>344.5086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1813.203</v>
      </c>
      <c r="AL103" s="15">
        <v>0.7</v>
      </c>
      <c r="AM103" s="15">
        <v>1269.2420999999999</v>
      </c>
      <c r="AN103" s="15">
        <v>0.4</v>
      </c>
      <c r="AO103" s="15">
        <v>725.28120000000001</v>
      </c>
      <c r="AP103" s="15">
        <v>1</v>
      </c>
      <c r="AQ103" s="15">
        <v>1813.203</v>
      </c>
      <c r="AR103" s="15">
        <v>0.15</v>
      </c>
      <c r="AS103" s="15">
        <v>99.272900000000007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7941.8290999999999</v>
      </c>
      <c r="BU103" s="15">
        <v>4859.384</v>
      </c>
      <c r="BV103" s="15">
        <v>7941.8290999999999</v>
      </c>
      <c r="BW103" s="15">
        <v>7216.5478999999996</v>
      </c>
      <c r="BX103" s="16">
        <v>1010.3167</v>
      </c>
      <c r="BY103" s="15">
        <v>2020.6333999999999</v>
      </c>
      <c r="BZ103" s="16">
        <v>6931.5123999999996</v>
      </c>
      <c r="CA103" s="17">
        <v>1036.8059000000001</v>
      </c>
    </row>
    <row r="104" spans="1:79" x14ac:dyDescent="0.25">
      <c r="A104" s="9" t="s">
        <v>79</v>
      </c>
      <c r="B104" s="10">
        <v>8453301</v>
      </c>
      <c r="C104" s="10" t="s">
        <v>394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118</v>
      </c>
      <c r="L104" s="10">
        <v>8</v>
      </c>
      <c r="M104" s="10">
        <v>180</v>
      </c>
      <c r="N104" s="10">
        <v>126022</v>
      </c>
      <c r="O104" s="11">
        <v>40315</v>
      </c>
      <c r="P104" s="11">
        <v>29657</v>
      </c>
      <c r="Q104" s="10">
        <v>87283719334</v>
      </c>
      <c r="R104" s="10" t="s">
        <v>89</v>
      </c>
      <c r="S104" s="10" t="str">
        <f>IF(AB104=0.05,"Médio Profissionalizante",
IF(AB104=0.09,"Médio Tecnólogo",
IF(AB104=0.1,"Graduação",
IF(AB104=0.15,"Especialização",
IF(AB104=0.35,"Mestrado",
IF(AB104=0.45,"Doutorado",
))))))</f>
        <v>Especialização</v>
      </c>
      <c r="T104" s="10" t="str">
        <f>IF(AL104=0.7,"Inciso I",
IF(AL104=0.6,"Incisos II e V",
IF(AL104=0.3,"Inciso IV",
IF(AL104=0.25,"Inciso III, VI e VII",
))))</f>
        <v>Inciso III, VI e VII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1333.2318</v>
      </c>
      <c r="Z104" s="15">
        <v>180</v>
      </c>
      <c r="AA104" s="15">
        <v>1333.2385681228652</v>
      </c>
      <c r="AB104" s="36">
        <v>0.15</v>
      </c>
      <c r="AC104" s="21">
        <v>199.98480000000001</v>
      </c>
      <c r="AD104" s="15">
        <v>0.12</v>
      </c>
      <c r="AE104" s="38">
        <v>159.98779999999999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1333.2318</v>
      </c>
      <c r="AL104" s="15">
        <v>0.25</v>
      </c>
      <c r="AM104" s="15">
        <v>333.30799999999999</v>
      </c>
      <c r="AN104" s="15">
        <v>0.4</v>
      </c>
      <c r="AO104" s="15">
        <v>533.29269999999997</v>
      </c>
      <c r="AP104" s="15">
        <v>1</v>
      </c>
      <c r="AQ104" s="15">
        <v>1333.2318</v>
      </c>
      <c r="AR104" s="15">
        <v>1.25</v>
      </c>
      <c r="AS104" s="15">
        <v>725.87059999999997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5226.2686999999996</v>
      </c>
      <c r="BU104" s="15">
        <v>3559.7289000000001</v>
      </c>
      <c r="BV104" s="15">
        <v>5226.2686999999996</v>
      </c>
      <c r="BW104" s="15">
        <v>4692.9759000000004</v>
      </c>
      <c r="BX104" s="16">
        <v>657.01660000000004</v>
      </c>
      <c r="BY104" s="15">
        <v>1314.0333000000001</v>
      </c>
      <c r="BZ104" s="16">
        <v>4569.2520000000004</v>
      </c>
      <c r="CA104" s="17">
        <v>391.95170000000002</v>
      </c>
    </row>
    <row r="105" spans="1:79" x14ac:dyDescent="0.25">
      <c r="A105" s="9" t="s">
        <v>79</v>
      </c>
      <c r="B105" s="10">
        <v>8949301</v>
      </c>
      <c r="C105" s="10" t="s">
        <v>463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152</v>
      </c>
      <c r="L105" s="10">
        <v>1</v>
      </c>
      <c r="M105" s="10">
        <v>240</v>
      </c>
      <c r="N105" s="10">
        <v>109714</v>
      </c>
      <c r="O105" s="11">
        <v>40882</v>
      </c>
      <c r="P105" s="11">
        <v>28402</v>
      </c>
      <c r="Q105" s="10">
        <v>8000622726</v>
      </c>
      <c r="R105" s="10" t="s">
        <v>89</v>
      </c>
      <c r="S105" s="10">
        <f>IF(AB105=0.05,"Médio Profissionalizante",
IF(AB105=0.09,"Médio Tecnólogo",
IF(AB105=0.1,"Graduação",
IF(AB105=0.15,"Especialização",
IF(AB105=0.35,"Mestrado",
IF(AB105=0.45,"Doutorado",
))))))</f>
        <v>0</v>
      </c>
      <c r="T105" s="10" t="str">
        <f>IF(AL105=0.7,"Inciso I",
IF(AL105=0.6,"Incisos II e V",
IF(AL105=0.3,"Inciso IV",
IF(AL105=0.25,"Inciso III, VI e VII",
))))</f>
        <v>Inciso III, VI e VII</v>
      </c>
      <c r="U105" s="10">
        <v>22</v>
      </c>
      <c r="V105" s="10" t="s">
        <v>90</v>
      </c>
      <c r="W105" s="10" t="s">
        <v>128</v>
      </c>
      <c r="X105" s="10" t="s">
        <v>92</v>
      </c>
      <c r="Y105" s="15">
        <v>1547.55</v>
      </c>
      <c r="Z105" s="15">
        <v>240</v>
      </c>
      <c r="AA105" s="15">
        <v>1547.5525413333335</v>
      </c>
      <c r="AB105" s="36">
        <v>0</v>
      </c>
      <c r="AC105">
        <v>0</v>
      </c>
      <c r="AD105" s="15">
        <v>0.1</v>
      </c>
      <c r="AE105" s="38">
        <v>154.755</v>
      </c>
      <c r="AF105" s="15">
        <v>0</v>
      </c>
      <c r="AG105" s="15">
        <v>0</v>
      </c>
      <c r="AH105" s="15">
        <v>0</v>
      </c>
      <c r="AI105" s="15">
        <v>0</v>
      </c>
      <c r="AJ105" s="15">
        <v>1</v>
      </c>
      <c r="AK105" s="15">
        <v>1547.55</v>
      </c>
      <c r="AL105" s="15">
        <v>0.25</v>
      </c>
      <c r="AM105" s="15">
        <v>386.88749999999999</v>
      </c>
      <c r="AN105" s="15">
        <v>0.4</v>
      </c>
      <c r="AO105" s="15">
        <v>619.02</v>
      </c>
      <c r="AP105" s="15">
        <v>1</v>
      </c>
      <c r="AQ105" s="15">
        <v>1547.55</v>
      </c>
      <c r="AR105" s="15">
        <v>1.8</v>
      </c>
      <c r="AS105" s="15">
        <v>870.49689999999998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5803.3125</v>
      </c>
      <c r="BU105" s="15">
        <v>3868.875</v>
      </c>
      <c r="BV105" s="15">
        <v>5803.3125</v>
      </c>
      <c r="BW105" s="15">
        <v>5184.2924999999996</v>
      </c>
      <c r="BX105" s="16">
        <v>725.80100000000004</v>
      </c>
      <c r="BY105" s="15">
        <v>1451.6018999999999</v>
      </c>
      <c r="BZ105" s="16">
        <v>5077.5114999999996</v>
      </c>
      <c r="CA105" s="17">
        <v>526.95569999999998</v>
      </c>
    </row>
    <row r="106" spans="1:79" x14ac:dyDescent="0.25">
      <c r="A106" s="9" t="s">
        <v>488</v>
      </c>
      <c r="B106" s="10">
        <v>7900201</v>
      </c>
      <c r="C106" s="10" t="s">
        <v>581</v>
      </c>
      <c r="D106" s="10" t="s">
        <v>490</v>
      </c>
      <c r="E106" s="10" t="s">
        <v>500</v>
      </c>
      <c r="F106" s="10" t="s">
        <v>492</v>
      </c>
      <c r="G106" s="10" t="s">
        <v>501</v>
      </c>
      <c r="H106" s="10" t="s">
        <v>494</v>
      </c>
      <c r="I106" s="10" t="s">
        <v>488</v>
      </c>
      <c r="J106" s="10" t="s">
        <v>495</v>
      </c>
      <c r="K106" s="10" t="s">
        <v>152</v>
      </c>
      <c r="L106" s="10">
        <v>2</v>
      </c>
      <c r="M106" s="10">
        <v>240</v>
      </c>
      <c r="N106" s="10">
        <v>291477</v>
      </c>
      <c r="O106" s="11">
        <v>39995</v>
      </c>
      <c r="P106" s="11">
        <v>28091</v>
      </c>
      <c r="Q106" s="10">
        <v>74609416387</v>
      </c>
      <c r="R106" s="10" t="s">
        <v>497</v>
      </c>
      <c r="S106" s="10">
        <f>IF(AB106=0.05,"Médio Profissionalizante",
IF(AB106=0.09,"Médio Tecnólogo",
IF(AB106=0.1,"Graduação",
IF(AB106=0.15,"Especialização",
IF(AB106=0.35,"Mestrado",
IF(AB106=0.45,"Doutorado",
))))))</f>
        <v>0</v>
      </c>
      <c r="T106" s="10" t="str">
        <f>IF(AL106=0.7,"Inciso I",
IF(AL106=0.6,"Incisos II e V",
IF(AL106=0.3,"Inciso IV",
IF(AL106=0.25,"Inciso III, VI e VII",
))))</f>
        <v>Inciso III, VI e VII</v>
      </c>
      <c r="U106" s="10">
        <v>303</v>
      </c>
      <c r="V106" s="10" t="s">
        <v>90</v>
      </c>
      <c r="W106" s="10" t="s">
        <v>91</v>
      </c>
      <c r="X106" s="10" t="s">
        <v>92</v>
      </c>
      <c r="Y106" s="15">
        <v>1578.501</v>
      </c>
      <c r="Z106" s="15">
        <v>240</v>
      </c>
      <c r="AA106" s="15">
        <v>1578.5035921600002</v>
      </c>
      <c r="AB106" s="36">
        <v>0</v>
      </c>
      <c r="AC106" s="47">
        <v>0</v>
      </c>
      <c r="AD106" s="15">
        <v>0.1</v>
      </c>
      <c r="AE106" s="49">
        <f>ROUND(Y106*AD106,2)</f>
        <v>157.85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v>1578.501</v>
      </c>
      <c r="AL106" s="15">
        <v>0.25</v>
      </c>
      <c r="AM106" s="15">
        <v>394.62529999999998</v>
      </c>
      <c r="AN106" s="15">
        <v>0.4</v>
      </c>
      <c r="AO106" s="15">
        <v>631.40039999999999</v>
      </c>
      <c r="AP106" s="15">
        <v>1</v>
      </c>
      <c r="AQ106" s="15">
        <v>1578.501</v>
      </c>
      <c r="AR106" s="15">
        <v>1.24</v>
      </c>
      <c r="AS106" s="15">
        <v>611.66999999999996</v>
      </c>
      <c r="AT106" s="15">
        <v>0.41</v>
      </c>
      <c r="AU106" s="15">
        <v>1516.84</v>
      </c>
      <c r="AV106" s="15">
        <v>0.05</v>
      </c>
      <c r="AW106" s="15">
        <v>221.98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5919.3788000000004</v>
      </c>
      <c r="BU106" s="15">
        <v>3946.2525000000001</v>
      </c>
      <c r="BV106" s="15">
        <v>5919.3788000000004</v>
      </c>
      <c r="BW106" s="15">
        <v>5287.9784</v>
      </c>
      <c r="BX106" s="16">
        <v>740.31700000000001</v>
      </c>
      <c r="BY106" s="15">
        <v>1480.6339</v>
      </c>
      <c r="BZ106" s="16">
        <v>5179.0618000000004</v>
      </c>
      <c r="CA106" s="17">
        <v>554.88199999999995</v>
      </c>
    </row>
    <row r="107" spans="1:79" x14ac:dyDescent="0.25">
      <c r="A107" s="9" t="s">
        <v>488</v>
      </c>
      <c r="B107" s="10">
        <v>7719401</v>
      </c>
      <c r="C107" s="10" t="s">
        <v>582</v>
      </c>
      <c r="D107" s="10" t="s">
        <v>490</v>
      </c>
      <c r="E107" s="10" t="s">
        <v>507</v>
      </c>
      <c r="F107" s="10" t="s">
        <v>492</v>
      </c>
      <c r="G107" s="10" t="s">
        <v>493</v>
      </c>
      <c r="H107" s="10" t="s">
        <v>494</v>
      </c>
      <c r="I107" s="10" t="s">
        <v>488</v>
      </c>
      <c r="J107" s="10" t="s">
        <v>495</v>
      </c>
      <c r="K107" s="10" t="s">
        <v>118</v>
      </c>
      <c r="L107" s="10">
        <v>9</v>
      </c>
      <c r="M107" s="10">
        <v>240</v>
      </c>
      <c r="N107" s="10">
        <v>306051</v>
      </c>
      <c r="O107" s="11">
        <v>39722</v>
      </c>
      <c r="P107" s="11">
        <v>29837</v>
      </c>
      <c r="Q107" s="10">
        <v>90798201304</v>
      </c>
      <c r="R107" s="10" t="s">
        <v>497</v>
      </c>
      <c r="S107" s="10">
        <f>IF(AB107=0.05,"Médio Profissionalizante",
IF(AB107=0.09,"Médio Tecnólogo",
IF(AB107=0.1,"Graduação",
IF(AB107=0.15,"Especialização",
IF(AB107=0.35,"Mestrado",
IF(AB107=0.45,"Doutorado",
))))))</f>
        <v>0</v>
      </c>
      <c r="T107" s="10" t="str">
        <f>IF(AL107=0.7,"Inciso I",
IF(AL107=0.6,"Incisos II e V",
IF(AL107=0.3,"Inciso IV",
IF(AL107=0.25,"Inciso III, VI e VII",
))))</f>
        <v>Inciso IV</v>
      </c>
      <c r="U107" s="10">
        <v>475</v>
      </c>
      <c r="V107" s="10" t="s">
        <v>90</v>
      </c>
      <c r="W107" s="10" t="s">
        <v>91</v>
      </c>
      <c r="X107" s="10" t="s">
        <v>92</v>
      </c>
      <c r="Y107" s="15">
        <v>1813.203</v>
      </c>
      <c r="Z107" s="15">
        <v>240</v>
      </c>
      <c r="AA107" s="15">
        <v>1813.2044526470968</v>
      </c>
      <c r="AB107" s="36">
        <v>0</v>
      </c>
      <c r="AC107" s="47">
        <v>0</v>
      </c>
      <c r="AD107" s="15">
        <v>0.2</v>
      </c>
      <c r="AE107" s="49">
        <f>ROUND(Y107*AD107,2)</f>
        <v>362.64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v>1813.203</v>
      </c>
      <c r="AL107" s="15">
        <v>0.3</v>
      </c>
      <c r="AM107" s="15">
        <v>543.96090000000004</v>
      </c>
      <c r="AN107" s="15">
        <v>0.4</v>
      </c>
      <c r="AO107" s="15">
        <v>725.28120000000001</v>
      </c>
      <c r="AP107" s="15">
        <v>1</v>
      </c>
      <c r="AQ107" s="15">
        <v>1813.203</v>
      </c>
      <c r="AR107" s="15">
        <v>1.53</v>
      </c>
      <c r="AS107" s="15">
        <v>901.61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7071.4916999999996</v>
      </c>
      <c r="BU107" s="15">
        <v>4714.3278</v>
      </c>
      <c r="BV107" s="15">
        <v>7071.4916999999996</v>
      </c>
      <c r="BW107" s="15">
        <v>6346.2105000000001</v>
      </c>
      <c r="BX107" s="16">
        <v>888.46950000000004</v>
      </c>
      <c r="BY107" s="15">
        <v>1776.9389000000001</v>
      </c>
      <c r="BZ107" s="16">
        <v>6183.0222000000003</v>
      </c>
      <c r="CA107" s="17">
        <v>830.97109999999998</v>
      </c>
    </row>
    <row r="108" spans="1:79" x14ac:dyDescent="0.25">
      <c r="A108" s="9" t="s">
        <v>488</v>
      </c>
      <c r="B108" s="10">
        <v>7120001</v>
      </c>
      <c r="C108" s="10" t="s">
        <v>583</v>
      </c>
      <c r="D108" s="10" t="s">
        <v>490</v>
      </c>
      <c r="E108" s="10" t="s">
        <v>505</v>
      </c>
      <c r="F108" s="10" t="s">
        <v>492</v>
      </c>
      <c r="G108" s="10" t="s">
        <v>493</v>
      </c>
      <c r="H108" s="10" t="s">
        <v>494</v>
      </c>
      <c r="I108" s="10" t="s">
        <v>488</v>
      </c>
      <c r="J108" s="10" t="s">
        <v>495</v>
      </c>
      <c r="K108" s="10" t="s">
        <v>121</v>
      </c>
      <c r="L108" s="10">
        <v>11</v>
      </c>
      <c r="M108" s="10">
        <v>240</v>
      </c>
      <c r="N108" s="10">
        <v>285762</v>
      </c>
      <c r="O108" s="11">
        <v>39366</v>
      </c>
      <c r="P108" s="11">
        <v>26877</v>
      </c>
      <c r="Q108" s="10">
        <v>70127255320</v>
      </c>
      <c r="R108" s="10" t="s">
        <v>497</v>
      </c>
      <c r="S108" s="10" t="str">
        <f>IF(AB108=0.05,"Médio Profissionalizante",
IF(AB108=0.09,"Médio Tecnólogo",
IF(AB108=0.1,"Graduação",
IF(AB108=0.15,"Especialização",
IF(AB108=0.35,"Mestrado",
IF(AB108=0.45,"Doutorado",
))))))</f>
        <v>Especialização</v>
      </c>
      <c r="T108" s="10" t="str">
        <f>IF(AL108=0.7,"Inciso I",
IF(AL108=0.6,"Incisos II e V",
IF(AL108=0.3,"Inciso IV",
IF(AL108=0.25,"Inciso III, VI e VII",
))))</f>
        <v>Inciso III, VI e VII</v>
      </c>
      <c r="U108" s="10">
        <v>406</v>
      </c>
      <c r="V108" s="10" t="s">
        <v>90</v>
      </c>
      <c r="W108" s="10" t="s">
        <v>91</v>
      </c>
      <c r="X108" s="10" t="s">
        <v>92</v>
      </c>
      <c r="Y108" s="15">
        <v>1886.4492</v>
      </c>
      <c r="Z108" s="15">
        <v>240</v>
      </c>
      <c r="AA108" s="15">
        <v>1886.4579125340395</v>
      </c>
      <c r="AB108" s="36">
        <v>0.15</v>
      </c>
      <c r="AC108" s="21">
        <v>282.9674</v>
      </c>
      <c r="AD108" s="15">
        <v>0.2</v>
      </c>
      <c r="AE108" s="49">
        <f>ROUND(Y108*AD108,2)</f>
        <v>377.29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v>1886.4492</v>
      </c>
      <c r="AL108" s="15">
        <v>0.25</v>
      </c>
      <c r="AM108" s="15">
        <v>471.6123</v>
      </c>
      <c r="AN108" s="15">
        <v>0.4</v>
      </c>
      <c r="AO108" s="15">
        <v>754.5797</v>
      </c>
      <c r="AP108" s="15">
        <v>1</v>
      </c>
      <c r="AQ108" s="15">
        <v>1886.4492</v>
      </c>
      <c r="AR108" s="15">
        <v>1.48</v>
      </c>
      <c r="AS108" s="15">
        <v>930.65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7545.7968000000001</v>
      </c>
      <c r="BU108" s="15">
        <v>5187.7353000000003</v>
      </c>
      <c r="BV108" s="15">
        <v>7545.7968000000001</v>
      </c>
      <c r="BW108" s="15">
        <v>6791.2170999999998</v>
      </c>
      <c r="BX108" s="16">
        <v>950.7704</v>
      </c>
      <c r="BY108" s="15">
        <v>1901.5408</v>
      </c>
      <c r="BZ108" s="16">
        <v>6595.0263999999997</v>
      </c>
      <c r="CA108" s="17">
        <v>944.27229999999997</v>
      </c>
    </row>
    <row r="109" spans="1:79" x14ac:dyDescent="0.25">
      <c r="A109" s="9" t="s">
        <v>488</v>
      </c>
      <c r="B109" s="10">
        <v>7591001</v>
      </c>
      <c r="C109" s="10" t="s">
        <v>584</v>
      </c>
      <c r="D109" s="10" t="s">
        <v>490</v>
      </c>
      <c r="E109" s="10" t="s">
        <v>505</v>
      </c>
      <c r="F109" s="10" t="s">
        <v>492</v>
      </c>
      <c r="G109" s="10" t="s">
        <v>493</v>
      </c>
      <c r="H109" s="10" t="s">
        <v>494</v>
      </c>
      <c r="I109" s="10" t="s">
        <v>488</v>
      </c>
      <c r="J109" s="10" t="s">
        <v>495</v>
      </c>
      <c r="K109" s="10" t="s">
        <v>121</v>
      </c>
      <c r="L109" s="10">
        <v>12</v>
      </c>
      <c r="M109" s="10">
        <v>240</v>
      </c>
      <c r="N109" s="10">
        <v>306051</v>
      </c>
      <c r="O109" s="11">
        <v>39630</v>
      </c>
      <c r="P109" s="11">
        <v>28701</v>
      </c>
      <c r="Q109" s="10">
        <v>75978040320</v>
      </c>
      <c r="R109" s="10" t="s">
        <v>497</v>
      </c>
      <c r="S109" s="10" t="str">
        <f>IF(AB109=0.05,"Médio Profissionalizante",
IF(AB109=0.09,"Médio Tecnólogo",
IF(AB109=0.1,"Graduação",
IF(AB109=0.15,"Especialização",
IF(AB109=0.35,"Mestrado",
IF(AB109=0.45,"Doutorado",
))))))</f>
        <v>Graduação</v>
      </c>
      <c r="T109" s="10" t="str">
        <f>IF(AL109=0.7,"Inciso I",
IF(AL109=0.6,"Incisos II e V",
IF(AL109=0.3,"Inciso IV",
IF(AL109=0.25,"Inciso III, VI e VII",
))))</f>
        <v>Inciso I</v>
      </c>
      <c r="U109" s="10">
        <v>406</v>
      </c>
      <c r="V109" s="10" t="s">
        <v>90</v>
      </c>
      <c r="W109" s="10" t="s">
        <v>91</v>
      </c>
      <c r="X109" s="10" t="s">
        <v>92</v>
      </c>
      <c r="Y109" s="15">
        <v>1924.1790000000001</v>
      </c>
      <c r="Z109" s="15">
        <v>240</v>
      </c>
      <c r="AA109" s="15">
        <v>1924.1870707847202</v>
      </c>
      <c r="AB109" s="36">
        <v>0.1</v>
      </c>
      <c r="AC109" s="47">
        <v>192.4179</v>
      </c>
      <c r="AD109" s="15">
        <v>0.21</v>
      </c>
      <c r="AE109" s="49">
        <f>ROUND(Y109*AD109,2)</f>
        <v>404.08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v>1924.1790000000001</v>
      </c>
      <c r="AL109" s="15">
        <v>0.7</v>
      </c>
      <c r="AM109" s="15">
        <v>1346.9253000000001</v>
      </c>
      <c r="AN109" s="15">
        <v>0.4</v>
      </c>
      <c r="AO109" s="15">
        <v>769.67160000000001</v>
      </c>
      <c r="AP109" s="15">
        <v>1</v>
      </c>
      <c r="AQ109" s="15">
        <v>1924.1790000000001</v>
      </c>
      <c r="AR109" s="15">
        <v>0.31</v>
      </c>
      <c r="AS109" s="15">
        <v>219.21</v>
      </c>
      <c r="AT109" s="15">
        <v>0</v>
      </c>
      <c r="AU109" s="15">
        <v>0</v>
      </c>
      <c r="AV109" s="15">
        <v>0.2</v>
      </c>
      <c r="AW109" s="15">
        <v>1272.8499999999999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8485.6293999999998</v>
      </c>
      <c r="BU109" s="15">
        <v>5214.5250999999998</v>
      </c>
      <c r="BV109" s="15">
        <v>8485.6293999999998</v>
      </c>
      <c r="BW109" s="15">
        <v>7715.9578000000001</v>
      </c>
      <c r="BX109" s="16">
        <v>1080.2340999999999</v>
      </c>
      <c r="BY109" s="15">
        <v>2160.4681999999998</v>
      </c>
      <c r="BZ109" s="16">
        <v>7405.3953000000001</v>
      </c>
      <c r="CA109" s="17">
        <v>1167.1237000000001</v>
      </c>
    </row>
    <row r="110" spans="1:79" x14ac:dyDescent="0.25">
      <c r="A110" s="9" t="s">
        <v>488</v>
      </c>
      <c r="B110" s="10">
        <v>7818101</v>
      </c>
      <c r="C110" s="10" t="s">
        <v>585</v>
      </c>
      <c r="D110" s="10" t="s">
        <v>490</v>
      </c>
      <c r="E110" s="10" t="s">
        <v>500</v>
      </c>
      <c r="F110" s="10" t="s">
        <v>492</v>
      </c>
      <c r="G110" s="10" t="s">
        <v>493</v>
      </c>
      <c r="H110" s="10" t="s">
        <v>494</v>
      </c>
      <c r="I110" s="10" t="s">
        <v>488</v>
      </c>
      <c r="J110" s="10" t="s">
        <v>495</v>
      </c>
      <c r="K110" s="10" t="s">
        <v>118</v>
      </c>
      <c r="L110" s="10">
        <v>6</v>
      </c>
      <c r="M110" s="10">
        <v>240</v>
      </c>
      <c r="N110" s="10">
        <v>312172</v>
      </c>
      <c r="O110" s="11">
        <v>39965</v>
      </c>
      <c r="P110" s="11">
        <v>30319</v>
      </c>
      <c r="Q110" s="10">
        <v>96618035368</v>
      </c>
      <c r="R110" s="10" t="s">
        <v>497</v>
      </c>
      <c r="S110" s="10" t="str">
        <f>IF(AB110=0.05,"Médio Profissionalizante",
IF(AB110=0.09,"Médio Tecnólogo",
IF(AB110=0.1,"Graduação",
IF(AB110=0.15,"Especialização",
IF(AB110=0.35,"Mestrado",
IF(AB110=0.45,"Doutorado",
))))))</f>
        <v>Especialização</v>
      </c>
      <c r="T110" s="10" t="str">
        <f>IF(AL110=0.7,"Inciso I",
IF(AL110=0.6,"Incisos II e V",
IF(AL110=0.3,"Inciso IV",
IF(AL110=0.25,"Inciso III, VI e VII",
))))</f>
        <v>Inciso III, VI e VII</v>
      </c>
      <c r="U110" s="10">
        <v>475</v>
      </c>
      <c r="V110" s="10" t="s">
        <v>90</v>
      </c>
      <c r="W110" s="10" t="s">
        <v>91</v>
      </c>
      <c r="X110" s="10" t="s">
        <v>92</v>
      </c>
      <c r="Y110" s="15">
        <v>1708.6224</v>
      </c>
      <c r="Z110" s="15">
        <v>240</v>
      </c>
      <c r="AA110" s="15">
        <v>1708.6230528295082</v>
      </c>
      <c r="AB110" s="36">
        <v>0.15</v>
      </c>
      <c r="AC110" s="21">
        <v>256.29340000000002</v>
      </c>
      <c r="AD110" s="15">
        <v>0.1</v>
      </c>
      <c r="AE110" s="49">
        <f>ROUND(Y110*AD110,2)</f>
        <v>170.86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v>1708.6224</v>
      </c>
      <c r="AL110" s="15">
        <v>0.25</v>
      </c>
      <c r="AM110" s="15">
        <v>427.15559999999999</v>
      </c>
      <c r="AN110" s="15">
        <v>0.4</v>
      </c>
      <c r="AO110" s="15">
        <v>683.44899999999996</v>
      </c>
      <c r="AP110" s="15">
        <v>1</v>
      </c>
      <c r="AQ110" s="15">
        <v>1708.6224</v>
      </c>
      <c r="AR110" s="15">
        <v>0</v>
      </c>
      <c r="AS110" s="15">
        <v>0</v>
      </c>
      <c r="AT110" s="15">
        <v>0.02</v>
      </c>
      <c r="AU110" s="15">
        <v>83.3</v>
      </c>
      <c r="AV110" s="15">
        <v>0.28000000000000003</v>
      </c>
      <c r="AW110" s="15">
        <v>1399.36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6663.6274000000003</v>
      </c>
      <c r="BU110" s="15">
        <v>4527.8494000000001</v>
      </c>
      <c r="BV110" s="15">
        <v>6663.6274000000003</v>
      </c>
      <c r="BW110" s="15">
        <v>5980.1783999999998</v>
      </c>
      <c r="BX110" s="16">
        <v>837.22500000000002</v>
      </c>
      <c r="BY110" s="15">
        <v>1674.45</v>
      </c>
      <c r="BZ110" s="16">
        <v>5826.4023999999999</v>
      </c>
      <c r="CA110" s="17">
        <v>732.90070000000003</v>
      </c>
    </row>
    <row r="111" spans="1:79" x14ac:dyDescent="0.25">
      <c r="A111" s="9" t="s">
        <v>488</v>
      </c>
      <c r="B111" s="10">
        <v>7431901</v>
      </c>
      <c r="C111" s="10" t="s">
        <v>586</v>
      </c>
      <c r="D111" s="10" t="s">
        <v>490</v>
      </c>
      <c r="E111" s="10" t="s">
        <v>587</v>
      </c>
      <c r="F111" s="10" t="s">
        <v>492</v>
      </c>
      <c r="G111" s="10" t="s">
        <v>501</v>
      </c>
      <c r="H111" s="10" t="s">
        <v>494</v>
      </c>
      <c r="I111" s="10" t="s">
        <v>488</v>
      </c>
      <c r="J111" s="10" t="s">
        <v>495</v>
      </c>
      <c r="K111" s="10" t="s">
        <v>121</v>
      </c>
      <c r="L111" s="10">
        <v>8</v>
      </c>
      <c r="M111" s="10">
        <v>240</v>
      </c>
      <c r="N111" s="10">
        <v>306051</v>
      </c>
      <c r="O111" s="11">
        <v>39630</v>
      </c>
      <c r="P111" s="11">
        <v>29803</v>
      </c>
      <c r="Q111" s="10">
        <v>92695647387</v>
      </c>
      <c r="R111" s="10" t="s">
        <v>497</v>
      </c>
      <c r="S111" s="10">
        <f>IF(AB111=0.05,"Médio Profissionalizante",
IF(AB111=0.09,"Médio Tecnólogo",
IF(AB111=0.1,"Graduação",
IF(AB111=0.15,"Especialização",
IF(AB111=0.35,"Mestrado",
IF(AB111=0.45,"Doutorado",
))))))</f>
        <v>0</v>
      </c>
      <c r="T111" s="10" t="str">
        <f>IF(AL111=0.7,"Inciso I",
IF(AL111=0.6,"Incisos II e V",
IF(AL111=0.3,"Inciso IV",
IF(AL111=0.25,"Inciso III, VI e VII",
))))</f>
        <v>Inciso III, VI e VII</v>
      </c>
      <c r="U111" s="10">
        <v>303</v>
      </c>
      <c r="V111" s="10" t="s">
        <v>90</v>
      </c>
      <c r="W111" s="10" t="s">
        <v>190</v>
      </c>
      <c r="X111" s="10" t="s">
        <v>92</v>
      </c>
      <c r="Y111" s="15">
        <v>1777.6458</v>
      </c>
      <c r="Z111" s="15">
        <v>240</v>
      </c>
      <c r="AA111" s="15">
        <v>1777.6514241638204</v>
      </c>
      <c r="AB111" s="36">
        <v>0</v>
      </c>
      <c r="AC111" s="47">
        <v>0</v>
      </c>
      <c r="AD111" s="15">
        <v>0.11</v>
      </c>
      <c r="AE111" s="49">
        <f>ROUND(Y111*AD111,2)</f>
        <v>195.54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v>1777.6458</v>
      </c>
      <c r="AL111" s="15">
        <v>0.25</v>
      </c>
      <c r="AM111" s="15">
        <v>444.41149999999999</v>
      </c>
      <c r="AN111" s="15">
        <v>0.4</v>
      </c>
      <c r="AO111" s="15">
        <v>711.05830000000003</v>
      </c>
      <c r="AP111" s="15">
        <v>1</v>
      </c>
      <c r="AQ111" s="15">
        <v>1777.6458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6683.9481999999998</v>
      </c>
      <c r="BU111" s="15">
        <v>4461.8909999999996</v>
      </c>
      <c r="BV111" s="15">
        <v>6683.9481999999998</v>
      </c>
      <c r="BW111" s="15">
        <v>5972.8899000000001</v>
      </c>
      <c r="BX111" s="16">
        <v>836.20460000000003</v>
      </c>
      <c r="BY111" s="15">
        <v>1672.4092000000001</v>
      </c>
      <c r="BZ111" s="16">
        <v>5847.7435999999998</v>
      </c>
      <c r="CA111" s="17">
        <v>738.76949999999999</v>
      </c>
    </row>
    <row r="112" spans="1:79" x14ac:dyDescent="0.25">
      <c r="A112" s="9" t="s">
        <v>79</v>
      </c>
      <c r="B112" s="10">
        <v>5386701</v>
      </c>
      <c r="C112" s="10" t="s">
        <v>314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152</v>
      </c>
      <c r="L112" s="10">
        <v>2</v>
      </c>
      <c r="M112" s="10">
        <v>240</v>
      </c>
      <c r="N112" s="10">
        <v>111907</v>
      </c>
      <c r="O112" s="11">
        <v>37431</v>
      </c>
      <c r="P112" s="11">
        <v>27419</v>
      </c>
      <c r="Q112" s="10">
        <v>70615152368</v>
      </c>
      <c r="R112" s="10" t="s">
        <v>89</v>
      </c>
      <c r="S112" s="10">
        <f>IF(AB112=0.05,"Médio Profissionalizante",
IF(AB112=0.09,"Médio Tecnólogo",
IF(AB112=0.1,"Graduação",
IF(AB112=0.15,"Especialização",
IF(AB112=0.35,"Mestrado",
IF(AB112=0.45,"Doutorado",
))))))</f>
        <v>0</v>
      </c>
      <c r="T112" s="10" t="str">
        <f>IF(AL112=0.7,"Inciso I",
IF(AL112=0.6,"Incisos II e V",
IF(AL112=0.3,"Inciso IV",
IF(AL112=0.25,"Inciso III, VI e VII",
))))</f>
        <v>Inciso III, VI e VII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1578.501</v>
      </c>
      <c r="Z112" s="15">
        <v>240</v>
      </c>
      <c r="AA112" s="15">
        <v>1578.5035921600002</v>
      </c>
      <c r="AB112" s="36">
        <v>0</v>
      </c>
      <c r="AC112">
        <v>0</v>
      </c>
      <c r="AD112" s="15">
        <v>0.19</v>
      </c>
      <c r="AE112" s="38">
        <v>299.91520000000003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1578.501</v>
      </c>
      <c r="AL112" s="15">
        <v>0.25</v>
      </c>
      <c r="AM112" s="15">
        <v>394.62529999999998</v>
      </c>
      <c r="AN112" s="15">
        <v>0.4</v>
      </c>
      <c r="AO112" s="15">
        <v>631.40039999999999</v>
      </c>
      <c r="AP112" s="15">
        <v>1</v>
      </c>
      <c r="AQ112" s="15">
        <v>1578.501</v>
      </c>
      <c r="AR112" s="15">
        <v>1.47</v>
      </c>
      <c r="AS112" s="15">
        <v>742.52689999999996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6061.4438</v>
      </c>
      <c r="BU112" s="15">
        <v>4088.3175999999999</v>
      </c>
      <c r="BV112" s="15">
        <v>6061.4438</v>
      </c>
      <c r="BW112" s="15">
        <v>5430.0433999999996</v>
      </c>
      <c r="BX112" s="16">
        <v>760.20609999999999</v>
      </c>
      <c r="BY112" s="15">
        <v>1520.4122</v>
      </c>
      <c r="BZ112" s="16">
        <v>5301.2377999999999</v>
      </c>
      <c r="CA112" s="17">
        <v>588.48040000000003</v>
      </c>
    </row>
    <row r="113" spans="1:79" x14ac:dyDescent="0.25">
      <c r="A113" s="9" t="s">
        <v>488</v>
      </c>
      <c r="B113" s="10">
        <v>7167601</v>
      </c>
      <c r="C113" s="10" t="s">
        <v>588</v>
      </c>
      <c r="D113" s="10" t="s">
        <v>490</v>
      </c>
      <c r="E113" s="10" t="s">
        <v>491</v>
      </c>
      <c r="F113" s="10" t="s">
        <v>492</v>
      </c>
      <c r="G113" s="10" t="s">
        <v>501</v>
      </c>
      <c r="H113" s="10" t="s">
        <v>494</v>
      </c>
      <c r="I113" s="10" t="s">
        <v>488</v>
      </c>
      <c r="J113" s="10" t="s">
        <v>495</v>
      </c>
      <c r="K113" s="10" t="s">
        <v>121</v>
      </c>
      <c r="L113" s="10">
        <v>8</v>
      </c>
      <c r="M113" s="10">
        <v>240</v>
      </c>
      <c r="N113" s="10">
        <v>291477</v>
      </c>
      <c r="O113" s="11">
        <v>39366</v>
      </c>
      <c r="P113" s="11">
        <v>29704</v>
      </c>
      <c r="Q113" s="10">
        <v>65899091304</v>
      </c>
      <c r="R113" s="10" t="s">
        <v>497</v>
      </c>
      <c r="S113" s="10" t="str">
        <f>IF(AB113=0.05,"Médio Profissionalizante",
IF(AB113=0.09,"Médio Tecnólogo",
IF(AB113=0.1,"Graduação",
IF(AB113=0.15,"Especialização",
IF(AB113=0.35,"Mestrado",
IF(AB113=0.45,"Doutorado",
))))))</f>
        <v>Especialização</v>
      </c>
      <c r="T113" s="10" t="str">
        <f>IF(AL113=0.7,"Inciso I",
IF(AL113=0.6,"Incisos II e V",
IF(AL113=0.3,"Inciso IV",
IF(AL113=0.25,"Inciso III, VI e VII",
))))</f>
        <v>Inciso III, VI e VII</v>
      </c>
      <c r="U113" s="10">
        <v>303</v>
      </c>
      <c r="V113" s="10" t="s">
        <v>97</v>
      </c>
      <c r="W113" s="10" t="s">
        <v>91</v>
      </c>
      <c r="X113" s="10" t="s">
        <v>92</v>
      </c>
      <c r="Y113" s="15">
        <v>1777.6458</v>
      </c>
      <c r="Z113" s="15">
        <v>240</v>
      </c>
      <c r="AA113" s="15">
        <v>1777.6514241638204</v>
      </c>
      <c r="AB113" s="36">
        <v>0.15</v>
      </c>
      <c r="AC113" s="21">
        <v>266.64690000000002</v>
      </c>
      <c r="AD113" s="15">
        <v>0.11</v>
      </c>
      <c r="AE113" s="49">
        <f>ROUND(Y113*AD113,2)</f>
        <v>195.54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v>1777.6458</v>
      </c>
      <c r="AL113" s="15">
        <v>0.25</v>
      </c>
      <c r="AM113" s="15">
        <v>444.41149999999999</v>
      </c>
      <c r="AN113" s="15">
        <v>0.4</v>
      </c>
      <c r="AO113" s="15">
        <v>711.05830000000003</v>
      </c>
      <c r="AP113" s="15">
        <v>1</v>
      </c>
      <c r="AQ113" s="15">
        <v>1777.6458</v>
      </c>
      <c r="AR113" s="15">
        <v>0</v>
      </c>
      <c r="AS113" s="15">
        <v>0</v>
      </c>
      <c r="AT113" s="15">
        <v>0.1</v>
      </c>
      <c r="AU113" s="15">
        <v>434.41</v>
      </c>
      <c r="AV113" s="15">
        <v>0.15</v>
      </c>
      <c r="AW113" s="15">
        <v>781.94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6950.5950999999995</v>
      </c>
      <c r="BU113" s="15">
        <v>4728.5378000000001</v>
      </c>
      <c r="BV113" s="15">
        <v>6950.5950999999995</v>
      </c>
      <c r="BW113" s="15">
        <v>6239.5367999999999</v>
      </c>
      <c r="BX113" s="16">
        <v>873.53510000000006</v>
      </c>
      <c r="BY113" s="15">
        <v>1747.0703000000001</v>
      </c>
      <c r="BZ113" s="16">
        <v>6077.0599000000002</v>
      </c>
      <c r="CA113" s="17">
        <v>801.83150000000001</v>
      </c>
    </row>
    <row r="114" spans="1:79" x14ac:dyDescent="0.25">
      <c r="A114" s="9" t="s">
        <v>488</v>
      </c>
      <c r="B114" s="10">
        <v>7196801</v>
      </c>
      <c r="C114" s="10" t="s">
        <v>589</v>
      </c>
      <c r="D114" s="10" t="s">
        <v>490</v>
      </c>
      <c r="E114" s="10" t="s">
        <v>500</v>
      </c>
      <c r="F114" s="10" t="s">
        <v>492</v>
      </c>
      <c r="G114" s="10" t="s">
        <v>493</v>
      </c>
      <c r="H114" s="10" t="s">
        <v>494</v>
      </c>
      <c r="I114" s="10" t="s">
        <v>488</v>
      </c>
      <c r="J114" s="10" t="s">
        <v>495</v>
      </c>
      <c r="K114" s="10" t="s">
        <v>121</v>
      </c>
      <c r="L114" s="10">
        <v>9</v>
      </c>
      <c r="M114" s="10">
        <v>240</v>
      </c>
      <c r="N114" s="10">
        <v>312172</v>
      </c>
      <c r="O114" s="11">
        <v>39387</v>
      </c>
      <c r="P114" s="11">
        <v>23261</v>
      </c>
      <c r="Q114" s="10">
        <v>24721735391</v>
      </c>
      <c r="R114" s="10" t="s">
        <v>497</v>
      </c>
      <c r="S114" s="10" t="str">
        <f>IF(AB114=0.05,"Médio Profissionalizante",
IF(AB114=0.09,"Médio Tecnólogo",
IF(AB114=0.1,"Graduação",
IF(AB114=0.15,"Especialização",
IF(AB114=0.35,"Mestrado",
IF(AB114=0.45,"Doutorado",
))))))</f>
        <v>Graduação</v>
      </c>
      <c r="T114" s="10" t="str">
        <f>IF(AL114=0.7,"Inciso I",
IF(AL114=0.6,"Incisos II e V",
IF(AL114=0.3,"Inciso IV",
IF(AL114=0.25,"Inciso III, VI e VII",
))))</f>
        <v>Inciso III, VI e VII</v>
      </c>
      <c r="U114" s="10">
        <v>406</v>
      </c>
      <c r="V114" s="10" t="s">
        <v>90</v>
      </c>
      <c r="W114" s="10" t="s">
        <v>91</v>
      </c>
      <c r="X114" s="10" t="s">
        <v>92</v>
      </c>
      <c r="Y114" s="15">
        <v>1813.203</v>
      </c>
      <c r="Z114" s="15">
        <v>240</v>
      </c>
      <c r="AA114" s="15">
        <v>1813.2044526470968</v>
      </c>
      <c r="AB114" s="36">
        <v>0.1</v>
      </c>
      <c r="AC114" s="47">
        <v>181.3203</v>
      </c>
      <c r="AD114" s="15">
        <v>0.12</v>
      </c>
      <c r="AE114" s="49">
        <f>ROUND(Y114*AD114,2)</f>
        <v>217.58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v>1813.203</v>
      </c>
      <c r="AL114" s="15">
        <v>0.25</v>
      </c>
      <c r="AM114" s="15">
        <v>453.30079999999998</v>
      </c>
      <c r="AN114" s="15">
        <v>0.4</v>
      </c>
      <c r="AO114" s="15">
        <v>725.28120000000001</v>
      </c>
      <c r="AP114" s="15">
        <v>1</v>
      </c>
      <c r="AQ114" s="15">
        <v>1813.203</v>
      </c>
      <c r="AR114" s="15">
        <v>0.25</v>
      </c>
      <c r="AS114" s="15">
        <v>146.19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7017.0955999999996</v>
      </c>
      <c r="BU114" s="15">
        <v>4750.5919000000004</v>
      </c>
      <c r="BV114" s="15">
        <v>7017.0955999999996</v>
      </c>
      <c r="BW114" s="15">
        <v>6291.8144000000002</v>
      </c>
      <c r="BX114" s="16">
        <v>880.85400000000004</v>
      </c>
      <c r="BY114" s="15">
        <v>1761.7080000000001</v>
      </c>
      <c r="BZ114" s="16">
        <v>6136.2416000000003</v>
      </c>
      <c r="CA114" s="17">
        <v>818.10640000000001</v>
      </c>
    </row>
    <row r="115" spans="1:79" x14ac:dyDescent="0.25">
      <c r="A115" s="9" t="s">
        <v>488</v>
      </c>
      <c r="B115" s="10">
        <v>5280502</v>
      </c>
      <c r="C115" s="10" t="s">
        <v>590</v>
      </c>
      <c r="D115" s="10" t="s">
        <v>490</v>
      </c>
      <c r="E115" s="10" t="s">
        <v>518</v>
      </c>
      <c r="F115" s="10" t="s">
        <v>492</v>
      </c>
      <c r="G115" s="10" t="s">
        <v>493</v>
      </c>
      <c r="H115" s="10" t="s">
        <v>494</v>
      </c>
      <c r="I115" s="10" t="s">
        <v>488</v>
      </c>
      <c r="J115" s="10" t="s">
        <v>495</v>
      </c>
      <c r="K115" s="10" t="s">
        <v>121</v>
      </c>
      <c r="L115" s="10">
        <v>13</v>
      </c>
      <c r="M115" s="10">
        <v>240</v>
      </c>
      <c r="N115" s="10">
        <v>306051</v>
      </c>
      <c r="O115" s="11">
        <v>39630</v>
      </c>
      <c r="P115" s="11">
        <v>26114</v>
      </c>
      <c r="Q115" s="10">
        <v>39311040363</v>
      </c>
      <c r="R115" s="10" t="s">
        <v>497</v>
      </c>
      <c r="S115" s="10" t="str">
        <f>IF(AB115=0.05,"Médio Profissionalizante",
IF(AB115=0.09,"Médio Tecnólogo",
IF(AB115=0.1,"Graduação",
IF(AB115=0.15,"Especialização",
IF(AB115=0.35,"Mestrado",
IF(AB115=0.45,"Doutorado",
))))))</f>
        <v>Especialização</v>
      </c>
      <c r="T115" s="10" t="str">
        <f>IF(AL115=0.7,"Inciso I",
IF(AL115=0.6,"Incisos II e V",
IF(AL115=0.3,"Inciso IV",
IF(AL115=0.25,"Inciso III, VI e VII",
))))</f>
        <v>Inciso I</v>
      </c>
      <c r="U115" s="10">
        <v>406</v>
      </c>
      <c r="V115" s="10" t="s">
        <v>97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36">
        <v>0.15</v>
      </c>
      <c r="AC115" s="21">
        <v>294.39949999999999</v>
      </c>
      <c r="AD115" s="15">
        <v>0.21</v>
      </c>
      <c r="AE115" s="49">
        <f>ROUND(Y115*AD115,2)</f>
        <v>412.16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v>1962.6636000000001</v>
      </c>
      <c r="AL115" s="15">
        <v>0.7</v>
      </c>
      <c r="AM115" s="15">
        <v>1373.8644999999999</v>
      </c>
      <c r="AN115" s="15">
        <v>0.4</v>
      </c>
      <c r="AO115" s="15">
        <v>785.06539999999995</v>
      </c>
      <c r="AP115" s="15">
        <v>1</v>
      </c>
      <c r="AQ115" s="15">
        <v>1962.6636000000001</v>
      </c>
      <c r="AR115" s="15">
        <v>1.53</v>
      </c>
      <c r="AS115" s="15">
        <v>1116.07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8753.4796999999999</v>
      </c>
      <c r="BU115" s="15">
        <v>5416.9515000000001</v>
      </c>
      <c r="BV115" s="15">
        <v>8753.4796999999999</v>
      </c>
      <c r="BW115" s="15">
        <v>7968.4142000000002</v>
      </c>
      <c r="BX115" s="16">
        <v>1115.578</v>
      </c>
      <c r="BY115" s="15">
        <v>2231.1559999999999</v>
      </c>
      <c r="BZ115" s="16">
        <v>7637.9017000000003</v>
      </c>
      <c r="CA115" s="17">
        <v>1231.0630000000001</v>
      </c>
    </row>
    <row r="116" spans="1:79" x14ac:dyDescent="0.25">
      <c r="A116" s="9" t="s">
        <v>488</v>
      </c>
      <c r="B116" s="10">
        <v>8658001</v>
      </c>
      <c r="C116" s="10" t="s">
        <v>591</v>
      </c>
      <c r="D116" s="10" t="s">
        <v>490</v>
      </c>
      <c r="E116" s="10" t="s">
        <v>507</v>
      </c>
      <c r="F116" s="10" t="s">
        <v>492</v>
      </c>
      <c r="G116" s="10" t="s">
        <v>501</v>
      </c>
      <c r="H116" s="10" t="s">
        <v>494</v>
      </c>
      <c r="I116" s="10" t="s">
        <v>488</v>
      </c>
      <c r="J116" s="10" t="s">
        <v>495</v>
      </c>
      <c r="K116" s="10" t="s">
        <v>121</v>
      </c>
      <c r="L116" s="10">
        <v>12</v>
      </c>
      <c r="M116" s="10">
        <v>240</v>
      </c>
      <c r="N116" s="10">
        <v>306051</v>
      </c>
      <c r="O116" s="11">
        <v>40422</v>
      </c>
      <c r="P116" s="11">
        <v>29235</v>
      </c>
      <c r="Q116" s="10">
        <v>64792315387</v>
      </c>
      <c r="R116" s="10" t="s">
        <v>497</v>
      </c>
      <c r="S116" s="10" t="str">
        <f>IF(AB116=0.05,"Médio Profissionalizante",
IF(AB116=0.09,"Médio Tecnólogo",
IF(AB116=0.1,"Graduação",
IF(AB116=0.15,"Especialização",
IF(AB116=0.35,"Mestrado",
IF(AB116=0.45,"Doutorado",
))))))</f>
        <v>Graduação</v>
      </c>
      <c r="T116" s="10" t="str">
        <f>IF(AL116=0.7,"Inciso I",
IF(AL116=0.6,"Incisos II e V",
IF(AL116=0.3,"Inciso IV",
IF(AL116=0.25,"Inciso III, VI e VII",
))))</f>
        <v>Inciso III, VI e VII</v>
      </c>
      <c r="U116" s="10">
        <v>303</v>
      </c>
      <c r="V116" s="10" t="s">
        <v>97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36">
        <v>0.1</v>
      </c>
      <c r="AC116" s="47">
        <v>192.4179</v>
      </c>
      <c r="AD116" s="15">
        <v>0.2</v>
      </c>
      <c r="AE116" s="49">
        <f>ROUND(Y116*AD116,2)</f>
        <v>384.84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v>1924.1790000000001</v>
      </c>
      <c r="AL116" s="15">
        <v>0.25</v>
      </c>
      <c r="AM116" s="15">
        <v>481.04480000000001</v>
      </c>
      <c r="AN116" s="15">
        <v>0.4</v>
      </c>
      <c r="AO116" s="15">
        <v>769.67160000000001</v>
      </c>
      <c r="AP116" s="15">
        <v>1</v>
      </c>
      <c r="AQ116" s="15">
        <v>1924.1790000000001</v>
      </c>
      <c r="AR116" s="15">
        <v>0</v>
      </c>
      <c r="AS116" s="15">
        <v>0</v>
      </c>
      <c r="AT116" s="15">
        <v>0.22</v>
      </c>
      <c r="AU116" s="15">
        <v>1045.08</v>
      </c>
      <c r="AV116" s="15">
        <v>0.01</v>
      </c>
      <c r="AW116" s="15">
        <v>57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7600.5070999999998</v>
      </c>
      <c r="BU116" s="15">
        <v>5195.2833000000001</v>
      </c>
      <c r="BV116" s="15">
        <v>7600.5070999999998</v>
      </c>
      <c r="BW116" s="15">
        <v>6830.8355000000001</v>
      </c>
      <c r="BX116" s="16">
        <v>956.31700000000001</v>
      </c>
      <c r="BY116" s="15">
        <v>1912.6339</v>
      </c>
      <c r="BZ116" s="16">
        <v>6644.1900999999998</v>
      </c>
      <c r="CA116" s="17">
        <v>957.79229999999995</v>
      </c>
    </row>
    <row r="117" spans="1:79" x14ac:dyDescent="0.25">
      <c r="A117" s="9" t="s">
        <v>488</v>
      </c>
      <c r="B117" s="10">
        <v>7442201</v>
      </c>
      <c r="C117" s="10" t="s">
        <v>592</v>
      </c>
      <c r="D117" s="10" t="s">
        <v>490</v>
      </c>
      <c r="E117" s="10" t="s">
        <v>505</v>
      </c>
      <c r="F117" s="10" t="s">
        <v>492</v>
      </c>
      <c r="G117" s="10" t="s">
        <v>501</v>
      </c>
      <c r="H117" s="10" t="s">
        <v>494</v>
      </c>
      <c r="I117" s="10" t="s">
        <v>488</v>
      </c>
      <c r="J117" s="10" t="s">
        <v>495</v>
      </c>
      <c r="K117" s="10" t="s">
        <v>121</v>
      </c>
      <c r="L117" s="10">
        <v>13</v>
      </c>
      <c r="M117" s="10">
        <v>240</v>
      </c>
      <c r="N117" s="10">
        <v>291477</v>
      </c>
      <c r="O117" s="11">
        <v>39630</v>
      </c>
      <c r="P117" s="11">
        <v>31938</v>
      </c>
      <c r="Q117" s="10">
        <v>2905687304</v>
      </c>
      <c r="R117" s="10" t="s">
        <v>497</v>
      </c>
      <c r="S117" s="10">
        <f>IF(AB117=0.05,"Médio Profissionalizante",
IF(AB117=0.09,"Médio Tecnólogo",
IF(AB117=0.1,"Graduação",
IF(AB117=0.15,"Especialização",
IF(AB117=0.35,"Mestrado",
IF(AB117=0.45,"Doutorado",
))))))</f>
        <v>0</v>
      </c>
      <c r="T117" s="10" t="str">
        <f>IF(AL117=0.7,"Inciso I",
IF(AL117=0.6,"Incisos II e V",
IF(AL117=0.3,"Inciso IV",
IF(AL117=0.25,"Inciso III, VI e VII",
))))</f>
        <v>Inciso I</v>
      </c>
      <c r="U117" s="10">
        <v>303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36">
        <v>0.08</v>
      </c>
      <c r="AC117" s="47">
        <v>157.01310000000001</v>
      </c>
      <c r="AD117" s="15">
        <v>0.21</v>
      </c>
      <c r="AE117" s="49">
        <f>ROUND(Y117*AD117,2)</f>
        <v>412.16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v>1962.6636000000001</v>
      </c>
      <c r="AL117" s="15">
        <v>0.7</v>
      </c>
      <c r="AM117" s="15">
        <v>1373.8644999999999</v>
      </c>
      <c r="AN117" s="15">
        <v>0.4</v>
      </c>
      <c r="AO117" s="15">
        <v>785.06539999999995</v>
      </c>
      <c r="AP117" s="15">
        <v>1</v>
      </c>
      <c r="AQ117" s="15">
        <v>1962.6636000000001</v>
      </c>
      <c r="AR117" s="15">
        <v>1.22</v>
      </c>
      <c r="AS117" s="15">
        <v>875.97</v>
      </c>
      <c r="AT117" s="15">
        <v>0</v>
      </c>
      <c r="AU117" s="15">
        <v>0</v>
      </c>
      <c r="AV117" s="15">
        <v>0.2</v>
      </c>
      <c r="AW117" s="15">
        <v>1292.42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8616.0931999999993</v>
      </c>
      <c r="BU117" s="15">
        <v>5279.5650999999998</v>
      </c>
      <c r="BV117" s="15">
        <v>8616.0931999999993</v>
      </c>
      <c r="BW117" s="15">
        <v>7831.0277999999998</v>
      </c>
      <c r="BX117" s="16">
        <v>1096.3439000000001</v>
      </c>
      <c r="BY117" s="15">
        <v>2192.6878000000002</v>
      </c>
      <c r="BZ117" s="16">
        <v>7519.7493000000004</v>
      </c>
      <c r="CA117" s="17">
        <v>1198.5710999999999</v>
      </c>
    </row>
    <row r="118" spans="1:79" x14ac:dyDescent="0.25">
      <c r="A118" s="9" t="s">
        <v>488</v>
      </c>
      <c r="B118" s="10">
        <v>7590201</v>
      </c>
      <c r="C118" s="10" t="s">
        <v>593</v>
      </c>
      <c r="D118" s="10" t="s">
        <v>490</v>
      </c>
      <c r="E118" s="10" t="s">
        <v>510</v>
      </c>
      <c r="F118" s="10" t="s">
        <v>492</v>
      </c>
      <c r="G118" s="10" t="s">
        <v>493</v>
      </c>
      <c r="H118" s="10" t="s">
        <v>494</v>
      </c>
      <c r="I118" s="10" t="s">
        <v>488</v>
      </c>
      <c r="J118" s="10" t="s">
        <v>495</v>
      </c>
      <c r="K118" s="10" t="s">
        <v>118</v>
      </c>
      <c r="L118" s="10">
        <v>12</v>
      </c>
      <c r="M118" s="10">
        <v>240</v>
      </c>
      <c r="N118" s="10">
        <v>285762</v>
      </c>
      <c r="O118" s="11">
        <v>39630</v>
      </c>
      <c r="P118" s="11">
        <v>27588</v>
      </c>
      <c r="Q118" s="10">
        <v>67571166349</v>
      </c>
      <c r="R118" s="10" t="s">
        <v>497</v>
      </c>
      <c r="S118" s="10" t="str">
        <f>IF(AB118=0.05,"Médio Profissionalizante",
IF(AB118=0.09,"Médio Tecnólogo",
IF(AB118=0.1,"Graduação",
IF(AB118=0.15,"Especialização",
IF(AB118=0.35,"Mestrado",
IF(AB118=0.45,"Doutorado",
))))))</f>
        <v>Especialização</v>
      </c>
      <c r="T118" s="10" t="str">
        <f>IF(AL118=0.7,"Inciso I",
IF(AL118=0.6,"Incisos II e V",
IF(AL118=0.3,"Inciso IV",
IF(AL118=0.25,"Inciso III, VI e VII",
))))</f>
        <v>Inciso III, VI e VII</v>
      </c>
      <c r="U118" s="10">
        <v>406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36">
        <v>0.15</v>
      </c>
      <c r="AC118" s="21">
        <v>288.62689999999998</v>
      </c>
      <c r="AD118" s="15">
        <v>0.21</v>
      </c>
      <c r="AE118" s="49">
        <f>ROUND(Y118*AD118,2)</f>
        <v>404.08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v>1924.1790000000001</v>
      </c>
      <c r="AL118" s="15">
        <v>0.25</v>
      </c>
      <c r="AM118" s="15">
        <v>481.04480000000001</v>
      </c>
      <c r="AN118" s="15">
        <v>0.4</v>
      </c>
      <c r="AO118" s="15">
        <v>769.67160000000001</v>
      </c>
      <c r="AP118" s="15">
        <v>1</v>
      </c>
      <c r="AQ118" s="15">
        <v>1924.1790000000001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21.232053000000001</v>
      </c>
      <c r="BL118" s="15">
        <v>0</v>
      </c>
      <c r="BM118" s="15">
        <v>3350.1788780000002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11087.368700000001</v>
      </c>
      <c r="BU118" s="15">
        <v>5310.7340000000004</v>
      </c>
      <c r="BV118" s="15">
        <v>7715.9578000000001</v>
      </c>
      <c r="BW118" s="15">
        <v>6967.5182000000004</v>
      </c>
      <c r="BX118" s="16">
        <v>975.45259999999996</v>
      </c>
      <c r="BY118" s="15">
        <v>1950.9050999999999</v>
      </c>
      <c r="BZ118" s="16">
        <v>10111.9162</v>
      </c>
      <c r="CA118" s="17">
        <v>1911.4168999999999</v>
      </c>
    </row>
    <row r="119" spans="1:79" x14ac:dyDescent="0.25">
      <c r="A119" s="9" t="s">
        <v>488</v>
      </c>
      <c r="B119" s="10">
        <v>8635501</v>
      </c>
      <c r="C119" s="10" t="s">
        <v>594</v>
      </c>
      <c r="D119" s="10" t="s">
        <v>490</v>
      </c>
      <c r="E119" s="10" t="s">
        <v>507</v>
      </c>
      <c r="F119" s="10" t="s">
        <v>492</v>
      </c>
      <c r="G119" s="10" t="s">
        <v>501</v>
      </c>
      <c r="H119" s="10" t="s">
        <v>494</v>
      </c>
      <c r="I119" s="10" t="s">
        <v>488</v>
      </c>
      <c r="J119" s="10" t="s">
        <v>495</v>
      </c>
      <c r="K119" s="10" t="s">
        <v>121</v>
      </c>
      <c r="L119" s="10">
        <v>13</v>
      </c>
      <c r="M119" s="10">
        <v>240</v>
      </c>
      <c r="N119" s="10">
        <v>291477</v>
      </c>
      <c r="O119" s="11">
        <v>40399</v>
      </c>
      <c r="P119" s="11">
        <v>31691</v>
      </c>
      <c r="Q119" s="10">
        <v>60005533317</v>
      </c>
      <c r="R119" s="10" t="s">
        <v>497</v>
      </c>
      <c r="S119" s="10" t="str">
        <f>IF(AB119=0.05,"Médio Profissionalizante",
IF(AB119=0.09,"Médio Tecnólogo",
IF(AB119=0.1,"Graduação",
IF(AB119=0.15,"Especialização",
IF(AB119=0.35,"Mestrado",
IF(AB119=0.45,"Doutorado",
))))))</f>
        <v>Especialização</v>
      </c>
      <c r="T119" s="10" t="str">
        <f>IF(AL119=0.7,"Inciso I",
IF(AL119=0.6,"Incisos II e V",
IF(AL119=0.3,"Inciso IV",
IF(AL119=0.25,"Inciso III, VI e VII",
))))</f>
        <v>Inciso III, VI e VII</v>
      </c>
      <c r="U119" s="10">
        <v>303</v>
      </c>
      <c r="V119" s="10" t="s">
        <v>90</v>
      </c>
      <c r="W119" s="10" t="s">
        <v>91</v>
      </c>
      <c r="X119" s="10" t="s">
        <v>92</v>
      </c>
      <c r="Y119" s="15">
        <v>1962.6636000000001</v>
      </c>
      <c r="Z119" s="15">
        <v>240</v>
      </c>
      <c r="AA119" s="15">
        <v>1962.6708122004145</v>
      </c>
      <c r="AB119" s="36">
        <v>0.15</v>
      </c>
      <c r="AC119" s="21">
        <v>294.39949999999999</v>
      </c>
      <c r="AD119" s="15">
        <v>0.22</v>
      </c>
      <c r="AE119" s="49">
        <f>ROUND(Y119*AD119,2)</f>
        <v>431.79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1962.6636000000001</v>
      </c>
      <c r="AL119" s="15">
        <v>0.25</v>
      </c>
      <c r="AM119" s="15">
        <v>490.66590000000002</v>
      </c>
      <c r="AN119" s="15">
        <v>0.4</v>
      </c>
      <c r="AO119" s="15">
        <v>785.06539999999995</v>
      </c>
      <c r="AP119" s="15">
        <v>1</v>
      </c>
      <c r="AQ119" s="15">
        <v>1962.6636000000001</v>
      </c>
      <c r="AR119" s="15">
        <v>1.27</v>
      </c>
      <c r="AS119" s="15">
        <v>835.02</v>
      </c>
      <c r="AT119" s="15">
        <v>0</v>
      </c>
      <c r="AU119" s="15">
        <v>0</v>
      </c>
      <c r="AV119" s="15">
        <v>0.2</v>
      </c>
      <c r="AW119" s="15">
        <v>1183.49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19.899099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7909.8068000000003</v>
      </c>
      <c r="BU119" s="15">
        <v>5436.5781999999999</v>
      </c>
      <c r="BV119" s="15">
        <v>7889.9076999999997</v>
      </c>
      <c r="BW119" s="15">
        <v>7124.7412999999997</v>
      </c>
      <c r="BX119" s="16">
        <v>997.46379999999999</v>
      </c>
      <c r="BY119" s="15">
        <v>1994.9276</v>
      </c>
      <c r="BZ119" s="16">
        <v>6912.3429999999998</v>
      </c>
      <c r="CA119" s="17">
        <v>1031.5343</v>
      </c>
    </row>
    <row r="120" spans="1:79" x14ac:dyDescent="0.25">
      <c r="A120" s="9" t="s">
        <v>488</v>
      </c>
      <c r="B120" s="10">
        <v>7114502</v>
      </c>
      <c r="C120" s="10" t="s">
        <v>595</v>
      </c>
      <c r="D120" s="10" t="s">
        <v>490</v>
      </c>
      <c r="E120" s="10" t="s">
        <v>500</v>
      </c>
      <c r="F120" s="10" t="s">
        <v>492</v>
      </c>
      <c r="G120" s="10" t="s">
        <v>501</v>
      </c>
      <c r="H120" s="10" t="s">
        <v>494</v>
      </c>
      <c r="I120" s="10" t="s">
        <v>488</v>
      </c>
      <c r="J120" s="10" t="s">
        <v>495</v>
      </c>
      <c r="K120" s="10" t="s">
        <v>121</v>
      </c>
      <c r="L120" s="10">
        <v>8</v>
      </c>
      <c r="M120" s="10">
        <v>240</v>
      </c>
      <c r="N120" s="10">
        <v>312172</v>
      </c>
      <c r="O120" s="11">
        <v>39489</v>
      </c>
      <c r="P120" s="11">
        <v>28098</v>
      </c>
      <c r="Q120" s="10">
        <v>78993644349</v>
      </c>
      <c r="R120" s="10" t="s">
        <v>497</v>
      </c>
      <c r="S120" s="10" t="str">
        <f>IF(AB120=0.05,"Médio Profissionalizante",
IF(AB120=0.09,"Médio Tecnólogo",
IF(AB120=0.1,"Graduação",
IF(AB120=0.15,"Especialização",
IF(AB120=0.35,"Mestrado",
IF(AB120=0.45,"Doutorado",
))))))</f>
        <v>Graduação</v>
      </c>
      <c r="T120" s="10" t="str">
        <f>IF(AL120=0.7,"Inciso I",
IF(AL120=0.6,"Incisos II e V",
IF(AL120=0.3,"Inciso IV",
IF(AL120=0.25,"Inciso III, VI e VII",
))))</f>
        <v>Inciso III, VI e VII</v>
      </c>
      <c r="U120" s="10">
        <v>303</v>
      </c>
      <c r="V120" s="10" t="s">
        <v>90</v>
      </c>
      <c r="W120" s="10" t="s">
        <v>91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36">
        <v>0.1</v>
      </c>
      <c r="AC120" s="47">
        <v>177.7646</v>
      </c>
      <c r="AD120" s="15">
        <v>0.11</v>
      </c>
      <c r="AE120" s="49">
        <f>ROUND(Y120*AD120,2)</f>
        <v>195.54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v>1777.6458</v>
      </c>
      <c r="AL120" s="15">
        <v>0.25</v>
      </c>
      <c r="AM120" s="15">
        <v>444.41149999999999</v>
      </c>
      <c r="AN120" s="15">
        <v>0.4</v>
      </c>
      <c r="AO120" s="15">
        <v>711.05830000000003</v>
      </c>
      <c r="AP120" s="15">
        <v>1</v>
      </c>
      <c r="AQ120" s="15">
        <v>1777.6458</v>
      </c>
      <c r="AR120" s="15">
        <v>1.32</v>
      </c>
      <c r="AS120" s="15">
        <v>754.79</v>
      </c>
      <c r="AT120" s="15">
        <v>0</v>
      </c>
      <c r="AU120" s="15">
        <v>0</v>
      </c>
      <c r="AV120" s="15">
        <v>0.32</v>
      </c>
      <c r="AW120" s="15">
        <v>1646.82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6861.7128000000002</v>
      </c>
      <c r="BU120" s="15">
        <v>4639.6554999999998</v>
      </c>
      <c r="BV120" s="15">
        <v>6861.7128000000002</v>
      </c>
      <c r="BW120" s="15">
        <v>6150.6544999999996</v>
      </c>
      <c r="BX120" s="16">
        <v>861.09159999999997</v>
      </c>
      <c r="BY120" s="15">
        <v>1722.1832999999999</v>
      </c>
      <c r="BZ120" s="16">
        <v>6000.6211999999996</v>
      </c>
      <c r="CA120" s="17">
        <v>780.81079999999997</v>
      </c>
    </row>
    <row r="121" spans="1:79" x14ac:dyDescent="0.25">
      <c r="A121" s="9" t="s">
        <v>488</v>
      </c>
      <c r="B121" s="10">
        <v>7819401</v>
      </c>
      <c r="C121" s="10" t="s">
        <v>596</v>
      </c>
      <c r="D121" s="10" t="s">
        <v>490</v>
      </c>
      <c r="E121" s="10" t="s">
        <v>491</v>
      </c>
      <c r="F121" s="10" t="s">
        <v>492</v>
      </c>
      <c r="G121" s="10" t="s">
        <v>493</v>
      </c>
      <c r="H121" s="10" t="s">
        <v>494</v>
      </c>
      <c r="I121" s="10" t="s">
        <v>488</v>
      </c>
      <c r="J121" s="10" t="s">
        <v>495</v>
      </c>
      <c r="K121" s="10" t="s">
        <v>118</v>
      </c>
      <c r="L121" s="10">
        <v>7</v>
      </c>
      <c r="M121" s="10">
        <v>240</v>
      </c>
      <c r="N121" s="10">
        <v>312172</v>
      </c>
      <c r="O121" s="11">
        <v>39965</v>
      </c>
      <c r="P121" s="11">
        <v>25558</v>
      </c>
      <c r="Q121" s="10">
        <v>39837149353</v>
      </c>
      <c r="R121" s="10" t="s">
        <v>497</v>
      </c>
      <c r="S121" s="10" t="str">
        <f>IF(AB121=0.05,"Médio Profissionalizante",
IF(AB121=0.09,"Médio Tecnólogo",
IF(AB121=0.1,"Graduação",
IF(AB121=0.15,"Especialização",
IF(AB121=0.35,"Mestrado",
IF(AB121=0.45,"Doutorado",
))))))</f>
        <v>Médio Tecnólogo</v>
      </c>
      <c r="T121" s="10" t="str">
        <f>IF(AL121=0.7,"Inciso I",
IF(AL121=0.6,"Incisos II e V",
IF(AL121=0.3,"Inciso IV",
IF(AL121=0.25,"Inciso III, VI e VII",
))))</f>
        <v>Incisos II e V</v>
      </c>
      <c r="U121" s="10">
        <v>475</v>
      </c>
      <c r="V121" s="10" t="s">
        <v>90</v>
      </c>
      <c r="W121" s="10" t="s">
        <v>91</v>
      </c>
      <c r="X121" s="10" t="s">
        <v>92</v>
      </c>
      <c r="Y121" s="15">
        <v>1742.7924</v>
      </c>
      <c r="Z121" s="15">
        <v>240</v>
      </c>
      <c r="AA121" s="15">
        <v>1742.7955138860984</v>
      </c>
      <c r="AB121" s="36">
        <v>0.09</v>
      </c>
      <c r="AC121" s="47">
        <v>156.85130000000001</v>
      </c>
      <c r="AD121" s="15">
        <v>0.11</v>
      </c>
      <c r="AE121" s="49">
        <f>ROUND(Y121*AD121,2)</f>
        <v>191.71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v>1742.7924</v>
      </c>
      <c r="AL121" s="15">
        <v>0.6</v>
      </c>
      <c r="AM121" s="15">
        <v>1045.6754000000001</v>
      </c>
      <c r="AN121" s="15">
        <v>0.4</v>
      </c>
      <c r="AO121" s="15">
        <v>697.11699999999996</v>
      </c>
      <c r="AP121" s="15">
        <v>1</v>
      </c>
      <c r="AQ121" s="15">
        <v>1742.7924</v>
      </c>
      <c r="AR121" s="15">
        <v>0.39</v>
      </c>
      <c r="AS121" s="15">
        <v>237.89</v>
      </c>
      <c r="AT121" s="15">
        <v>0.25</v>
      </c>
      <c r="AU121" s="15">
        <v>1143.71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7319.7281000000003</v>
      </c>
      <c r="BU121" s="15">
        <v>4531.2601999999997</v>
      </c>
      <c r="BV121" s="15">
        <v>7319.7281000000003</v>
      </c>
      <c r="BW121" s="15">
        <v>6622.6111000000001</v>
      </c>
      <c r="BX121" s="16">
        <v>927.16560000000004</v>
      </c>
      <c r="BY121" s="15">
        <v>1854.3311000000001</v>
      </c>
      <c r="BZ121" s="16">
        <v>6392.5625</v>
      </c>
      <c r="CA121" s="17">
        <v>888.59469999999999</v>
      </c>
    </row>
    <row r="122" spans="1:79" x14ac:dyDescent="0.25">
      <c r="A122" s="9" t="s">
        <v>488</v>
      </c>
      <c r="B122" s="10">
        <v>5291402</v>
      </c>
      <c r="C122" s="10" t="s">
        <v>597</v>
      </c>
      <c r="D122" s="10" t="s">
        <v>490</v>
      </c>
      <c r="E122" s="10" t="s">
        <v>510</v>
      </c>
      <c r="F122" s="10" t="s">
        <v>492</v>
      </c>
      <c r="G122" s="10" t="s">
        <v>493</v>
      </c>
      <c r="H122" s="10" t="s">
        <v>494</v>
      </c>
      <c r="I122" s="10" t="s">
        <v>488</v>
      </c>
      <c r="J122" s="10" t="s">
        <v>495</v>
      </c>
      <c r="K122" s="10" t="s">
        <v>118</v>
      </c>
      <c r="L122" s="10">
        <v>11</v>
      </c>
      <c r="M122" s="10">
        <v>240</v>
      </c>
      <c r="N122" s="10">
        <v>312172</v>
      </c>
      <c r="O122" s="11">
        <v>39630</v>
      </c>
      <c r="P122" s="11">
        <v>29313</v>
      </c>
      <c r="Q122" s="10">
        <v>61460389387</v>
      </c>
      <c r="R122" s="10" t="s">
        <v>497</v>
      </c>
      <c r="S122" s="10" t="str">
        <f>IF(AB122=0.05,"Médio Profissionalizante",
IF(AB122=0.09,"Médio Tecnólogo",
IF(AB122=0.1,"Graduação",
IF(AB122=0.15,"Especialização",
IF(AB122=0.35,"Mestrado",
IF(AB122=0.45,"Doutorado",
))))))</f>
        <v>Graduação</v>
      </c>
      <c r="T122" s="10" t="str">
        <f>IF(AL122=0.7,"Inciso I",
IF(AL122=0.6,"Incisos II e V",
IF(AL122=0.3,"Inciso IV",
IF(AL122=0.25,"Inciso III, VI e VII",
))))</f>
        <v>Inciso III, VI e VII</v>
      </c>
      <c r="U122" s="10">
        <v>406</v>
      </c>
      <c r="V122" s="10" t="s">
        <v>97</v>
      </c>
      <c r="W122" s="10" t="s">
        <v>190</v>
      </c>
      <c r="X122" s="10" t="s">
        <v>92</v>
      </c>
      <c r="Y122" s="15">
        <v>1886.4492</v>
      </c>
      <c r="Z122" s="15">
        <v>240</v>
      </c>
      <c r="AA122" s="15">
        <v>1886.4579125340395</v>
      </c>
      <c r="AB122" s="36">
        <v>0.1</v>
      </c>
      <c r="AC122" s="47">
        <v>188.64490000000001</v>
      </c>
      <c r="AD122" s="15">
        <v>0.22</v>
      </c>
      <c r="AE122" s="49">
        <f>ROUND(Y122*AD122,2)</f>
        <v>415.02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v>1886.4492</v>
      </c>
      <c r="AL122" s="15">
        <v>0.25</v>
      </c>
      <c r="AM122" s="15">
        <v>471.6123</v>
      </c>
      <c r="AN122" s="15">
        <v>0.4</v>
      </c>
      <c r="AO122" s="15">
        <v>754.5797</v>
      </c>
      <c r="AP122" s="15">
        <v>1</v>
      </c>
      <c r="AQ122" s="15">
        <v>1886.4492</v>
      </c>
      <c r="AR122" s="15">
        <v>0.64</v>
      </c>
      <c r="AS122" s="15">
        <v>399.43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7489.2033000000001</v>
      </c>
      <c r="BU122" s="15">
        <v>5131.1418000000003</v>
      </c>
      <c r="BV122" s="15">
        <v>7489.2033000000001</v>
      </c>
      <c r="BW122" s="15">
        <v>6734.6235999999999</v>
      </c>
      <c r="BX122" s="16">
        <v>942.84730000000002</v>
      </c>
      <c r="BY122" s="15">
        <v>1885.6946</v>
      </c>
      <c r="BZ122" s="16">
        <v>6546.3559999999998</v>
      </c>
      <c r="CA122" s="17">
        <v>930.88789999999995</v>
      </c>
    </row>
    <row r="123" spans="1:79" x14ac:dyDescent="0.25">
      <c r="A123" s="9" t="s">
        <v>488</v>
      </c>
      <c r="B123" s="10">
        <v>7275701</v>
      </c>
      <c r="C123" s="10" t="s">
        <v>598</v>
      </c>
      <c r="D123" s="10" t="s">
        <v>490</v>
      </c>
      <c r="E123" s="10" t="s">
        <v>505</v>
      </c>
      <c r="F123" s="10" t="s">
        <v>492</v>
      </c>
      <c r="G123" s="10" t="s">
        <v>501</v>
      </c>
      <c r="H123" s="10" t="s">
        <v>494</v>
      </c>
      <c r="I123" s="10" t="s">
        <v>488</v>
      </c>
      <c r="J123" s="10" t="s">
        <v>495</v>
      </c>
      <c r="K123" s="10" t="s">
        <v>121</v>
      </c>
      <c r="L123" s="10">
        <v>13</v>
      </c>
      <c r="M123" s="10">
        <v>240</v>
      </c>
      <c r="N123" s="10">
        <v>312172</v>
      </c>
      <c r="O123" s="11">
        <v>39489</v>
      </c>
      <c r="P123" s="11">
        <v>23303</v>
      </c>
      <c r="Q123" s="10">
        <v>32694512372</v>
      </c>
      <c r="R123" s="10" t="s">
        <v>497</v>
      </c>
      <c r="S123" s="10" t="str">
        <f>IF(AB123=0.05,"Médio Profissionalizante",
IF(AB123=0.09,"Médio Tecnólogo",
IF(AB123=0.1,"Graduação",
IF(AB123=0.15,"Especialização",
IF(AB123=0.35,"Mestrado",
IF(AB123=0.45,"Doutorado",
))))))</f>
        <v>Especialização</v>
      </c>
      <c r="T123" s="10" t="str">
        <f>IF(AL123=0.7,"Inciso I",
IF(AL123=0.6,"Incisos II e V",
IF(AL123=0.3,"Inciso IV",
IF(AL123=0.25,"Inciso III, VI e VII",
))))</f>
        <v>Incisos II e V</v>
      </c>
      <c r="U123" s="10">
        <v>303</v>
      </c>
      <c r="V123" s="10" t="s">
        <v>97</v>
      </c>
      <c r="W123" s="10" t="s">
        <v>91</v>
      </c>
      <c r="X123" s="10" t="s">
        <v>92</v>
      </c>
      <c r="Y123" s="15">
        <v>1962.6636000000001</v>
      </c>
      <c r="Z123" s="15">
        <v>240</v>
      </c>
      <c r="AA123" s="15">
        <v>1962.6708122004145</v>
      </c>
      <c r="AB123" s="36">
        <v>0.15</v>
      </c>
      <c r="AC123" s="21">
        <v>294.39949999999999</v>
      </c>
      <c r="AD123" s="15">
        <v>0.21</v>
      </c>
      <c r="AE123" s="49">
        <f>ROUND(Y123*AD123,2)</f>
        <v>412.16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v>1962.6636000000001</v>
      </c>
      <c r="AL123" s="15">
        <v>0.6</v>
      </c>
      <c r="AM123" s="15">
        <v>1177.5981999999999</v>
      </c>
      <c r="AN123" s="15">
        <v>0.4</v>
      </c>
      <c r="AO123" s="15">
        <v>785.06539999999995</v>
      </c>
      <c r="AP123" s="15">
        <v>1</v>
      </c>
      <c r="AQ123" s="15">
        <v>1962.6636000000001</v>
      </c>
      <c r="AR123" s="15">
        <v>0.59</v>
      </c>
      <c r="AS123" s="15">
        <v>420.73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8557.2132999999994</v>
      </c>
      <c r="BU123" s="15">
        <v>5416.9515000000001</v>
      </c>
      <c r="BV123" s="15">
        <v>8557.2132999999994</v>
      </c>
      <c r="BW123" s="15">
        <v>7772.1478999999999</v>
      </c>
      <c r="BX123" s="16">
        <v>1088.1007</v>
      </c>
      <c r="BY123" s="15">
        <v>2176.2013999999999</v>
      </c>
      <c r="BZ123" s="16">
        <v>7469.1126000000004</v>
      </c>
      <c r="CA123" s="17">
        <v>1184.646</v>
      </c>
    </row>
    <row r="124" spans="1:79" x14ac:dyDescent="0.25">
      <c r="A124" s="9" t="s">
        <v>488</v>
      </c>
      <c r="B124" s="10">
        <v>5124702</v>
      </c>
      <c r="C124" s="10" t="s">
        <v>599</v>
      </c>
      <c r="D124" s="10" t="s">
        <v>490</v>
      </c>
      <c r="E124" s="10" t="s">
        <v>507</v>
      </c>
      <c r="F124" s="10" t="s">
        <v>492</v>
      </c>
      <c r="G124" s="10" t="s">
        <v>493</v>
      </c>
      <c r="H124" s="10" t="s">
        <v>494</v>
      </c>
      <c r="I124" s="10" t="s">
        <v>488</v>
      </c>
      <c r="J124" s="10" t="s">
        <v>495</v>
      </c>
      <c r="K124" s="10" t="s">
        <v>118</v>
      </c>
      <c r="L124" s="10">
        <v>11</v>
      </c>
      <c r="M124" s="10">
        <v>240</v>
      </c>
      <c r="N124" s="10">
        <v>269280</v>
      </c>
      <c r="O124" s="11">
        <v>39965</v>
      </c>
      <c r="P124" s="11">
        <v>25508</v>
      </c>
      <c r="Q124" s="10">
        <v>32368313320</v>
      </c>
      <c r="R124" s="10" t="s">
        <v>497</v>
      </c>
      <c r="S124" s="10">
        <f>IF(AB124=0.05,"Médio Profissionalizante",
IF(AB124=0.09,"Médio Tecnólogo",
IF(AB124=0.1,"Graduação",
IF(AB124=0.15,"Especialização",
IF(AB124=0.35,"Mestrado",
IF(AB124=0.45,"Doutorado",
))))))</f>
        <v>0</v>
      </c>
      <c r="T124" s="10" t="str">
        <f>IF(AL124=0.7,"Inciso I",
IF(AL124=0.6,"Incisos II e V",
IF(AL124=0.3,"Inciso IV",
IF(AL124=0.25,"Inciso III, VI e VII",
))))</f>
        <v>Incisos II e V</v>
      </c>
      <c r="U124" s="10">
        <v>406</v>
      </c>
      <c r="V124" s="10" t="s">
        <v>97</v>
      </c>
      <c r="W124" s="10" t="s">
        <v>114</v>
      </c>
      <c r="X124" s="10" t="s">
        <v>92</v>
      </c>
      <c r="Y124" s="15">
        <v>1886.4492</v>
      </c>
      <c r="Z124" s="15">
        <v>240</v>
      </c>
      <c r="AA124" s="15">
        <v>1886.4579125340395</v>
      </c>
      <c r="AB124" s="36">
        <v>0</v>
      </c>
      <c r="AC124" s="47">
        <v>0</v>
      </c>
      <c r="AD124" s="15">
        <v>0.2</v>
      </c>
      <c r="AE124" s="49">
        <f>ROUND(Y124*AD124,2)</f>
        <v>377.29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v>1886.4492</v>
      </c>
      <c r="AL124" s="15">
        <v>0.6</v>
      </c>
      <c r="AM124" s="15">
        <v>1131.8695</v>
      </c>
      <c r="AN124" s="15">
        <v>0.4</v>
      </c>
      <c r="AO124" s="15">
        <v>754.5797</v>
      </c>
      <c r="AP124" s="15">
        <v>1</v>
      </c>
      <c r="AQ124" s="15">
        <v>1886.4492</v>
      </c>
      <c r="AR124" s="15">
        <v>0.3</v>
      </c>
      <c r="AS124" s="15">
        <v>198.08</v>
      </c>
      <c r="AT124" s="15">
        <v>0</v>
      </c>
      <c r="AU124" s="15">
        <v>0</v>
      </c>
      <c r="AV124" s="15">
        <v>0.2</v>
      </c>
      <c r="AW124" s="15">
        <v>1188.47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7923.0865999999996</v>
      </c>
      <c r="BU124" s="15">
        <v>4904.7678999999998</v>
      </c>
      <c r="BV124" s="15">
        <v>7923.0865999999996</v>
      </c>
      <c r="BW124" s="15">
        <v>7168.5069999999996</v>
      </c>
      <c r="BX124" s="16">
        <v>1003.591</v>
      </c>
      <c r="BY124" s="15">
        <v>2007.1819</v>
      </c>
      <c r="BZ124" s="16">
        <v>6919.4957000000004</v>
      </c>
      <c r="CA124" s="17">
        <v>1033.5012999999999</v>
      </c>
    </row>
    <row r="125" spans="1:79" x14ac:dyDescent="0.25">
      <c r="A125" s="9" t="s">
        <v>715</v>
      </c>
      <c r="B125" s="10">
        <v>4093905</v>
      </c>
      <c r="C125" s="10" t="s">
        <v>1284</v>
      </c>
      <c r="D125" s="10" t="s">
        <v>1285</v>
      </c>
      <c r="E125" s="10" t="s">
        <v>1286</v>
      </c>
      <c r="F125" s="10" t="s">
        <v>83</v>
      </c>
      <c r="G125" s="10" t="s">
        <v>1244</v>
      </c>
      <c r="H125" s="10" t="s">
        <v>1245</v>
      </c>
      <c r="I125" s="10" t="s">
        <v>1246</v>
      </c>
      <c r="J125" s="10" t="s">
        <v>850</v>
      </c>
      <c r="K125" s="10" t="s">
        <v>118</v>
      </c>
      <c r="L125" s="10">
        <v>13</v>
      </c>
      <c r="M125" s="10">
        <v>240</v>
      </c>
      <c r="N125" s="10">
        <v>693313</v>
      </c>
      <c r="O125" s="11">
        <v>44992</v>
      </c>
      <c r="P125" s="11">
        <v>28877</v>
      </c>
      <c r="Q125" s="10">
        <v>87340623353</v>
      </c>
      <c r="R125" s="10" t="s">
        <v>89</v>
      </c>
      <c r="S125" s="10" t="str">
        <f>IF(AB125=0.05,"Médio Profissionalizante",
IF(AB125=0.09,"Médio Tecnólogo",
IF(AB125=0.1,"Graduação",
IF(AB125=0.15,"Especialização",
IF(AB125=0.35,"Mestrado",
IF(AB125=0.45,"Doutorado",
))))))</f>
        <v>Especialização</v>
      </c>
      <c r="T125" s="10" t="str">
        <f>IF(AL125=0.7,"Inciso I",
IF(AL125=0.6,"Incisos II e V",
IF(AL125=0.3,"Inciso IV",
IF(AL125=0.25,"Inciso III, VI e VII",
))))</f>
        <v>Inciso III, VI e VII</v>
      </c>
      <c r="U125" s="10">
        <v>1</v>
      </c>
      <c r="V125" s="10" t="s">
        <v>97</v>
      </c>
      <c r="W125" s="10" t="s">
        <v>91</v>
      </c>
      <c r="X125" s="10" t="s">
        <v>1254</v>
      </c>
      <c r="Y125" s="15">
        <v>1962.6636000000001</v>
      </c>
      <c r="Z125" s="15">
        <v>240</v>
      </c>
      <c r="AA125" s="15">
        <v>1962.6708122004145</v>
      </c>
      <c r="AB125" s="36">
        <v>0.15</v>
      </c>
      <c r="AC125" s="21">
        <v>294.39949999999999</v>
      </c>
      <c r="AD125" s="15">
        <v>0.21</v>
      </c>
      <c r="AE125" s="49">
        <f>ROUND(Y125*AD125,2)</f>
        <v>412.16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1962.6636000000001</v>
      </c>
      <c r="AL125" s="15">
        <v>0.25</v>
      </c>
      <c r="AM125" s="15">
        <v>490.66590000000002</v>
      </c>
      <c r="AN125" s="15">
        <v>0.4</v>
      </c>
      <c r="AO125" s="15">
        <v>785.06539999999995</v>
      </c>
      <c r="AP125" s="15">
        <v>1</v>
      </c>
      <c r="AQ125" s="15">
        <v>1962.6636000000001</v>
      </c>
      <c r="AR125" s="15">
        <v>1.53</v>
      </c>
      <c r="AS125" s="15">
        <v>1217.03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1675.004807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21.232053000000001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9566.5179000000007</v>
      </c>
      <c r="BU125" s="15">
        <v>7091.9562999999998</v>
      </c>
      <c r="BV125" s="15">
        <v>9545.2857999999997</v>
      </c>
      <c r="BW125" s="15">
        <v>8781.4524999999994</v>
      </c>
      <c r="BX125" s="16">
        <v>1229.4032999999999</v>
      </c>
      <c r="BY125" s="15">
        <v>2458.8067000000001</v>
      </c>
      <c r="BZ125" s="16">
        <v>8337.1146000000008</v>
      </c>
      <c r="CA125" s="17">
        <v>1423.3465000000001</v>
      </c>
    </row>
    <row r="126" spans="1:79" x14ac:dyDescent="0.25">
      <c r="A126" s="9" t="s">
        <v>488</v>
      </c>
      <c r="B126" s="10">
        <v>8503801</v>
      </c>
      <c r="C126" s="10" t="s">
        <v>600</v>
      </c>
      <c r="D126" s="10" t="s">
        <v>490</v>
      </c>
      <c r="E126" s="10" t="s">
        <v>518</v>
      </c>
      <c r="F126" s="10" t="s">
        <v>492</v>
      </c>
      <c r="G126" s="10" t="s">
        <v>501</v>
      </c>
      <c r="H126" s="10" t="s">
        <v>494</v>
      </c>
      <c r="I126" s="10" t="s">
        <v>488</v>
      </c>
      <c r="J126" s="10" t="s">
        <v>495</v>
      </c>
      <c r="K126" s="10" t="s">
        <v>121</v>
      </c>
      <c r="L126" s="10">
        <v>13</v>
      </c>
      <c r="M126" s="10">
        <v>240</v>
      </c>
      <c r="N126" s="10">
        <v>312172</v>
      </c>
      <c r="O126" s="11">
        <v>40330</v>
      </c>
      <c r="P126" s="11">
        <v>29970</v>
      </c>
      <c r="Q126" s="10">
        <v>1050848322</v>
      </c>
      <c r="R126" s="10" t="s">
        <v>497</v>
      </c>
      <c r="S126" s="10" t="str">
        <f>IF(AB126=0.05,"Médio Profissionalizante",
IF(AB126=0.09,"Médio Tecnólogo",
IF(AB126=0.1,"Graduação",
IF(AB126=0.15,"Especialização",
IF(AB126=0.35,"Mestrado",
IF(AB126=0.45,"Doutorado",
))))))</f>
        <v>Especialização</v>
      </c>
      <c r="T126" s="10" t="str">
        <f>IF(AL126=0.7,"Inciso I",
IF(AL126=0.6,"Incisos II e V",
IF(AL126=0.3,"Inciso IV",
IF(AL126=0.25,"Inciso III, VI e VII",
))))</f>
        <v>Inciso III, VI e VII</v>
      </c>
      <c r="U126" s="10">
        <v>303</v>
      </c>
      <c r="V126" s="10" t="s">
        <v>97</v>
      </c>
      <c r="W126" s="10" t="s">
        <v>91</v>
      </c>
      <c r="X126" s="10" t="s">
        <v>92</v>
      </c>
      <c r="Y126" s="15">
        <v>1962.6636000000001</v>
      </c>
      <c r="Z126" s="15">
        <v>240</v>
      </c>
      <c r="AA126" s="15">
        <v>1962.6708122004145</v>
      </c>
      <c r="AB126" s="36">
        <v>0.15</v>
      </c>
      <c r="AC126" s="21">
        <v>294.39949999999999</v>
      </c>
      <c r="AD126" s="15">
        <v>0.21</v>
      </c>
      <c r="AE126" s="49">
        <f>ROUND(Y126*AD126,2)</f>
        <v>412.16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v>1962.6636000000001</v>
      </c>
      <c r="AL126" s="15">
        <v>0.25</v>
      </c>
      <c r="AM126" s="15">
        <v>490.66590000000002</v>
      </c>
      <c r="AN126" s="15">
        <v>0.4</v>
      </c>
      <c r="AO126" s="15">
        <v>785.06539999999995</v>
      </c>
      <c r="AP126" s="15">
        <v>1</v>
      </c>
      <c r="AQ126" s="15">
        <v>1962.6636000000001</v>
      </c>
      <c r="AR126" s="15">
        <v>0.35</v>
      </c>
      <c r="AS126" s="15">
        <v>229.55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7870.2809999999999</v>
      </c>
      <c r="BU126" s="15">
        <v>5416.9515000000001</v>
      </c>
      <c r="BV126" s="15">
        <v>7870.2809999999999</v>
      </c>
      <c r="BW126" s="15">
        <v>7085.2156000000004</v>
      </c>
      <c r="BX126" s="16">
        <v>991.93020000000001</v>
      </c>
      <c r="BY126" s="15">
        <v>1983.8604</v>
      </c>
      <c r="BZ126" s="16">
        <v>6878.3509000000004</v>
      </c>
      <c r="CA126" s="17">
        <v>1022.1865</v>
      </c>
    </row>
    <row r="127" spans="1:79" x14ac:dyDescent="0.25">
      <c r="A127" s="9" t="s">
        <v>488</v>
      </c>
      <c r="B127" s="10">
        <v>8503201</v>
      </c>
      <c r="C127" s="10" t="s">
        <v>601</v>
      </c>
      <c r="D127" s="10" t="s">
        <v>490</v>
      </c>
      <c r="E127" s="10" t="s">
        <v>500</v>
      </c>
      <c r="F127" s="10" t="s">
        <v>492</v>
      </c>
      <c r="G127" s="10" t="s">
        <v>501</v>
      </c>
      <c r="H127" s="10" t="s">
        <v>494</v>
      </c>
      <c r="I127" s="10" t="s">
        <v>488</v>
      </c>
      <c r="J127" s="10" t="s">
        <v>495</v>
      </c>
      <c r="K127" s="10" t="s">
        <v>121</v>
      </c>
      <c r="L127" s="10">
        <v>12</v>
      </c>
      <c r="M127" s="10">
        <v>240</v>
      </c>
      <c r="N127" s="10">
        <v>306051</v>
      </c>
      <c r="O127" s="11">
        <v>40330</v>
      </c>
      <c r="P127" s="11">
        <v>26285</v>
      </c>
      <c r="Q127" s="10">
        <v>42021472353</v>
      </c>
      <c r="R127" s="10" t="s">
        <v>497</v>
      </c>
      <c r="S127" s="10" t="str">
        <f>IF(AB127=0.05,"Médio Profissionalizante",
IF(AB127=0.09,"Médio Tecnólogo",
IF(AB127=0.1,"Graduação",
IF(AB127=0.15,"Especialização",
IF(AB127=0.35,"Mestrado",
IF(AB127=0.45,"Doutorado",
))))))</f>
        <v>Especialização</v>
      </c>
      <c r="T127" s="10" t="str">
        <f>IF(AL127=0.7,"Inciso I",
IF(AL127=0.6,"Incisos II e V",
IF(AL127=0.3,"Inciso IV",
IF(AL127=0.25,"Inciso III, VI e VII",
))))</f>
        <v>Inciso III, VI e VII</v>
      </c>
      <c r="U127" s="10">
        <v>303</v>
      </c>
      <c r="V127" s="10" t="s">
        <v>97</v>
      </c>
      <c r="W127" s="10" t="s">
        <v>91</v>
      </c>
      <c r="X127" s="10" t="s">
        <v>92</v>
      </c>
      <c r="Y127" s="15">
        <v>1924.1790000000001</v>
      </c>
      <c r="Z127" s="15">
        <v>240</v>
      </c>
      <c r="AA127" s="15">
        <v>1924.1870707847202</v>
      </c>
      <c r="AB127" s="36">
        <v>0.15</v>
      </c>
      <c r="AC127" s="21">
        <v>288.62689999999998</v>
      </c>
      <c r="AD127" s="15">
        <v>0.2</v>
      </c>
      <c r="AE127" s="49">
        <f>ROUND(Y127*AD127,2)</f>
        <v>384.84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v>1924.1790000000001</v>
      </c>
      <c r="AL127" s="15">
        <v>0.25</v>
      </c>
      <c r="AM127" s="15">
        <v>481.04480000000001</v>
      </c>
      <c r="AN127" s="15">
        <v>0.4</v>
      </c>
      <c r="AO127" s="15">
        <v>769.67160000000001</v>
      </c>
      <c r="AP127" s="15">
        <v>1</v>
      </c>
      <c r="AQ127" s="15">
        <v>1924.1790000000001</v>
      </c>
      <c r="AR127" s="15">
        <v>0.48</v>
      </c>
      <c r="AS127" s="15">
        <v>307.87</v>
      </c>
      <c r="AT127" s="15">
        <v>0.4</v>
      </c>
      <c r="AU127" s="15">
        <v>1924.19</v>
      </c>
      <c r="AV127" s="15">
        <v>0.02</v>
      </c>
      <c r="AW127" s="15">
        <v>115.45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7696.7160000000003</v>
      </c>
      <c r="BU127" s="15">
        <v>5291.4922999999999</v>
      </c>
      <c r="BV127" s="15">
        <v>7696.7160000000003</v>
      </c>
      <c r="BW127" s="15">
        <v>6927.0443999999998</v>
      </c>
      <c r="BX127" s="16">
        <v>969.78620000000001</v>
      </c>
      <c r="BY127" s="15">
        <v>1939.5724</v>
      </c>
      <c r="BZ127" s="16">
        <v>6726.9297999999999</v>
      </c>
      <c r="CA127" s="17">
        <v>980.54570000000001</v>
      </c>
    </row>
    <row r="128" spans="1:79" x14ac:dyDescent="0.25">
      <c r="A128" s="9" t="s">
        <v>488</v>
      </c>
      <c r="B128" s="10">
        <v>8495601</v>
      </c>
      <c r="C128" s="10" t="s">
        <v>602</v>
      </c>
      <c r="D128" s="10" t="s">
        <v>490</v>
      </c>
      <c r="E128" s="10" t="s">
        <v>507</v>
      </c>
      <c r="F128" s="10" t="s">
        <v>492</v>
      </c>
      <c r="G128" s="10" t="s">
        <v>501</v>
      </c>
      <c r="H128" s="10" t="s">
        <v>494</v>
      </c>
      <c r="I128" s="10" t="s">
        <v>488</v>
      </c>
      <c r="J128" s="10" t="s">
        <v>495</v>
      </c>
      <c r="K128" s="10" t="s">
        <v>118</v>
      </c>
      <c r="L128" s="10">
        <v>7</v>
      </c>
      <c r="M128" s="10">
        <v>240</v>
      </c>
      <c r="N128" s="10">
        <v>306051</v>
      </c>
      <c r="O128" s="11">
        <v>40330</v>
      </c>
      <c r="P128" s="11">
        <v>29139</v>
      </c>
      <c r="Q128" s="10">
        <v>77584333320</v>
      </c>
      <c r="R128" s="10" t="s">
        <v>497</v>
      </c>
      <c r="S128" s="10">
        <f>IF(AB128=0.05,"Médio Profissionalizante",
IF(AB128=0.09,"Médio Tecnólogo",
IF(AB128=0.1,"Graduação",
IF(AB128=0.15,"Especialização",
IF(AB128=0.35,"Mestrado",
IF(AB128=0.45,"Doutorado",
))))))</f>
        <v>0</v>
      </c>
      <c r="T128" s="10" t="str">
        <f>IF(AL128=0.7,"Inciso I",
IF(AL128=0.6,"Incisos II e V",
IF(AL128=0.3,"Inciso IV",
IF(AL128=0.25,"Inciso III, VI e VII",
))))</f>
        <v>Inciso III, VI e VII</v>
      </c>
      <c r="U128" s="10">
        <v>303</v>
      </c>
      <c r="V128" s="10" t="s">
        <v>97</v>
      </c>
      <c r="W128" s="10" t="s">
        <v>91</v>
      </c>
      <c r="X128" s="10" t="s">
        <v>92</v>
      </c>
      <c r="Y128" s="15">
        <v>1742.7924</v>
      </c>
      <c r="Z128" s="15">
        <v>240</v>
      </c>
      <c r="AA128" s="15">
        <v>1742.7955138860984</v>
      </c>
      <c r="AB128" s="36">
        <v>0</v>
      </c>
      <c r="AC128" s="47">
        <v>0</v>
      </c>
      <c r="AD128" s="15">
        <v>0.2</v>
      </c>
      <c r="AE128" s="49">
        <f>ROUND(Y128*AD128,2)</f>
        <v>348.56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v>1742.7924</v>
      </c>
      <c r="AL128" s="15">
        <v>0.25</v>
      </c>
      <c r="AM128" s="15">
        <v>435.69810000000001</v>
      </c>
      <c r="AN128" s="15">
        <v>0.4</v>
      </c>
      <c r="AO128" s="15">
        <v>697.11699999999996</v>
      </c>
      <c r="AP128" s="15">
        <v>1</v>
      </c>
      <c r="AQ128" s="15">
        <v>1742.7924</v>
      </c>
      <c r="AR128" s="15">
        <v>1.47</v>
      </c>
      <c r="AS128" s="15">
        <v>821.95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22.088951999999999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6731.8397000000004</v>
      </c>
      <c r="BU128" s="15">
        <v>4531.2601999999997</v>
      </c>
      <c r="BV128" s="15">
        <v>6709.7506999999996</v>
      </c>
      <c r="BW128" s="15">
        <v>6034.7227000000003</v>
      </c>
      <c r="BX128" s="16">
        <v>844.86120000000005</v>
      </c>
      <c r="BY128" s="15">
        <v>1689.7224000000001</v>
      </c>
      <c r="BZ128" s="16">
        <v>5886.9785000000002</v>
      </c>
      <c r="CA128" s="17">
        <v>749.55909999999994</v>
      </c>
    </row>
    <row r="129" spans="1:79" x14ac:dyDescent="0.25">
      <c r="A129" s="9" t="s">
        <v>488</v>
      </c>
      <c r="B129" s="10">
        <v>8600801</v>
      </c>
      <c r="C129" s="10" t="s">
        <v>603</v>
      </c>
      <c r="D129" s="10" t="s">
        <v>490</v>
      </c>
      <c r="E129" s="10" t="s">
        <v>500</v>
      </c>
      <c r="F129" s="10" t="s">
        <v>492</v>
      </c>
      <c r="G129" s="10" t="s">
        <v>501</v>
      </c>
      <c r="H129" s="10" t="s">
        <v>494</v>
      </c>
      <c r="I129" s="10" t="s">
        <v>488</v>
      </c>
      <c r="J129" s="10" t="s">
        <v>495</v>
      </c>
      <c r="K129" s="10" t="s">
        <v>121</v>
      </c>
      <c r="L129" s="10">
        <v>10</v>
      </c>
      <c r="M129" s="10">
        <v>240</v>
      </c>
      <c r="N129" s="10">
        <v>291477</v>
      </c>
      <c r="O129" s="11">
        <v>40360</v>
      </c>
      <c r="P129" s="11">
        <v>31499</v>
      </c>
      <c r="Q129" s="10">
        <v>2686043393</v>
      </c>
      <c r="R129" s="10" t="s">
        <v>497</v>
      </c>
      <c r="S129" s="10" t="str">
        <f>IF(AB129=0.05,"Médio Profissionalizante",
IF(AB129=0.09,"Médio Tecnólogo",
IF(AB129=0.1,"Graduação",
IF(AB129=0.15,"Especialização",
IF(AB129=0.35,"Mestrado",
IF(AB129=0.45,"Doutorado",
))))))</f>
        <v>Especialização</v>
      </c>
      <c r="T129" s="10" t="str">
        <f>IF(AL129=0.7,"Inciso I",
IF(AL129=0.6,"Incisos II e V",
IF(AL129=0.3,"Inciso IV",
IF(AL129=0.25,"Inciso III, VI e VII",
))))</f>
        <v>Inciso III, VI e VII</v>
      </c>
      <c r="U129" s="10">
        <v>303</v>
      </c>
      <c r="V129" s="10" t="s">
        <v>97</v>
      </c>
      <c r="W129" s="10" t="s">
        <v>91</v>
      </c>
      <c r="X129" s="10" t="s">
        <v>92</v>
      </c>
      <c r="Y129" s="15">
        <v>1849.4639999999999</v>
      </c>
      <c r="Z129" s="15">
        <v>240</v>
      </c>
      <c r="AA129" s="15">
        <v>1849.4685417000387</v>
      </c>
      <c r="AB129" s="36">
        <v>0.15</v>
      </c>
      <c r="AC129" s="21">
        <v>277.4196</v>
      </c>
      <c r="AD129" s="15">
        <v>0.2</v>
      </c>
      <c r="AE129" s="49">
        <f>ROUND(Y129*AD129,2)</f>
        <v>369.89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v>1849.4639999999999</v>
      </c>
      <c r="AL129" s="15">
        <v>0.25</v>
      </c>
      <c r="AM129" s="15">
        <v>462.36599999999999</v>
      </c>
      <c r="AN129" s="15">
        <v>0.4</v>
      </c>
      <c r="AO129" s="15">
        <v>739.78560000000004</v>
      </c>
      <c r="AP129" s="15">
        <v>1</v>
      </c>
      <c r="AQ129" s="15">
        <v>1849.4639999999999</v>
      </c>
      <c r="AR129" s="15">
        <v>1.19</v>
      </c>
      <c r="AS129" s="15">
        <v>733.62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7397.8559999999998</v>
      </c>
      <c r="BU129" s="15">
        <v>5086.0259999999998</v>
      </c>
      <c r="BV129" s="15">
        <v>7397.8559999999998</v>
      </c>
      <c r="BW129" s="15">
        <v>6658.0703999999996</v>
      </c>
      <c r="BX129" s="16">
        <v>932.12990000000002</v>
      </c>
      <c r="BY129" s="15">
        <v>1864.2597000000001</v>
      </c>
      <c r="BZ129" s="16">
        <v>6465.7260999999999</v>
      </c>
      <c r="CA129" s="17">
        <v>908.71469999999999</v>
      </c>
    </row>
    <row r="130" spans="1:79" x14ac:dyDescent="0.25">
      <c r="A130" s="9" t="s">
        <v>488</v>
      </c>
      <c r="B130" s="10">
        <v>7168001</v>
      </c>
      <c r="C130" s="10" t="s">
        <v>604</v>
      </c>
      <c r="D130" s="10" t="s">
        <v>490</v>
      </c>
      <c r="E130" s="10" t="s">
        <v>518</v>
      </c>
      <c r="F130" s="10" t="s">
        <v>492</v>
      </c>
      <c r="G130" s="10" t="s">
        <v>501</v>
      </c>
      <c r="H130" s="10" t="s">
        <v>494</v>
      </c>
      <c r="I130" s="10" t="s">
        <v>488</v>
      </c>
      <c r="J130" s="10" t="s">
        <v>495</v>
      </c>
      <c r="K130" s="10" t="s">
        <v>121</v>
      </c>
      <c r="L130" s="10">
        <v>11</v>
      </c>
      <c r="M130" s="10">
        <v>240</v>
      </c>
      <c r="N130" s="10">
        <v>291477</v>
      </c>
      <c r="O130" s="11">
        <v>39366</v>
      </c>
      <c r="P130" s="11">
        <v>27919</v>
      </c>
      <c r="Q130" s="10">
        <v>74798600300</v>
      </c>
      <c r="R130" s="10" t="s">
        <v>497</v>
      </c>
      <c r="S130" s="10" t="str">
        <f>IF(AB130=0.05,"Médio Profissionalizante",
IF(AB130=0.09,"Médio Tecnólogo",
IF(AB130=0.1,"Graduação",
IF(AB130=0.15,"Especialização",
IF(AB130=0.35,"Mestrado",
IF(AB130=0.45,"Doutorado",
))))))</f>
        <v>Graduação</v>
      </c>
      <c r="T130" s="10" t="str">
        <f>IF(AL130=0.7,"Inciso I",
IF(AL130=0.6,"Incisos II e V",
IF(AL130=0.3,"Inciso IV",
IF(AL130=0.25,"Inciso III, VI e VII",
))))</f>
        <v>Inciso I</v>
      </c>
      <c r="U130" s="10">
        <v>303</v>
      </c>
      <c r="V130" s="10" t="s">
        <v>97</v>
      </c>
      <c r="W130" s="10" t="s">
        <v>91</v>
      </c>
      <c r="X130" s="10" t="s">
        <v>92</v>
      </c>
      <c r="Y130" s="15">
        <v>1886.4492</v>
      </c>
      <c r="Z130" s="15">
        <v>240</v>
      </c>
      <c r="AA130" s="15">
        <v>1886.4579125340395</v>
      </c>
      <c r="AB130" s="36">
        <v>0.1</v>
      </c>
      <c r="AC130" s="47">
        <v>188.64490000000001</v>
      </c>
      <c r="AD130" s="15">
        <v>0.2</v>
      </c>
      <c r="AE130" s="49">
        <f>ROUND(Y130*AD130,2)</f>
        <v>377.29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v>1886.4492</v>
      </c>
      <c r="AL130" s="15">
        <v>0.7</v>
      </c>
      <c r="AM130" s="15">
        <v>1320.5144</v>
      </c>
      <c r="AN130" s="15">
        <v>0.4</v>
      </c>
      <c r="AO130" s="15">
        <v>754.5797</v>
      </c>
      <c r="AP130" s="15">
        <v>1</v>
      </c>
      <c r="AQ130" s="15">
        <v>1886.4492</v>
      </c>
      <c r="AR130" s="15">
        <v>0.32</v>
      </c>
      <c r="AS130" s="15">
        <v>221.34</v>
      </c>
      <c r="AT130" s="15">
        <v>0.08</v>
      </c>
      <c r="AU130" s="15">
        <v>415.02</v>
      </c>
      <c r="AV130" s="15">
        <v>0.33</v>
      </c>
      <c r="AW130" s="15">
        <v>2054.35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8300.3765000000003</v>
      </c>
      <c r="BU130" s="15">
        <v>5093.4128000000001</v>
      </c>
      <c r="BV130" s="15">
        <v>8300.3765000000003</v>
      </c>
      <c r="BW130" s="15">
        <v>7545.7968000000001</v>
      </c>
      <c r="BX130" s="16">
        <v>1056.4115999999999</v>
      </c>
      <c r="BY130" s="15">
        <v>2112.8231000000001</v>
      </c>
      <c r="BZ130" s="16">
        <v>7243.9648999999999</v>
      </c>
      <c r="CA130" s="17">
        <v>1122.7303999999999</v>
      </c>
    </row>
    <row r="131" spans="1:79" x14ac:dyDescent="0.25">
      <c r="A131" s="9" t="s">
        <v>488</v>
      </c>
      <c r="B131" s="10">
        <v>7424301</v>
      </c>
      <c r="C131" s="10" t="s">
        <v>605</v>
      </c>
      <c r="D131" s="10" t="s">
        <v>490</v>
      </c>
      <c r="E131" s="10" t="s">
        <v>500</v>
      </c>
      <c r="F131" s="10" t="s">
        <v>492</v>
      </c>
      <c r="G131" s="10" t="s">
        <v>501</v>
      </c>
      <c r="H131" s="10" t="s">
        <v>494</v>
      </c>
      <c r="I131" s="10" t="s">
        <v>488</v>
      </c>
      <c r="J131" s="10" t="s">
        <v>495</v>
      </c>
      <c r="K131" s="10" t="s">
        <v>121</v>
      </c>
      <c r="L131" s="10">
        <v>13</v>
      </c>
      <c r="M131" s="10">
        <v>240</v>
      </c>
      <c r="N131" s="10">
        <v>306051</v>
      </c>
      <c r="O131" s="11">
        <v>39630</v>
      </c>
      <c r="P131" s="11">
        <v>29343</v>
      </c>
      <c r="Q131" s="10">
        <v>93116225320</v>
      </c>
      <c r="R131" s="10" t="s">
        <v>497</v>
      </c>
      <c r="S131" s="10" t="str">
        <f>IF(AB131=0.05,"Médio Profissionalizante",
IF(AB131=0.09,"Médio Tecnólogo",
IF(AB131=0.1,"Graduação",
IF(AB131=0.15,"Especialização",
IF(AB131=0.35,"Mestrado",
IF(AB131=0.45,"Doutorado",
))))))</f>
        <v>Graduação</v>
      </c>
      <c r="T131" s="10" t="str">
        <f>IF(AL131=0.7,"Inciso I",
IF(AL131=0.6,"Incisos II e V",
IF(AL131=0.3,"Inciso IV",
IF(AL131=0.25,"Inciso III, VI e VII",
))))</f>
        <v>Inciso IV</v>
      </c>
      <c r="U131" s="10">
        <v>303</v>
      </c>
      <c r="V131" s="10" t="s">
        <v>97</v>
      </c>
      <c r="W131" s="10" t="s">
        <v>91</v>
      </c>
      <c r="X131" s="10" t="s">
        <v>92</v>
      </c>
      <c r="Y131" s="15">
        <v>1962.6636000000001</v>
      </c>
      <c r="Z131" s="15">
        <v>240</v>
      </c>
      <c r="AA131" s="15">
        <v>1962.6708122004145</v>
      </c>
      <c r="AB131" s="36">
        <v>0.1</v>
      </c>
      <c r="AC131" s="47">
        <v>196.2664</v>
      </c>
      <c r="AD131" s="15">
        <v>0.21</v>
      </c>
      <c r="AE131" s="49">
        <f>ROUND(Y131*AD131,2)</f>
        <v>412.16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v>1962.6636000000001</v>
      </c>
      <c r="AL131" s="15">
        <v>0.3</v>
      </c>
      <c r="AM131" s="15">
        <v>588.79909999999995</v>
      </c>
      <c r="AN131" s="15">
        <v>0.4</v>
      </c>
      <c r="AO131" s="15">
        <v>785.06539999999995</v>
      </c>
      <c r="AP131" s="15">
        <v>1</v>
      </c>
      <c r="AQ131" s="15">
        <v>1962.6636000000001</v>
      </c>
      <c r="AR131" s="15">
        <v>0</v>
      </c>
      <c r="AS131" s="15">
        <v>0</v>
      </c>
      <c r="AT131" s="15">
        <v>0.12</v>
      </c>
      <c r="AU131" s="15">
        <v>590.27</v>
      </c>
      <c r="AV131" s="15">
        <v>0.27</v>
      </c>
      <c r="AW131" s="15">
        <v>1593.74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147.93673600000002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8018.2178000000004</v>
      </c>
      <c r="BU131" s="15">
        <v>5318.8184000000001</v>
      </c>
      <c r="BV131" s="15">
        <v>7870.2809999999999</v>
      </c>
      <c r="BW131" s="15">
        <v>7233.1522999999997</v>
      </c>
      <c r="BX131" s="16">
        <v>1012.6413</v>
      </c>
      <c r="BY131" s="15">
        <v>2025.2827</v>
      </c>
      <c r="BZ131" s="16">
        <v>7005.5763999999999</v>
      </c>
      <c r="CA131" s="17">
        <v>1057.1735000000001</v>
      </c>
    </row>
    <row r="132" spans="1:79" x14ac:dyDescent="0.25">
      <c r="A132" s="9" t="s">
        <v>488</v>
      </c>
      <c r="B132" s="10">
        <v>7441101</v>
      </c>
      <c r="C132" s="10" t="s">
        <v>606</v>
      </c>
      <c r="D132" s="10" t="s">
        <v>490</v>
      </c>
      <c r="E132" s="10" t="s">
        <v>505</v>
      </c>
      <c r="F132" s="10" t="s">
        <v>492</v>
      </c>
      <c r="G132" s="10" t="s">
        <v>501</v>
      </c>
      <c r="H132" s="10" t="s">
        <v>494</v>
      </c>
      <c r="I132" s="10" t="s">
        <v>488</v>
      </c>
      <c r="J132" s="10" t="s">
        <v>495</v>
      </c>
      <c r="K132" s="10" t="s">
        <v>152</v>
      </c>
      <c r="L132" s="10">
        <v>4</v>
      </c>
      <c r="M132" s="10">
        <v>240</v>
      </c>
      <c r="N132" s="10">
        <v>291477</v>
      </c>
      <c r="O132" s="11">
        <v>39630</v>
      </c>
      <c r="P132" s="11">
        <v>30629</v>
      </c>
      <c r="Q132" s="10">
        <v>805260390</v>
      </c>
      <c r="R132" s="10" t="s">
        <v>497</v>
      </c>
      <c r="S132" s="10">
        <f>IF(AB132=0.05,"Médio Profissionalizante",
IF(AB132=0.09,"Médio Tecnólogo",
IF(AB132=0.1,"Graduação",
IF(AB132=0.15,"Especialização",
IF(AB132=0.35,"Mestrado",
IF(AB132=0.45,"Doutorado",
))))))</f>
        <v>0</v>
      </c>
      <c r="T132" s="10" t="str">
        <f>IF(AL132=0.7,"Inciso I",
IF(AL132=0.6,"Incisos II e V",
IF(AL132=0.3,"Inciso IV",
IF(AL132=0.25,"Inciso III, VI e VII",
))))</f>
        <v>Incisos II e V</v>
      </c>
      <c r="U132" s="10">
        <v>303</v>
      </c>
      <c r="V132" s="10" t="s">
        <v>90</v>
      </c>
      <c r="W132" s="10" t="s">
        <v>91</v>
      </c>
      <c r="X132" s="10" t="s">
        <v>92</v>
      </c>
      <c r="Y132" s="15">
        <v>1231.701</v>
      </c>
      <c r="Z132" s="15">
        <v>44.16</v>
      </c>
      <c r="AA132" s="15">
        <v>543.92152546821706</v>
      </c>
      <c r="AB132" s="36">
        <v>0</v>
      </c>
      <c r="AC132" s="47">
        <v>0</v>
      </c>
      <c r="AD132" s="15">
        <v>0.1</v>
      </c>
      <c r="AE132" s="49">
        <f>ROUND(Y132*AD132,2)</f>
        <v>123.17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v>1642.2714000000001</v>
      </c>
      <c r="AL132" s="15">
        <v>0.6</v>
      </c>
      <c r="AM132" s="15">
        <v>985.36279999999999</v>
      </c>
      <c r="AN132" s="15">
        <v>0.4</v>
      </c>
      <c r="AO132" s="15">
        <v>656.90859999999998</v>
      </c>
      <c r="AP132" s="15">
        <v>1</v>
      </c>
      <c r="AQ132" s="15">
        <v>1642.2714000000001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6733.3127000000004</v>
      </c>
      <c r="BU132" s="15">
        <v>4105.6785</v>
      </c>
      <c r="BV132" s="15">
        <v>6733.3127000000004</v>
      </c>
      <c r="BW132" s="15">
        <v>6076.4041999999999</v>
      </c>
      <c r="BX132" s="16">
        <v>850.69659999999999</v>
      </c>
      <c r="BY132" s="15">
        <v>1701.3932</v>
      </c>
      <c r="BZ132" s="16">
        <v>5882.6162000000004</v>
      </c>
      <c r="CA132" s="17">
        <v>748.35940000000005</v>
      </c>
    </row>
    <row r="133" spans="1:79" x14ac:dyDescent="0.25">
      <c r="A133" s="9" t="s">
        <v>839</v>
      </c>
      <c r="B133" s="10">
        <v>1100301</v>
      </c>
      <c r="C133" s="10" t="s">
        <v>985</v>
      </c>
      <c r="D133" s="10" t="s">
        <v>841</v>
      </c>
      <c r="E133" s="10" t="s">
        <v>854</v>
      </c>
      <c r="F133" s="10" t="s">
        <v>83</v>
      </c>
      <c r="G133" s="10" t="s">
        <v>949</v>
      </c>
      <c r="H133" s="10" t="s">
        <v>844</v>
      </c>
      <c r="I133" s="10" t="s">
        <v>845</v>
      </c>
      <c r="J133" s="10" t="s">
        <v>846</v>
      </c>
      <c r="K133" s="10" t="s">
        <v>851</v>
      </c>
      <c r="L133" s="10">
        <v>2</v>
      </c>
      <c r="M133" s="10">
        <v>240</v>
      </c>
      <c r="N133" s="10">
        <v>210115</v>
      </c>
      <c r="O133" s="11">
        <v>29708</v>
      </c>
      <c r="P133" s="11">
        <v>22077</v>
      </c>
      <c r="Q133" s="10">
        <v>16383869353</v>
      </c>
      <c r="R133" s="10" t="s">
        <v>89</v>
      </c>
      <c r="S133" s="10">
        <f>IF(AB133=0.05,"Médio Profissionalizante",
IF(AB133=0.09,"Médio Tecnólogo",
IF(AB133=0.1,"Graduação",
IF(AB133=0.15,"Especialização",
IF(AB133=0.35,"Mestrado",
IF(AB133=0.45,"Doutorado",
))))))</f>
        <v>0</v>
      </c>
      <c r="T133" s="10" t="str">
        <f>IF(AL133=0.7,"Inciso I",
IF(AL133=0.6,"Incisos II e V",
IF(AL133=0.3,"Inciso IV",
IF(AL133=0.25,"Inciso III, VI e VII",
))))</f>
        <v>Inciso III, VI e VII</v>
      </c>
      <c r="U133" s="10">
        <v>1</v>
      </c>
      <c r="V133" s="10" t="s">
        <v>90</v>
      </c>
      <c r="W133" s="10" t="s">
        <v>114</v>
      </c>
      <c r="X133" s="10" t="s">
        <v>92</v>
      </c>
      <c r="Y133" s="15">
        <v>1962.6636000000001</v>
      </c>
      <c r="Z133" s="15">
        <v>240</v>
      </c>
      <c r="AA133" s="15">
        <v>1962.6708122004145</v>
      </c>
      <c r="AB133" s="36">
        <v>0</v>
      </c>
      <c r="AC133" s="47">
        <v>0</v>
      </c>
      <c r="AD133" s="15">
        <v>0.21</v>
      </c>
      <c r="AE133" s="49">
        <f>ROUND(Y133*AD133,2)</f>
        <v>412.16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v>1578.501</v>
      </c>
      <c r="AL133" s="15">
        <v>0.25</v>
      </c>
      <c r="AM133" s="15">
        <v>394.62529999999998</v>
      </c>
      <c r="AN133" s="15">
        <v>0.4</v>
      </c>
      <c r="AO133" s="15">
        <v>631.40039999999999</v>
      </c>
      <c r="AP133" s="15">
        <v>1</v>
      </c>
      <c r="AQ133" s="15">
        <v>1578.501</v>
      </c>
      <c r="AR133" s="15">
        <v>0.23</v>
      </c>
      <c r="AS133" s="15">
        <v>145.19999999999999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6093.0138999999999</v>
      </c>
      <c r="BU133" s="15">
        <v>4119.8876</v>
      </c>
      <c r="BV133" s="15">
        <v>6093.0138999999999</v>
      </c>
      <c r="BW133" s="15">
        <v>5461.6135000000004</v>
      </c>
      <c r="BX133" s="16">
        <v>764.6259</v>
      </c>
      <c r="BY133" s="15">
        <v>1529.2518</v>
      </c>
      <c r="BZ133" s="16">
        <v>5328.3879999999999</v>
      </c>
      <c r="CA133" s="17">
        <v>595.94669999999996</v>
      </c>
    </row>
    <row r="134" spans="1:79" x14ac:dyDescent="0.25">
      <c r="A134" s="9" t="s">
        <v>488</v>
      </c>
      <c r="B134" s="10">
        <v>7911001</v>
      </c>
      <c r="C134" s="10" t="s">
        <v>607</v>
      </c>
      <c r="D134" s="10" t="s">
        <v>490</v>
      </c>
      <c r="E134" s="10" t="s">
        <v>505</v>
      </c>
      <c r="F134" s="10" t="s">
        <v>492</v>
      </c>
      <c r="G134" s="10" t="s">
        <v>501</v>
      </c>
      <c r="H134" s="10" t="s">
        <v>494</v>
      </c>
      <c r="I134" s="10" t="s">
        <v>488</v>
      </c>
      <c r="J134" s="10" t="s">
        <v>495</v>
      </c>
      <c r="K134" s="10" t="s">
        <v>152</v>
      </c>
      <c r="L134" s="10">
        <v>5</v>
      </c>
      <c r="M134" s="10">
        <v>240</v>
      </c>
      <c r="N134" s="10">
        <v>280159</v>
      </c>
      <c r="O134" s="11">
        <v>39995</v>
      </c>
      <c r="P134" s="11">
        <v>28935</v>
      </c>
      <c r="Q134" s="10">
        <v>79893864372</v>
      </c>
      <c r="R134" s="10" t="s">
        <v>497</v>
      </c>
      <c r="S134" s="10">
        <f>IF(AB134=0.05,"Médio Profissionalizante",
IF(AB134=0.09,"Médio Tecnólogo",
IF(AB134=0.1,"Graduação",
IF(AB134=0.15,"Especialização",
IF(AB134=0.35,"Mestrado",
IF(AB134=0.45,"Doutorado",
))))))</f>
        <v>0</v>
      </c>
      <c r="T134" s="10" t="str">
        <f>IF(AL134=0.7,"Inciso I",
IF(AL134=0.6,"Incisos II e V",
IF(AL134=0.3,"Inciso IV",
IF(AL134=0.25,"Inciso III, VI e VII",
))))</f>
        <v>Inciso III, VI e VII</v>
      </c>
      <c r="U134" s="10">
        <v>303</v>
      </c>
      <c r="V134" s="10" t="s">
        <v>97</v>
      </c>
      <c r="W134" s="10" t="s">
        <v>190</v>
      </c>
      <c r="X134" s="10" t="s">
        <v>92</v>
      </c>
      <c r="Y134" s="15">
        <v>1675.1153999999999</v>
      </c>
      <c r="Z134" s="15">
        <v>240</v>
      </c>
      <c r="AA134" s="15">
        <v>1675.1206400289295</v>
      </c>
      <c r="AB134" s="36">
        <v>0</v>
      </c>
      <c r="AC134" s="47">
        <v>0</v>
      </c>
      <c r="AD134" s="15">
        <v>0.16</v>
      </c>
      <c r="AE134" s="49">
        <f>ROUND(Y134*AD134,2)</f>
        <v>268.02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v>1675.1153999999999</v>
      </c>
      <c r="AL134" s="15">
        <v>0.25</v>
      </c>
      <c r="AM134" s="15">
        <v>418.77890000000002</v>
      </c>
      <c r="AN134" s="15">
        <v>0.4</v>
      </c>
      <c r="AO134" s="15">
        <v>670.0462</v>
      </c>
      <c r="AP134" s="15">
        <v>1</v>
      </c>
      <c r="AQ134" s="15">
        <v>1675.1153999999999</v>
      </c>
      <c r="AR134" s="15">
        <v>1.45</v>
      </c>
      <c r="AS134" s="15">
        <v>771.18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6382.1896999999999</v>
      </c>
      <c r="BU134" s="15">
        <v>4288.2954</v>
      </c>
      <c r="BV134" s="15">
        <v>6382.1896999999999</v>
      </c>
      <c r="BW134" s="15">
        <v>5712.1435000000001</v>
      </c>
      <c r="BX134" s="16">
        <v>799.70010000000002</v>
      </c>
      <c r="BY134" s="15">
        <v>1599.4002</v>
      </c>
      <c r="BZ134" s="16">
        <v>5582.4895999999999</v>
      </c>
      <c r="CA134" s="17">
        <v>665.82460000000003</v>
      </c>
    </row>
    <row r="135" spans="1:79" x14ac:dyDescent="0.25">
      <c r="A135" s="9" t="s">
        <v>98</v>
      </c>
      <c r="B135" s="10">
        <v>468101</v>
      </c>
      <c r="C135" s="10" t="s">
        <v>1203</v>
      </c>
      <c r="D135" s="10" t="s">
        <v>1110</v>
      </c>
      <c r="E135" s="10" t="s">
        <v>1111</v>
      </c>
      <c r="F135" s="10" t="s">
        <v>83</v>
      </c>
      <c r="G135" s="10" t="s">
        <v>1163</v>
      </c>
      <c r="H135" s="10" t="s">
        <v>1110</v>
      </c>
      <c r="I135" s="10" t="s">
        <v>715</v>
      </c>
      <c r="J135" s="10" t="s">
        <v>1161</v>
      </c>
      <c r="K135" s="10" t="s">
        <v>121</v>
      </c>
      <c r="L135" s="10">
        <v>10</v>
      </c>
      <c r="M135" s="10">
        <v>240</v>
      </c>
      <c r="N135" s="10">
        <v>138333</v>
      </c>
      <c r="O135" s="11">
        <v>32253</v>
      </c>
      <c r="P135" s="11">
        <v>19761</v>
      </c>
      <c r="Q135" s="10">
        <v>7349300387</v>
      </c>
      <c r="R135" s="10" t="s">
        <v>103</v>
      </c>
      <c r="S135" s="10">
        <f>IF(AB135=0.05,"Médio Profissionalizante",
IF(AB135=0.09,"Médio Tecnólogo",
IF(AB135=0.1,"Graduação",
IF(AB135=0.15,"Especialização",
IF(AB135=0.35,"Mestrado",
IF(AB135=0.45,"Doutorado",
))))))</f>
        <v>0</v>
      </c>
      <c r="T135" s="10" t="str">
        <f>IF(AL135=0.7,"Inciso I",
IF(AL135=0.6,"Incisos II e V",
IF(AL135=0.3,"Inciso IV",
IF(AL135=0.25,"Inciso III, VI e VII",
))))</f>
        <v>Inciso III, VI e VII</v>
      </c>
      <c r="U135" s="10">
        <v>20</v>
      </c>
      <c r="V135" s="10" t="s">
        <v>90</v>
      </c>
      <c r="W135" s="10" t="s">
        <v>91</v>
      </c>
      <c r="X135" s="10" t="s">
        <v>91</v>
      </c>
      <c r="Y135" s="15">
        <v>1675.1153999999999</v>
      </c>
      <c r="Z135" s="15">
        <v>240</v>
      </c>
      <c r="AA135" s="15">
        <v>1675.1206400289295</v>
      </c>
      <c r="AB135" s="36">
        <v>0</v>
      </c>
      <c r="AC135" s="47">
        <v>0</v>
      </c>
      <c r="AD135" s="15">
        <v>0.11</v>
      </c>
      <c r="AE135" s="49">
        <f>ROUND(Y135*AD135,2)</f>
        <v>184.26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v>1849.4639999999999</v>
      </c>
      <c r="AL135" s="15">
        <v>0.25</v>
      </c>
      <c r="AM135" s="15">
        <v>462.36599999999999</v>
      </c>
      <c r="AN135" s="15">
        <v>0.4</v>
      </c>
      <c r="AO135" s="15">
        <v>739.78560000000004</v>
      </c>
      <c r="AP135" s="15">
        <v>1</v>
      </c>
      <c r="AQ135" s="15">
        <v>1849.4639999999999</v>
      </c>
      <c r="AR135" s="15">
        <v>0.04</v>
      </c>
      <c r="AS135" s="15">
        <v>20.99</v>
      </c>
      <c r="AT135" s="15">
        <v>0.2</v>
      </c>
      <c r="AU135" s="15">
        <v>787.31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6953.9845999999998</v>
      </c>
      <c r="BU135" s="15">
        <v>4642.1545999999998</v>
      </c>
      <c r="BV135" s="15">
        <v>6953.9845999999998</v>
      </c>
      <c r="BW135" s="15">
        <v>6214.1989999999996</v>
      </c>
      <c r="BX135" s="16">
        <v>869.98789999999997</v>
      </c>
      <c r="BY135" s="15">
        <v>1739.9757</v>
      </c>
      <c r="BZ135" s="16">
        <v>6083.9967999999999</v>
      </c>
      <c r="CA135" s="17">
        <v>803.73910000000001</v>
      </c>
    </row>
    <row r="136" spans="1:79" x14ac:dyDescent="0.25">
      <c r="A136" s="9" t="s">
        <v>839</v>
      </c>
      <c r="B136" s="10">
        <v>242701</v>
      </c>
      <c r="C136" s="10" t="s">
        <v>873</v>
      </c>
      <c r="D136" s="10" t="s">
        <v>841</v>
      </c>
      <c r="E136" s="10" t="s">
        <v>842</v>
      </c>
      <c r="F136" s="10" t="s">
        <v>83</v>
      </c>
      <c r="G136" s="10" t="s">
        <v>874</v>
      </c>
      <c r="H136" s="10" t="s">
        <v>844</v>
      </c>
      <c r="I136" s="10" t="s">
        <v>845</v>
      </c>
      <c r="J136" s="10" t="s">
        <v>846</v>
      </c>
      <c r="K136" s="10" t="s">
        <v>121</v>
      </c>
      <c r="L136" s="10">
        <v>13</v>
      </c>
      <c r="M136" s="10">
        <v>240</v>
      </c>
      <c r="N136" s="10">
        <v>125922</v>
      </c>
      <c r="O136" s="11">
        <v>31138</v>
      </c>
      <c r="P136" s="11">
        <v>21719</v>
      </c>
      <c r="Q136" s="10">
        <v>15496058368</v>
      </c>
      <c r="R136" s="10" t="s">
        <v>89</v>
      </c>
      <c r="S136" s="10" t="str">
        <f>IF(AB136=0.05,"Médio Profissionalizante",
IF(AB136=0.09,"Médio Tecnólogo",
IF(AB136=0.1,"Graduação",
IF(AB136=0.15,"Especialização",
IF(AB136=0.35,"Mestrado",
IF(AB136=0.45,"Doutorado",
))))))</f>
        <v>Graduação</v>
      </c>
      <c r="T136" s="10" t="str">
        <f>IF(AL136=0.7,"Inciso I",
IF(AL136=0.6,"Incisos II e V",
IF(AL136=0.3,"Inciso IV",
IF(AL136=0.25,"Inciso III, VI e VII",
))))</f>
        <v>Incisos II e V</v>
      </c>
      <c r="U136" s="10">
        <v>1</v>
      </c>
      <c r="V136" s="10" t="s">
        <v>90</v>
      </c>
      <c r="W136" s="10" t="s">
        <v>114</v>
      </c>
      <c r="X136" s="10" t="s">
        <v>92</v>
      </c>
      <c r="Y136" s="15">
        <v>1962.6636000000001</v>
      </c>
      <c r="Z136" s="15">
        <v>240</v>
      </c>
      <c r="AA136" s="15">
        <v>1962.6708122004145</v>
      </c>
      <c r="AB136" s="36">
        <v>0.1</v>
      </c>
      <c r="AC136" s="47">
        <v>196.2664</v>
      </c>
      <c r="AD136" s="15">
        <v>0.21</v>
      </c>
      <c r="AE136" s="49">
        <f>ROUND(Y136*AD136,2)</f>
        <v>412.16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v>1962.6636000000001</v>
      </c>
      <c r="AL136" s="15">
        <v>0.6</v>
      </c>
      <c r="AM136" s="15">
        <v>1177.5981999999999</v>
      </c>
      <c r="AN136" s="15">
        <v>0.4</v>
      </c>
      <c r="AO136" s="15">
        <v>785.06539999999995</v>
      </c>
      <c r="AP136" s="15">
        <v>1</v>
      </c>
      <c r="AQ136" s="15">
        <v>1962.6636000000001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3350.1788780000002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11809.259</v>
      </c>
      <c r="BU136" s="15">
        <v>8668.9971999999998</v>
      </c>
      <c r="BV136" s="15">
        <v>11809.259</v>
      </c>
      <c r="BW136" s="15">
        <v>11024.193600000001</v>
      </c>
      <c r="BX136" s="16">
        <v>1543.3870999999999</v>
      </c>
      <c r="BY136" s="15">
        <v>3086.7741999999998</v>
      </c>
      <c r="BZ136" s="16">
        <v>10265.8719</v>
      </c>
      <c r="CA136" s="17">
        <v>1953.7547999999999</v>
      </c>
    </row>
    <row r="137" spans="1:79" x14ac:dyDescent="0.25">
      <c r="A137" s="9" t="s">
        <v>488</v>
      </c>
      <c r="B137" s="10">
        <v>7719101</v>
      </c>
      <c r="C137" s="10" t="s">
        <v>608</v>
      </c>
      <c r="D137" s="10" t="s">
        <v>490</v>
      </c>
      <c r="E137" s="10" t="s">
        <v>505</v>
      </c>
      <c r="F137" s="10" t="s">
        <v>492</v>
      </c>
      <c r="G137" s="10" t="s">
        <v>493</v>
      </c>
      <c r="H137" s="10" t="s">
        <v>494</v>
      </c>
      <c r="I137" s="10" t="s">
        <v>488</v>
      </c>
      <c r="J137" s="10" t="s">
        <v>495</v>
      </c>
      <c r="K137" s="10" t="s">
        <v>121</v>
      </c>
      <c r="L137" s="10">
        <v>12</v>
      </c>
      <c r="M137" s="10">
        <v>240</v>
      </c>
      <c r="N137" s="10">
        <v>312172</v>
      </c>
      <c r="O137" s="11">
        <v>39722</v>
      </c>
      <c r="P137" s="11">
        <v>23431</v>
      </c>
      <c r="Q137" s="10">
        <v>26134640387</v>
      </c>
      <c r="R137" s="10" t="s">
        <v>497</v>
      </c>
      <c r="S137" s="10" t="str">
        <f>IF(AB137=0.05,"Médio Profissionalizante",
IF(AB137=0.09,"Médio Tecnólogo",
IF(AB137=0.1,"Graduação",
IF(AB137=0.15,"Especialização",
IF(AB137=0.35,"Mestrado",
IF(AB137=0.45,"Doutorado",
))))))</f>
        <v>Especialização</v>
      </c>
      <c r="T137" s="10" t="str">
        <f>IF(AL137=0.7,"Inciso I",
IF(AL137=0.6,"Incisos II e V",
IF(AL137=0.3,"Inciso IV",
IF(AL137=0.25,"Inciso III, VI e VII",
))))</f>
        <v>Incisos II e V</v>
      </c>
      <c r="U137" s="10">
        <v>475</v>
      </c>
      <c r="V137" s="10" t="s">
        <v>90</v>
      </c>
      <c r="W137" s="10" t="s">
        <v>91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36">
        <v>0.15</v>
      </c>
      <c r="AC137" s="21">
        <v>288.62689999999998</v>
      </c>
      <c r="AD137" s="15">
        <v>0.2</v>
      </c>
      <c r="AE137" s="49">
        <f>ROUND(Y137*AD137,2)</f>
        <v>384.84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v>1924.1790000000001</v>
      </c>
      <c r="AL137" s="15">
        <v>0.6</v>
      </c>
      <c r="AM137" s="15">
        <v>1154.5074</v>
      </c>
      <c r="AN137" s="15">
        <v>0.4</v>
      </c>
      <c r="AO137" s="15">
        <v>769.67160000000001</v>
      </c>
      <c r="AP137" s="15">
        <v>1</v>
      </c>
      <c r="AQ137" s="15">
        <v>1924.1790000000001</v>
      </c>
      <c r="AR137" s="15">
        <v>1.27</v>
      </c>
      <c r="AS137" s="15">
        <v>885.85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8370.1787000000004</v>
      </c>
      <c r="BU137" s="15">
        <v>5291.4922999999999</v>
      </c>
      <c r="BV137" s="15">
        <v>8370.1787000000004</v>
      </c>
      <c r="BW137" s="15">
        <v>7600.5070999999998</v>
      </c>
      <c r="BX137" s="16">
        <v>1064.0709999999999</v>
      </c>
      <c r="BY137" s="15">
        <v>2128.1419999999998</v>
      </c>
      <c r="BZ137" s="16">
        <v>7306.1076999999996</v>
      </c>
      <c r="CA137" s="17">
        <v>1139.8196</v>
      </c>
    </row>
    <row r="138" spans="1:79" ht="17.25" x14ac:dyDescent="0.4">
      <c r="A138" s="9" t="s">
        <v>79</v>
      </c>
      <c r="B138" s="10">
        <v>5386901</v>
      </c>
      <c r="C138" s="10" t="s">
        <v>315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12</v>
      </c>
      <c r="M138" s="10">
        <v>240</v>
      </c>
      <c r="N138" s="10">
        <v>136416</v>
      </c>
      <c r="O138" s="11">
        <v>37431</v>
      </c>
      <c r="P138" s="11">
        <v>26653</v>
      </c>
      <c r="Q138" s="10">
        <v>68283997300</v>
      </c>
      <c r="R138" s="10" t="s">
        <v>89</v>
      </c>
      <c r="S138" s="10">
        <f>IF(AB138=0.05,"Médio Profissionalizante",
IF(AB138=0.09,"Médio Tecnólogo",
IF(AB138=0.1,"Graduação",
IF(AB138=0.15,"Especialização",
IF(AB138=0.35,"Mestrado",
IF(AB138=0.45,"Doutorado",
))))))</f>
        <v>0</v>
      </c>
      <c r="T138" s="10" t="str">
        <f>IF(AL138=0.7,"Inciso I",
IF(AL138=0.6,"Incisos II e V",
IF(AL138=0.3,"Inciso IV",
IF(AL138=0.25,"Inciso III, VI e VII",
))))</f>
        <v>Inciso III, VI e VII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1924.1790000000001</v>
      </c>
      <c r="Z138" s="15">
        <v>240</v>
      </c>
      <c r="AA138" s="15">
        <v>1924.1870707847202</v>
      </c>
      <c r="AB138" s="36">
        <v>0</v>
      </c>
      <c r="AC138">
        <v>0</v>
      </c>
      <c r="AD138" s="15">
        <v>0.2</v>
      </c>
      <c r="AE138" s="38">
        <v>384.83580000000001</v>
      </c>
      <c r="AF138" s="15">
        <v>0</v>
      </c>
      <c r="AG138" s="15">
        <v>0</v>
      </c>
      <c r="AH138" s="44">
        <v>0</v>
      </c>
      <c r="AI138" s="15">
        <v>0</v>
      </c>
      <c r="AJ138" s="15">
        <v>1</v>
      </c>
      <c r="AK138" s="15">
        <v>1924.1790000000001</v>
      </c>
      <c r="AL138" s="15">
        <v>0.25</v>
      </c>
      <c r="AM138" s="15">
        <v>481.04480000000001</v>
      </c>
      <c r="AN138" s="15">
        <v>0.4</v>
      </c>
      <c r="AO138" s="15">
        <v>769.67160000000001</v>
      </c>
      <c r="AP138" s="15">
        <v>1</v>
      </c>
      <c r="AQ138" s="15">
        <v>1924.1790000000001</v>
      </c>
      <c r="AR138" s="15">
        <v>1.02</v>
      </c>
      <c r="AS138" s="15">
        <v>629.68759999999997</v>
      </c>
      <c r="AT138" s="15">
        <v>0.32</v>
      </c>
      <c r="AU138" s="15">
        <v>1481.6178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7408.0892000000003</v>
      </c>
      <c r="BU138" s="15">
        <v>5002.8653999999997</v>
      </c>
      <c r="BV138" s="15">
        <v>7408.0892000000003</v>
      </c>
      <c r="BW138" s="15">
        <v>6638.4175999999998</v>
      </c>
      <c r="BX138" s="16">
        <v>929.37850000000003</v>
      </c>
      <c r="BY138" s="15">
        <v>1858.7569000000001</v>
      </c>
      <c r="BZ138" s="16">
        <v>6478.7106999999996</v>
      </c>
      <c r="CA138" s="17">
        <v>912.28539999999998</v>
      </c>
    </row>
    <row r="139" spans="1:79" x14ac:dyDescent="0.25">
      <c r="A139" s="9" t="s">
        <v>98</v>
      </c>
      <c r="B139" s="10">
        <v>3301</v>
      </c>
      <c r="C139" s="10" t="s">
        <v>736</v>
      </c>
      <c r="D139" s="10" t="s">
        <v>737</v>
      </c>
      <c r="E139" s="10" t="s">
        <v>738</v>
      </c>
      <c r="F139" s="10" t="s">
        <v>712</v>
      </c>
      <c r="G139" s="10" t="s">
        <v>726</v>
      </c>
      <c r="H139" s="10" t="s">
        <v>714</v>
      </c>
      <c r="I139" s="10" t="s">
        <v>715</v>
      </c>
      <c r="J139" s="10" t="s">
        <v>712</v>
      </c>
      <c r="K139" s="10" t="s">
        <v>152</v>
      </c>
      <c r="L139" s="10">
        <v>3</v>
      </c>
      <c r="M139" s="10">
        <v>240</v>
      </c>
      <c r="N139" s="10">
        <v>590554</v>
      </c>
      <c r="O139" s="11">
        <v>31068</v>
      </c>
      <c r="P139" s="11">
        <v>15094</v>
      </c>
      <c r="Q139" s="10">
        <v>96644320</v>
      </c>
      <c r="R139" s="10" t="s">
        <v>103</v>
      </c>
      <c r="S139" s="10">
        <f>IF(AB139=0.05,"Médio Profissionalizante",
IF(AB139=0.09,"Médio Tecnólogo",
IF(AB139=0.1,"Graduação",
IF(AB139=0.15,"Especialização",
IF(AB139=0.35,"Mestrado",
IF(AB139=0.45,"Doutorado",
))))))</f>
        <v>0</v>
      </c>
      <c r="T139" s="10" t="str">
        <f>IF(AL139=0.7,"Inciso I",
IF(AL139=0.6,"Incisos II e V",
IF(AL139=0.3,"Inciso IV",
IF(AL139=0.25,"Inciso III, VI e VII",
))))</f>
        <v>Inciso III, VI e VII</v>
      </c>
      <c r="U139" s="10">
        <v>20</v>
      </c>
      <c r="V139" s="10" t="s">
        <v>90</v>
      </c>
      <c r="W139" s="10" t="s">
        <v>91</v>
      </c>
      <c r="X139" s="10" t="s">
        <v>91</v>
      </c>
      <c r="Y139" s="15">
        <v>1207.5473999999999</v>
      </c>
      <c r="Z139" s="15">
        <v>180</v>
      </c>
      <c r="AA139" s="15">
        <v>1207.5552480024</v>
      </c>
      <c r="AB139" s="36">
        <v>0</v>
      </c>
      <c r="AC139" s="47">
        <v>0</v>
      </c>
      <c r="AD139" s="15">
        <v>0.14000000000000001</v>
      </c>
      <c r="AE139" s="49">
        <f>ROUND(Y139*AD139,2)</f>
        <v>169.06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v>1610.07</v>
      </c>
      <c r="AL139" s="15">
        <v>0.25</v>
      </c>
      <c r="AM139" s="15">
        <v>402.51749999999998</v>
      </c>
      <c r="AN139" s="15">
        <v>0.4</v>
      </c>
      <c r="AO139" s="15">
        <v>644.02800000000002</v>
      </c>
      <c r="AP139" s="15">
        <v>1</v>
      </c>
      <c r="AQ139" s="15">
        <v>1610.07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75.555218000000011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6177.7205000000004</v>
      </c>
      <c r="BU139" s="15">
        <v>4089.5778</v>
      </c>
      <c r="BV139" s="15">
        <v>6102.1652999999997</v>
      </c>
      <c r="BW139" s="15">
        <v>5533.6925000000001</v>
      </c>
      <c r="BX139" s="16">
        <v>774.71699999999998</v>
      </c>
      <c r="BY139" s="15">
        <v>1549.4339</v>
      </c>
      <c r="BZ139" s="16">
        <v>5403.0036</v>
      </c>
      <c r="CA139" s="17">
        <v>616.46600000000001</v>
      </c>
    </row>
    <row r="140" spans="1:79" x14ac:dyDescent="0.25">
      <c r="A140" s="9" t="s">
        <v>488</v>
      </c>
      <c r="B140" s="10">
        <v>7719901</v>
      </c>
      <c r="C140" s="10" t="s">
        <v>609</v>
      </c>
      <c r="D140" s="10" t="s">
        <v>490</v>
      </c>
      <c r="E140" s="10" t="s">
        <v>507</v>
      </c>
      <c r="F140" s="10" t="s">
        <v>492</v>
      </c>
      <c r="G140" s="10" t="s">
        <v>493</v>
      </c>
      <c r="H140" s="10" t="s">
        <v>494</v>
      </c>
      <c r="I140" s="10" t="s">
        <v>488</v>
      </c>
      <c r="J140" s="10" t="s">
        <v>495</v>
      </c>
      <c r="K140" s="10" t="s">
        <v>102</v>
      </c>
      <c r="L140" s="10">
        <v>30</v>
      </c>
      <c r="M140" s="10">
        <v>240</v>
      </c>
      <c r="N140" s="10">
        <v>285762</v>
      </c>
      <c r="O140" s="11">
        <v>39722</v>
      </c>
      <c r="P140" s="11">
        <v>26505</v>
      </c>
      <c r="Q140" s="10">
        <v>44907842368</v>
      </c>
      <c r="R140" s="10" t="s">
        <v>497</v>
      </c>
      <c r="S140" s="10" t="str">
        <f>IF(AB140=0.05,"Médio Profissionalizante",
IF(AB140=0.09,"Médio Tecnólogo",
IF(AB140=0.1,"Graduação",
IF(AB140=0.15,"Especialização",
IF(AB140=0.35,"Mestrado",
IF(AB140=0.45,"Doutorado",
))))))</f>
        <v>Especialização</v>
      </c>
      <c r="T140" s="10">
        <f>IF(AL140=0.7,"Inciso I",
IF(AL140=0.6,"Incisos II e V",
IF(AL140=0.3,"Inciso IV",
IF(AL140=0.25,"Inciso III, VI e VII",
))))</f>
        <v>0</v>
      </c>
      <c r="U140" s="10">
        <v>475</v>
      </c>
      <c r="V140" s="10" t="s">
        <v>90</v>
      </c>
      <c r="W140" s="10" t="s">
        <v>190</v>
      </c>
      <c r="X140" s="10" t="s">
        <v>92</v>
      </c>
      <c r="Y140" s="15">
        <v>2098.5174000000002</v>
      </c>
      <c r="Z140" s="15">
        <v>240</v>
      </c>
      <c r="AA140" s="15">
        <v>2098.5451779598193</v>
      </c>
      <c r="AB140" s="36">
        <v>0.15</v>
      </c>
      <c r="AC140" s="21">
        <v>314.77760000000001</v>
      </c>
      <c r="AD140" s="15">
        <v>0.35</v>
      </c>
      <c r="AE140" s="49">
        <f>ROUND(Y140*AD140,2)</f>
        <v>734.48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0.5</v>
      </c>
      <c r="AQ140" s="15">
        <v>1049.2587000000001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60</v>
      </c>
      <c r="AY140" s="15">
        <v>1311.59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3377.081275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1244.0059034143749</v>
      </c>
      <c r="BT140" s="15">
        <v>11185.031999999999</v>
      </c>
      <c r="BU140" s="15">
        <v>7574.1161000000002</v>
      </c>
      <c r="BV140" s="15">
        <v>9941.0260999999991</v>
      </c>
      <c r="BW140" s="15">
        <v>9941.0260999999991</v>
      </c>
      <c r="BX140" s="16">
        <v>1391.7437</v>
      </c>
      <c r="BY140" s="15">
        <v>2783.4872999999998</v>
      </c>
      <c r="BZ140" s="16">
        <v>9793.2883000000002</v>
      </c>
      <c r="CA140" s="17">
        <v>1823.7943</v>
      </c>
    </row>
    <row r="141" spans="1:79" x14ac:dyDescent="0.25">
      <c r="A141" s="9" t="s">
        <v>715</v>
      </c>
      <c r="B141" s="10">
        <v>11555201</v>
      </c>
      <c r="C141" s="10" t="s">
        <v>1319</v>
      </c>
      <c r="D141" s="10" t="s">
        <v>1069</v>
      </c>
      <c r="E141" s="10" t="s">
        <v>1294</v>
      </c>
      <c r="F141" s="10" t="s">
        <v>83</v>
      </c>
      <c r="G141" s="10" t="s">
        <v>1244</v>
      </c>
      <c r="H141" s="10" t="s">
        <v>1245</v>
      </c>
      <c r="I141" s="10" t="s">
        <v>1246</v>
      </c>
      <c r="J141" s="10" t="s">
        <v>850</v>
      </c>
      <c r="K141" s="10" t="s">
        <v>147</v>
      </c>
      <c r="L141" s="10">
        <v>13</v>
      </c>
      <c r="M141" s="10">
        <v>240</v>
      </c>
      <c r="N141" s="10">
        <v>750463</v>
      </c>
      <c r="O141" s="11">
        <v>42920</v>
      </c>
      <c r="P141" s="11">
        <v>31478</v>
      </c>
      <c r="Q141" s="10">
        <v>1060543338</v>
      </c>
      <c r="R141" s="10" t="s">
        <v>89</v>
      </c>
      <c r="S141" s="10" t="str">
        <f>IF(AB141=0.05,"Médio Profissionalizante",
IF(AB141=0.09,"Médio Tecnólogo",
IF(AB141=0.1,"Graduação",
IF(AB141=0.15,"Especialização",
IF(AB141=0.35,"Mestrado",
IF(AB141=0.45,"Doutorado",
))))))</f>
        <v>Especialização</v>
      </c>
      <c r="T141" s="10">
        <f>IF(AL141=0.7,"Inciso I",
IF(AL141=0.6,"Incisos II e V",
IF(AL141=0.3,"Inciso IV",
IF(AL141=0.25,"Inciso III, VI e VII",
))))</f>
        <v>0</v>
      </c>
      <c r="U141" s="10">
        <v>1</v>
      </c>
      <c r="V141" s="10" t="s">
        <v>90</v>
      </c>
      <c r="W141" s="10" t="s">
        <v>91</v>
      </c>
      <c r="X141" s="10" t="s">
        <v>92</v>
      </c>
      <c r="Y141" s="15">
        <v>1543.0458000000001</v>
      </c>
      <c r="Z141" s="15">
        <v>180</v>
      </c>
      <c r="AA141" s="15">
        <v>1543.0479249704554</v>
      </c>
      <c r="AB141" s="36">
        <v>0.15</v>
      </c>
      <c r="AC141" s="51">
        <v>294.39949999999999</v>
      </c>
      <c r="AD141" s="15">
        <v>0.3</v>
      </c>
      <c r="AE141" s="49">
        <f>ROUND(Y141*AD141,2)</f>
        <v>462.91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0.5</v>
      </c>
      <c r="AQ141" s="15">
        <v>981.33180000000004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3955.1389930000005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7782.3329999999996</v>
      </c>
      <c r="BU141" s="15">
        <v>7782.3329999999996</v>
      </c>
      <c r="BV141" s="15">
        <v>7782.3329999999996</v>
      </c>
      <c r="BW141" s="15">
        <v>7782.3329999999996</v>
      </c>
      <c r="BX141" s="16">
        <v>1089.5265999999999</v>
      </c>
      <c r="BY141" s="15">
        <v>2179.0531999999998</v>
      </c>
      <c r="BZ141" s="16">
        <v>6692.8064000000004</v>
      </c>
      <c r="CA141" s="17">
        <v>971.16179999999997</v>
      </c>
    </row>
    <row r="142" spans="1:79" x14ac:dyDescent="0.25">
      <c r="A142" s="9" t="s">
        <v>839</v>
      </c>
      <c r="B142" s="10">
        <v>609601</v>
      </c>
      <c r="C142" s="10" t="s">
        <v>914</v>
      </c>
      <c r="D142" s="10" t="s">
        <v>841</v>
      </c>
      <c r="E142" s="10" t="s">
        <v>164</v>
      </c>
      <c r="F142" s="10" t="s">
        <v>83</v>
      </c>
      <c r="G142" s="10" t="s">
        <v>881</v>
      </c>
      <c r="H142" s="10" t="s">
        <v>844</v>
      </c>
      <c r="I142" s="10" t="s">
        <v>845</v>
      </c>
      <c r="J142" s="10" t="s">
        <v>846</v>
      </c>
      <c r="K142" s="10" t="s">
        <v>121</v>
      </c>
      <c r="L142" s="10">
        <v>8</v>
      </c>
      <c r="M142" s="10">
        <v>240</v>
      </c>
      <c r="N142" s="10">
        <v>227433</v>
      </c>
      <c r="O142" s="11">
        <v>31033</v>
      </c>
      <c r="P142" s="11">
        <v>22472</v>
      </c>
      <c r="Q142" s="10">
        <v>9328017300</v>
      </c>
      <c r="R142" s="10" t="s">
        <v>89</v>
      </c>
      <c r="S142" s="10" t="str">
        <f>IF(AB142=0.05,"Médio Profissionalizante",
IF(AB142=0.09,"Médio Tecnólogo",
IF(AB142=0.1,"Graduação",
IF(AB142=0.15,"Especialização",
IF(AB142=0.35,"Mestrado",
IF(AB142=0.45,"Doutorado",
))))))</f>
        <v>Especialização</v>
      </c>
      <c r="T142" s="10" t="str">
        <f>IF(AL142=0.7,"Inciso I",
IF(AL142=0.6,"Incisos II e V",
IF(AL142=0.3,"Inciso IV",
IF(AL142=0.25,"Inciso III, VI e VII",
))))</f>
        <v>Inciso III, VI e VII</v>
      </c>
      <c r="U142" s="10">
        <v>1</v>
      </c>
      <c r="V142" s="10" t="s">
        <v>97</v>
      </c>
      <c r="W142" s="10" t="s">
        <v>91</v>
      </c>
      <c r="X142" s="10" t="s">
        <v>92</v>
      </c>
      <c r="Y142" s="15">
        <v>1777.6458</v>
      </c>
      <c r="Z142" s="15">
        <v>240</v>
      </c>
      <c r="AA142" s="15">
        <v>1777.6514241638204</v>
      </c>
      <c r="AB142" s="36">
        <v>0.15</v>
      </c>
      <c r="AC142" s="51">
        <v>266.64690000000002</v>
      </c>
      <c r="AD142" s="15">
        <v>0.11</v>
      </c>
      <c r="AE142" s="49">
        <f>ROUND(Y142*AD142,2)</f>
        <v>195.54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v>1777.6458</v>
      </c>
      <c r="AL142" s="15">
        <v>0.25</v>
      </c>
      <c r="AM142" s="15">
        <v>444.41149999999999</v>
      </c>
      <c r="AN142" s="15">
        <v>0.4</v>
      </c>
      <c r="AO142" s="15">
        <v>711.05830000000003</v>
      </c>
      <c r="AP142" s="15">
        <v>1</v>
      </c>
      <c r="AQ142" s="15">
        <v>1777.6458</v>
      </c>
      <c r="AR142" s="15">
        <v>1.1499999999999999</v>
      </c>
      <c r="AS142" s="15">
        <v>666.1</v>
      </c>
      <c r="AT142" s="15">
        <v>0.1</v>
      </c>
      <c r="AU142" s="15">
        <v>434.41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6950.5950999999995</v>
      </c>
      <c r="BU142" s="15">
        <v>4728.5378000000001</v>
      </c>
      <c r="BV142" s="15">
        <v>6950.5950999999995</v>
      </c>
      <c r="BW142" s="15">
        <v>6239.5367999999999</v>
      </c>
      <c r="BX142" s="16">
        <v>873.53510000000006</v>
      </c>
      <c r="BY142" s="15">
        <v>1747.0703000000001</v>
      </c>
      <c r="BZ142" s="16">
        <v>6077.0599000000002</v>
      </c>
      <c r="CA142" s="17">
        <v>801.83150000000001</v>
      </c>
    </row>
    <row r="143" spans="1:79" x14ac:dyDescent="0.25">
      <c r="A143" s="9" t="s">
        <v>488</v>
      </c>
      <c r="B143" s="10">
        <v>8509201</v>
      </c>
      <c r="C143" s="10" t="s">
        <v>610</v>
      </c>
      <c r="D143" s="10" t="s">
        <v>490</v>
      </c>
      <c r="E143" s="10" t="s">
        <v>500</v>
      </c>
      <c r="F143" s="10" t="s">
        <v>492</v>
      </c>
      <c r="G143" s="10" t="s">
        <v>501</v>
      </c>
      <c r="H143" s="10" t="s">
        <v>494</v>
      </c>
      <c r="I143" s="10" t="s">
        <v>488</v>
      </c>
      <c r="J143" s="10" t="s">
        <v>495</v>
      </c>
      <c r="K143" s="10" t="s">
        <v>147</v>
      </c>
      <c r="L143" s="10">
        <v>11</v>
      </c>
      <c r="M143" s="10">
        <v>240</v>
      </c>
      <c r="N143" s="10">
        <v>306051</v>
      </c>
      <c r="O143" s="11">
        <v>40330</v>
      </c>
      <c r="P143" s="11">
        <v>18501</v>
      </c>
      <c r="Q143" s="10">
        <v>54901693387</v>
      </c>
      <c r="R143" s="10" t="s">
        <v>497</v>
      </c>
      <c r="S143" s="10">
        <f>IF(AB143=0.05,"Médio Profissionalizante",
IF(AB143=0.09,"Médio Tecnólogo",
IF(AB143=0.1,"Graduação",
IF(AB143=0.15,"Especialização",
IF(AB143=0.35,"Mestrado",
IF(AB143=0.45,"Doutorado",
))))))</f>
        <v>0</v>
      </c>
      <c r="T143" s="10" t="str">
        <f>IF(AL143=0.7,"Inciso I",
IF(AL143=0.6,"Incisos II e V",
IF(AL143=0.3,"Inciso IV",
IF(AL143=0.25,"Inciso III, VI e VII",
))))</f>
        <v>Inciso III, VI e VII</v>
      </c>
      <c r="U143" s="10">
        <v>303</v>
      </c>
      <c r="V143" s="10" t="s">
        <v>97</v>
      </c>
      <c r="W143" s="10" t="s">
        <v>128</v>
      </c>
      <c r="X143" s="10" t="s">
        <v>92</v>
      </c>
      <c r="Y143" s="15">
        <v>1886.4492</v>
      </c>
      <c r="Z143" s="15">
        <v>240</v>
      </c>
      <c r="AA143" s="15">
        <v>1886.4579125340395</v>
      </c>
      <c r="AB143" s="36">
        <v>0</v>
      </c>
      <c r="AC143" s="47">
        <v>0</v>
      </c>
      <c r="AD143" s="15">
        <v>0.21</v>
      </c>
      <c r="AE143" s="49">
        <f>ROUND(Y143*AD143,2)</f>
        <v>396.15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v>1886.4492</v>
      </c>
      <c r="AL143" s="15">
        <v>0.25</v>
      </c>
      <c r="AM143" s="15">
        <v>471.6123</v>
      </c>
      <c r="AN143" s="15">
        <v>0.4</v>
      </c>
      <c r="AO143" s="15">
        <v>754.5797</v>
      </c>
      <c r="AP143" s="15">
        <v>1</v>
      </c>
      <c r="AQ143" s="15">
        <v>1886.4492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2233.4596379999998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21.232053000000001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9536.3855999999996</v>
      </c>
      <c r="BU143" s="15">
        <v>7157.0919999999996</v>
      </c>
      <c r="BV143" s="15">
        <v>9515.1535000000003</v>
      </c>
      <c r="BW143" s="15">
        <v>8781.8058999999994</v>
      </c>
      <c r="BX143" s="16">
        <v>1229.4528</v>
      </c>
      <c r="BY143" s="15">
        <v>2458.9056999999998</v>
      </c>
      <c r="BZ143" s="16">
        <v>8306.9328000000005</v>
      </c>
      <c r="CA143" s="17">
        <v>1415.0464999999999</v>
      </c>
    </row>
    <row r="144" spans="1:79" x14ac:dyDescent="0.25">
      <c r="A144" s="9" t="s">
        <v>98</v>
      </c>
      <c r="B144" s="10">
        <v>31801</v>
      </c>
      <c r="C144" s="10" t="s">
        <v>795</v>
      </c>
      <c r="D144" s="10" t="s">
        <v>749</v>
      </c>
      <c r="E144" s="10" t="s">
        <v>750</v>
      </c>
      <c r="F144" s="10" t="s">
        <v>712</v>
      </c>
      <c r="G144" s="10" t="s">
        <v>726</v>
      </c>
      <c r="H144" s="10" t="s">
        <v>714</v>
      </c>
      <c r="I144" s="10" t="s">
        <v>715</v>
      </c>
      <c r="J144" s="10" t="s">
        <v>712</v>
      </c>
      <c r="K144" s="10" t="s">
        <v>152</v>
      </c>
      <c r="L144" s="10">
        <v>6</v>
      </c>
      <c r="M144" s="10">
        <v>180</v>
      </c>
      <c r="N144" s="10">
        <v>626707</v>
      </c>
      <c r="O144" s="11">
        <v>31133</v>
      </c>
      <c r="P144" s="11">
        <v>20517</v>
      </c>
      <c r="Q144" s="10">
        <v>1144470803</v>
      </c>
      <c r="R144" s="10" t="s">
        <v>103</v>
      </c>
      <c r="S144" s="10">
        <f>IF(AB144=0.05,"Médio Profissionalizante",
IF(AB144=0.09,"Médio Tecnólogo",
IF(AB144=0.1,"Graduação",
IF(AB144=0.15,"Especialização",
IF(AB144=0.35,"Mestrado",
IF(AB144=0.45,"Doutorado",
))))))</f>
        <v>0</v>
      </c>
      <c r="T144" s="10" t="str">
        <f>IF(AL144=0.7,"Inciso I",
IF(AL144=0.6,"Incisos II e V",
IF(AL144=0.3,"Inciso IV",
IF(AL144=0.25,"Inciso III, VI e VII",
))))</f>
        <v>Inciso III, VI e VII</v>
      </c>
      <c r="U144" s="10">
        <v>20</v>
      </c>
      <c r="V144" s="10" t="s">
        <v>97</v>
      </c>
      <c r="W144" s="10" t="s">
        <v>91</v>
      </c>
      <c r="X144" s="10" t="s">
        <v>91</v>
      </c>
      <c r="Y144" s="15">
        <v>1708.6224</v>
      </c>
      <c r="Z144" s="15">
        <v>240</v>
      </c>
      <c r="AA144" s="15">
        <v>1708.6230528295082</v>
      </c>
      <c r="AB144" s="36">
        <v>0</v>
      </c>
      <c r="AC144" s="47">
        <v>0</v>
      </c>
      <c r="AD144" s="15">
        <v>0.2</v>
      </c>
      <c r="AE144" s="49">
        <f>ROUND(Y144*AD144,2)</f>
        <v>341.72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1281.4566</v>
      </c>
      <c r="AL144" s="15">
        <v>0.25</v>
      </c>
      <c r="AM144" s="15">
        <v>320.36419999999998</v>
      </c>
      <c r="AN144" s="15">
        <v>0.4</v>
      </c>
      <c r="AO144" s="15">
        <v>512.58259999999996</v>
      </c>
      <c r="AP144" s="15">
        <v>1</v>
      </c>
      <c r="AQ144" s="15">
        <v>1281.4566</v>
      </c>
      <c r="AR144" s="15">
        <v>1.59</v>
      </c>
      <c r="AS144" s="15">
        <v>871.61</v>
      </c>
      <c r="AT144" s="15">
        <v>0</v>
      </c>
      <c r="AU144" s="15">
        <v>0</v>
      </c>
      <c r="AV144" s="15">
        <v>0.2</v>
      </c>
      <c r="AW144" s="15">
        <v>986.73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4933.6079</v>
      </c>
      <c r="BU144" s="15">
        <v>3331.7872000000002</v>
      </c>
      <c r="BV144" s="15">
        <v>4933.6079</v>
      </c>
      <c r="BW144" s="15">
        <v>4421.0253000000002</v>
      </c>
      <c r="BX144" s="16">
        <v>618.94349999999997</v>
      </c>
      <c r="BY144" s="15">
        <v>1237.8870999999999</v>
      </c>
      <c r="BZ144" s="16">
        <v>4314.6643999999997</v>
      </c>
      <c r="CA144" s="17">
        <v>334.66950000000003</v>
      </c>
    </row>
    <row r="145" spans="1:79" x14ac:dyDescent="0.25">
      <c r="A145" s="9" t="s">
        <v>488</v>
      </c>
      <c r="B145" s="10">
        <v>8503001</v>
      </c>
      <c r="C145" s="10" t="s">
        <v>611</v>
      </c>
      <c r="D145" s="10" t="s">
        <v>490</v>
      </c>
      <c r="E145" s="10" t="s">
        <v>510</v>
      </c>
      <c r="F145" s="10" t="s">
        <v>492</v>
      </c>
      <c r="G145" s="10" t="s">
        <v>501</v>
      </c>
      <c r="H145" s="10" t="s">
        <v>494</v>
      </c>
      <c r="I145" s="10" t="s">
        <v>488</v>
      </c>
      <c r="J145" s="10" t="s">
        <v>495</v>
      </c>
      <c r="K145" s="10" t="s">
        <v>121</v>
      </c>
      <c r="L145" s="10">
        <v>12</v>
      </c>
      <c r="M145" s="10">
        <v>240</v>
      </c>
      <c r="N145" s="10">
        <v>291477</v>
      </c>
      <c r="O145" s="11">
        <v>40330</v>
      </c>
      <c r="P145" s="11">
        <v>29354</v>
      </c>
      <c r="Q145" s="10">
        <v>65574834391</v>
      </c>
      <c r="R145" s="10" t="s">
        <v>497</v>
      </c>
      <c r="S145" s="10" t="str">
        <f>IF(AB145=0.05,"Médio Profissionalizante",
IF(AB145=0.09,"Médio Tecnólogo",
IF(AB145=0.1,"Graduação",
IF(AB145=0.15,"Especialização",
IF(AB145=0.35,"Mestrado",
IF(AB145=0.45,"Doutorado",
))))))</f>
        <v>Graduação</v>
      </c>
      <c r="T145" s="10" t="str">
        <f>IF(AL145=0.7,"Inciso I",
IF(AL145=0.6,"Incisos II e V",
IF(AL145=0.3,"Inciso IV",
IF(AL145=0.25,"Inciso III, VI e VII",
))))</f>
        <v>Incisos II e V</v>
      </c>
      <c r="U145" s="10">
        <v>303</v>
      </c>
      <c r="V145" s="10" t="s">
        <v>97</v>
      </c>
      <c r="W145" s="10" t="s">
        <v>91</v>
      </c>
      <c r="X145" s="10" t="s">
        <v>92</v>
      </c>
      <c r="Y145" s="15">
        <v>1924.1790000000001</v>
      </c>
      <c r="Z145" s="15">
        <v>240</v>
      </c>
      <c r="AA145" s="15">
        <v>1924.1870707847202</v>
      </c>
      <c r="AB145" s="36">
        <v>0.1</v>
      </c>
      <c r="AC145" s="47">
        <v>192.4179</v>
      </c>
      <c r="AD145" s="15">
        <v>0.2</v>
      </c>
      <c r="AE145" s="49">
        <f>ROUND(Y145*AD145,2)</f>
        <v>384.84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v>1924.1790000000001</v>
      </c>
      <c r="AL145" s="15">
        <v>0.6</v>
      </c>
      <c r="AM145" s="15">
        <v>1154.5074</v>
      </c>
      <c r="AN145" s="15">
        <v>0.4</v>
      </c>
      <c r="AO145" s="15">
        <v>769.67160000000001</v>
      </c>
      <c r="AP145" s="15">
        <v>1</v>
      </c>
      <c r="AQ145" s="15">
        <v>1924.1790000000001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8273.9696999999996</v>
      </c>
      <c r="BU145" s="15">
        <v>5195.2833000000001</v>
      </c>
      <c r="BV145" s="15">
        <v>8273.9696999999996</v>
      </c>
      <c r="BW145" s="15">
        <v>7504.2981</v>
      </c>
      <c r="BX145" s="16">
        <v>1050.6016999999999</v>
      </c>
      <c r="BY145" s="15">
        <v>2101.2035000000001</v>
      </c>
      <c r="BZ145" s="16">
        <v>7223.3680000000004</v>
      </c>
      <c r="CA145" s="17">
        <v>1117.0662</v>
      </c>
    </row>
    <row r="146" spans="1:79" x14ac:dyDescent="0.25">
      <c r="A146" s="9" t="s">
        <v>1240</v>
      </c>
      <c r="B146" s="10">
        <v>7062602</v>
      </c>
      <c r="C146" s="10" t="s">
        <v>1247</v>
      </c>
      <c r="D146" s="10" t="s">
        <v>1242</v>
      </c>
      <c r="E146" s="10" t="s">
        <v>1243</v>
      </c>
      <c r="F146" s="10" t="s">
        <v>83</v>
      </c>
      <c r="G146" s="10" t="s">
        <v>1244</v>
      </c>
      <c r="H146" s="10" t="s">
        <v>1245</v>
      </c>
      <c r="I146" s="10" t="s">
        <v>1246</v>
      </c>
      <c r="J146" s="10" t="s">
        <v>850</v>
      </c>
      <c r="K146" s="10" t="s">
        <v>121</v>
      </c>
      <c r="L146" s="10">
        <v>12</v>
      </c>
      <c r="M146" s="10">
        <v>240</v>
      </c>
      <c r="N146" s="10">
        <v>707177</v>
      </c>
      <c r="O146" s="11">
        <v>43774</v>
      </c>
      <c r="P146" s="11">
        <v>31465</v>
      </c>
      <c r="Q146" s="10">
        <v>1080044302</v>
      </c>
      <c r="R146" s="10" t="s">
        <v>89</v>
      </c>
      <c r="S146" s="10" t="str">
        <f>IF(AB146=0.05,"Médio Profissionalizante",
IF(AB146=0.09,"Médio Tecnólogo",
IF(AB146=0.1,"Graduação",
IF(AB146=0.15,"Especialização",
IF(AB146=0.35,"Mestrado",
IF(AB146=0.45,"Doutorado",
))))))</f>
        <v>Graduação</v>
      </c>
      <c r="T146" s="10" t="str">
        <f>IF(AL146=0.7,"Inciso I",
IF(AL146=0.6,"Incisos II e V",
IF(AL146=0.3,"Inciso IV",
IF(AL146=0.25,"Inciso III, VI e VII",
))))</f>
        <v>Inciso III, VI e VII</v>
      </c>
      <c r="U146" s="10">
        <v>1</v>
      </c>
      <c r="V146" s="10" t="s">
        <v>97</v>
      </c>
      <c r="W146" s="10" t="s">
        <v>91</v>
      </c>
      <c r="X146" s="10" t="s">
        <v>92</v>
      </c>
      <c r="Y146" s="15">
        <v>1742.7924</v>
      </c>
      <c r="Z146" s="15">
        <v>240</v>
      </c>
      <c r="AA146" s="15">
        <v>1742.7955138860984</v>
      </c>
      <c r="AB146" s="36">
        <v>0.1</v>
      </c>
      <c r="AC146" s="47">
        <v>192.4179</v>
      </c>
      <c r="AD146" s="15">
        <v>0.2</v>
      </c>
      <c r="AE146" s="49">
        <f>ROUND(Y146*AD146,2)</f>
        <v>348.56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1924.1790000000001</v>
      </c>
      <c r="AL146" s="15">
        <v>0.25</v>
      </c>
      <c r="AM146" s="15">
        <v>481.04480000000001</v>
      </c>
      <c r="AN146" s="15">
        <v>0.4</v>
      </c>
      <c r="AO146" s="15">
        <v>769.67160000000001</v>
      </c>
      <c r="AP146" s="15">
        <v>1</v>
      </c>
      <c r="AQ146" s="15">
        <v>1924.1790000000001</v>
      </c>
      <c r="AR146" s="15">
        <v>1.53</v>
      </c>
      <c r="AS146" s="15">
        <v>877.72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7600.5070999999998</v>
      </c>
      <c r="BU146" s="15">
        <v>5195.2833000000001</v>
      </c>
      <c r="BV146" s="15">
        <v>7600.5070999999998</v>
      </c>
      <c r="BW146" s="15">
        <v>6830.8355000000001</v>
      </c>
      <c r="BX146" s="16">
        <v>956.31700000000001</v>
      </c>
      <c r="BY146" s="15">
        <v>1912.6339</v>
      </c>
      <c r="BZ146" s="16">
        <v>6644.1900999999998</v>
      </c>
      <c r="CA146" s="17">
        <v>957.79229999999995</v>
      </c>
    </row>
    <row r="147" spans="1:79" x14ac:dyDescent="0.25">
      <c r="A147" s="9" t="s">
        <v>488</v>
      </c>
      <c r="B147" s="10">
        <v>7440501</v>
      </c>
      <c r="C147" s="10" t="s">
        <v>612</v>
      </c>
      <c r="D147" s="10" t="s">
        <v>490</v>
      </c>
      <c r="E147" s="10" t="s">
        <v>507</v>
      </c>
      <c r="F147" s="10" t="s">
        <v>492</v>
      </c>
      <c r="G147" s="10" t="s">
        <v>501</v>
      </c>
      <c r="H147" s="10" t="s">
        <v>494</v>
      </c>
      <c r="I147" s="10" t="s">
        <v>488</v>
      </c>
      <c r="J147" s="10" t="s">
        <v>495</v>
      </c>
      <c r="K147" s="10" t="s">
        <v>152</v>
      </c>
      <c r="L147" s="10">
        <v>6</v>
      </c>
      <c r="M147" s="10">
        <v>240</v>
      </c>
      <c r="N147" s="10">
        <v>306051</v>
      </c>
      <c r="O147" s="11">
        <v>39630</v>
      </c>
      <c r="P147" s="11">
        <v>27639</v>
      </c>
      <c r="Q147" s="10">
        <v>69531269300</v>
      </c>
      <c r="R147" s="10" t="s">
        <v>497</v>
      </c>
      <c r="S147" s="10">
        <f>IF(AB147=0.05,"Médio Profissionalizante",
IF(AB147=0.09,"Médio Tecnólogo",
IF(AB147=0.1,"Graduação",
IF(AB147=0.15,"Especialização",
IF(AB147=0.35,"Mestrado",
IF(AB147=0.45,"Doutorado",
))))))</f>
        <v>0</v>
      </c>
      <c r="T147" s="10" t="str">
        <f>IF(AL147=0.7,"Inciso I",
IF(AL147=0.6,"Incisos II e V",
IF(AL147=0.3,"Inciso IV",
IF(AL147=0.25,"Inciso III, VI e VII",
))))</f>
        <v>Inciso III, VI e VII</v>
      </c>
      <c r="U147" s="10">
        <v>303</v>
      </c>
      <c r="V147" s="10" t="s">
        <v>90</v>
      </c>
      <c r="W147" s="10" t="s">
        <v>91</v>
      </c>
      <c r="X147" s="10" t="s">
        <v>92</v>
      </c>
      <c r="Y147" s="15">
        <v>1708.6224</v>
      </c>
      <c r="Z147" s="15">
        <v>240</v>
      </c>
      <c r="AA147" s="15">
        <v>1708.6230528295082</v>
      </c>
      <c r="AB147" s="36">
        <v>0</v>
      </c>
      <c r="AC147" s="47">
        <v>0</v>
      </c>
      <c r="AD147" s="15">
        <v>0.21</v>
      </c>
      <c r="AE147" s="49">
        <f>ROUND(Y147*AD147,2)</f>
        <v>358.81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v>1708.6224</v>
      </c>
      <c r="AL147" s="15">
        <v>0.25</v>
      </c>
      <c r="AM147" s="15">
        <v>427.15559999999999</v>
      </c>
      <c r="AN147" s="15">
        <v>0.4</v>
      </c>
      <c r="AO147" s="15">
        <v>683.44899999999996</v>
      </c>
      <c r="AP147" s="15">
        <v>1</v>
      </c>
      <c r="AQ147" s="15">
        <v>1708.6224</v>
      </c>
      <c r="AR147" s="15">
        <v>1.44</v>
      </c>
      <c r="AS147" s="15">
        <v>791.43</v>
      </c>
      <c r="AT147" s="15">
        <v>0</v>
      </c>
      <c r="AU147" s="15">
        <v>0</v>
      </c>
      <c r="AV147" s="15">
        <v>0.32</v>
      </c>
      <c r="AW147" s="15">
        <v>1582.87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6595.2825000000003</v>
      </c>
      <c r="BU147" s="15">
        <v>4459.5045</v>
      </c>
      <c r="BV147" s="15">
        <v>6595.2825000000003</v>
      </c>
      <c r="BW147" s="15">
        <v>5911.8334999999997</v>
      </c>
      <c r="BX147" s="16">
        <v>827.6567</v>
      </c>
      <c r="BY147" s="15">
        <v>1655.3134</v>
      </c>
      <c r="BZ147" s="16">
        <v>5767.6257999999998</v>
      </c>
      <c r="CA147" s="17">
        <v>716.73710000000005</v>
      </c>
    </row>
    <row r="148" spans="1:79" x14ac:dyDescent="0.25">
      <c r="A148" s="9" t="s">
        <v>715</v>
      </c>
      <c r="B148" s="10">
        <v>11555501</v>
      </c>
      <c r="C148" s="10" t="s">
        <v>1324</v>
      </c>
      <c r="D148" s="10" t="s">
        <v>1069</v>
      </c>
      <c r="E148" s="10" t="s">
        <v>1325</v>
      </c>
      <c r="F148" s="10" t="s">
        <v>83</v>
      </c>
      <c r="G148" s="10" t="s">
        <v>1244</v>
      </c>
      <c r="H148" s="10" t="s">
        <v>1245</v>
      </c>
      <c r="I148" s="10" t="s">
        <v>1246</v>
      </c>
      <c r="J148" s="10" t="s">
        <v>850</v>
      </c>
      <c r="K148" s="10" t="s">
        <v>118</v>
      </c>
      <c r="L148" s="10">
        <v>12</v>
      </c>
      <c r="M148" s="10">
        <v>240</v>
      </c>
      <c r="N148" s="10">
        <v>750463</v>
      </c>
      <c r="O148" s="11">
        <v>42920</v>
      </c>
      <c r="P148" s="11">
        <v>28528</v>
      </c>
      <c r="Q148" s="10">
        <v>61953768334</v>
      </c>
      <c r="R148" s="10" t="s">
        <v>89</v>
      </c>
      <c r="S148" s="10">
        <f>IF(AB148=0.05,"Médio Profissionalizante",
IF(AB148=0.09,"Médio Tecnólogo",
IF(AB148=0.1,"Graduação",
IF(AB148=0.15,"Especialização",
IF(AB148=0.35,"Mestrado",
IF(AB148=0.45,"Doutorado",
))))))</f>
        <v>0</v>
      </c>
      <c r="T148" s="10">
        <f>IF(AL148=0.7,"Inciso I",
IF(AL148=0.6,"Incisos II e V",
IF(AL148=0.3,"Inciso IV",
IF(AL148=0.25,"Inciso III, VI e VII",
))))</f>
        <v>0</v>
      </c>
      <c r="U148" s="10">
        <v>1</v>
      </c>
      <c r="V148" s="10" t="s">
        <v>90</v>
      </c>
      <c r="W148" s="10" t="s">
        <v>91</v>
      </c>
      <c r="X148" s="10" t="s">
        <v>92</v>
      </c>
      <c r="Y148" s="15">
        <v>1454.0508</v>
      </c>
      <c r="Z148" s="15">
        <v>180</v>
      </c>
      <c r="AA148" s="15">
        <v>1454.0485229761321</v>
      </c>
      <c r="AB148" s="36">
        <v>0</v>
      </c>
      <c r="AC148" s="47">
        <v>0</v>
      </c>
      <c r="AD148" s="15">
        <v>0.32</v>
      </c>
      <c r="AE148" s="49">
        <f>ROUND(Y148*AD148,2)</f>
        <v>465.3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0.5</v>
      </c>
      <c r="AQ148" s="15">
        <v>962.08950000000004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3502.0057999999999</v>
      </c>
      <c r="BU148" s="15">
        <v>3502.0057999999999</v>
      </c>
      <c r="BV148" s="15">
        <v>3502.0057999999999</v>
      </c>
      <c r="BW148" s="15">
        <v>3502.0057999999999</v>
      </c>
      <c r="BX148" s="16">
        <v>490.2808</v>
      </c>
      <c r="BY148" s="15">
        <v>980.5616</v>
      </c>
      <c r="BZ148" s="16">
        <v>3011.7249999999999</v>
      </c>
      <c r="CA148" s="17">
        <v>96.958699999999993</v>
      </c>
    </row>
    <row r="149" spans="1:79" x14ac:dyDescent="0.25">
      <c r="A149" s="9" t="s">
        <v>79</v>
      </c>
      <c r="B149" s="10">
        <v>5168301</v>
      </c>
      <c r="C149" s="10" t="s">
        <v>193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29601</v>
      </c>
      <c r="Q149" s="10">
        <v>81185740325</v>
      </c>
      <c r="R149" s="10" t="s">
        <v>89</v>
      </c>
      <c r="S149" s="10" t="str">
        <f>IF(AB149=0.05,"Médio Profissionalizante",
IF(AB149=0.09,"Médio Tecnólogo",
IF(AB149=0.1,"Graduação",
IF(AB149=0.15,"Especialização",
IF(AB149=0.35,"Mestrado",
IF(AB149=0.45,"Doutorado",
))))))</f>
        <v>Especialização</v>
      </c>
      <c r="T149" s="10" t="str">
        <f>IF(AL149=0.7,"Inciso I",
IF(AL149=0.6,"Incisos II e V",
IF(AL149=0.3,"Inciso IV",
IF(AL149=0.25,"Inciso III, VI e VII",
))))</f>
        <v>Inciso I</v>
      </c>
      <c r="U149" s="10">
        <v>22</v>
      </c>
      <c r="V149" s="10" t="s">
        <v>90</v>
      </c>
      <c r="W149" s="10" t="s">
        <v>91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36">
        <v>0.15</v>
      </c>
      <c r="AC149" s="21">
        <v>294.39949999999999</v>
      </c>
      <c r="AD149" s="15">
        <v>0.21</v>
      </c>
      <c r="AE149" s="38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0.7</v>
      </c>
      <c r="AM149" s="15">
        <v>1373.8644999999999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1.48</v>
      </c>
      <c r="AS149" s="15">
        <v>1079.5958000000001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8753.4796999999999</v>
      </c>
      <c r="BU149" s="15">
        <v>5416.9515000000001</v>
      </c>
      <c r="BV149" s="15">
        <v>8753.4796999999999</v>
      </c>
      <c r="BW149" s="15">
        <v>7968.4142000000002</v>
      </c>
      <c r="BX149" s="16">
        <v>1115.578</v>
      </c>
      <c r="BY149" s="15">
        <v>2231.1559999999999</v>
      </c>
      <c r="BZ149" s="16">
        <v>7637.9017000000003</v>
      </c>
      <c r="CA149" s="17">
        <v>1231.0630000000001</v>
      </c>
    </row>
    <row r="150" spans="1:79" x14ac:dyDescent="0.25">
      <c r="A150" s="9" t="s">
        <v>488</v>
      </c>
      <c r="B150" s="10">
        <v>8600301</v>
      </c>
      <c r="C150" s="10" t="s">
        <v>613</v>
      </c>
      <c r="D150" s="10" t="s">
        <v>490</v>
      </c>
      <c r="E150" s="10" t="s">
        <v>518</v>
      </c>
      <c r="F150" s="10" t="s">
        <v>492</v>
      </c>
      <c r="G150" s="10" t="s">
        <v>501</v>
      </c>
      <c r="H150" s="10" t="s">
        <v>494</v>
      </c>
      <c r="I150" s="10" t="s">
        <v>488</v>
      </c>
      <c r="J150" s="10" t="s">
        <v>495</v>
      </c>
      <c r="K150" s="10" t="s">
        <v>118</v>
      </c>
      <c r="L150" s="10">
        <v>11</v>
      </c>
      <c r="M150" s="10">
        <v>240</v>
      </c>
      <c r="N150" s="10">
        <v>291477</v>
      </c>
      <c r="O150" s="11">
        <v>40360</v>
      </c>
      <c r="P150" s="11">
        <v>20807</v>
      </c>
      <c r="Q150" s="10">
        <v>43497500372</v>
      </c>
      <c r="R150" s="10" t="s">
        <v>497</v>
      </c>
      <c r="S150" s="10" t="str">
        <f>IF(AB150=0.05,"Médio Profissionalizante",
IF(AB150=0.09,"Médio Tecnólogo",
IF(AB150=0.1,"Graduação",
IF(AB150=0.15,"Especialização",
IF(AB150=0.35,"Mestrado",
IF(AB150=0.45,"Doutorado",
))))))</f>
        <v>Médio Tecnólogo</v>
      </c>
      <c r="T150" s="10" t="str">
        <f>IF(AL150=0.7,"Inciso I",
IF(AL150=0.6,"Incisos II e V",
IF(AL150=0.3,"Inciso IV",
IF(AL150=0.25,"Inciso III, VI e VII",
))))</f>
        <v>Inciso III, VI e VII</v>
      </c>
      <c r="U150" s="10">
        <v>303</v>
      </c>
      <c r="V150" s="10" t="s">
        <v>97</v>
      </c>
      <c r="W150" s="10" t="s">
        <v>91</v>
      </c>
      <c r="X150" s="10" t="s">
        <v>92</v>
      </c>
      <c r="Y150" s="15">
        <v>1886.4492</v>
      </c>
      <c r="Z150" s="15">
        <v>240</v>
      </c>
      <c r="AA150" s="15">
        <v>1886.4579125340395</v>
      </c>
      <c r="AB150" s="36">
        <v>0.09</v>
      </c>
      <c r="AC150" s="47">
        <v>169.78039999999999</v>
      </c>
      <c r="AD150" s="15">
        <v>0.2</v>
      </c>
      <c r="AE150" s="49">
        <f>ROUND(Y150*AD150,2)</f>
        <v>377.29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v>1886.4492</v>
      </c>
      <c r="AL150" s="15">
        <v>0.25</v>
      </c>
      <c r="AM150" s="15">
        <v>471.6123</v>
      </c>
      <c r="AN150" s="15">
        <v>0.4</v>
      </c>
      <c r="AO150" s="15">
        <v>754.5797</v>
      </c>
      <c r="AP150" s="15">
        <v>1</v>
      </c>
      <c r="AQ150" s="15">
        <v>1886.4492</v>
      </c>
      <c r="AR150" s="15">
        <v>1.25</v>
      </c>
      <c r="AS150" s="15">
        <v>774.23</v>
      </c>
      <c r="AT150" s="15">
        <v>0.48</v>
      </c>
      <c r="AU150" s="15">
        <v>2229.79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22.088951999999999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7454.6988000000001</v>
      </c>
      <c r="BU150" s="15">
        <v>5074.5483000000004</v>
      </c>
      <c r="BV150" s="15">
        <v>7432.6098000000002</v>
      </c>
      <c r="BW150" s="15">
        <v>6700.1190999999999</v>
      </c>
      <c r="BX150" s="16">
        <v>938.01670000000001</v>
      </c>
      <c r="BY150" s="15">
        <v>1876.0334</v>
      </c>
      <c r="BZ150" s="16">
        <v>6516.6821</v>
      </c>
      <c r="CA150" s="17">
        <v>922.72760000000005</v>
      </c>
    </row>
    <row r="151" spans="1:79" x14ac:dyDescent="0.25">
      <c r="A151" s="9" t="s">
        <v>488</v>
      </c>
      <c r="B151" s="10">
        <v>2541303</v>
      </c>
      <c r="C151" s="10" t="s">
        <v>614</v>
      </c>
      <c r="D151" s="10" t="s">
        <v>490</v>
      </c>
      <c r="E151" s="10" t="s">
        <v>505</v>
      </c>
      <c r="F151" s="10" t="s">
        <v>492</v>
      </c>
      <c r="G151" s="10" t="s">
        <v>501</v>
      </c>
      <c r="H151" s="10" t="s">
        <v>494</v>
      </c>
      <c r="I151" s="10" t="s">
        <v>488</v>
      </c>
      <c r="J151" s="10" t="s">
        <v>495</v>
      </c>
      <c r="K151" s="10" t="s">
        <v>118</v>
      </c>
      <c r="L151" s="10">
        <v>12</v>
      </c>
      <c r="M151" s="10">
        <v>240</v>
      </c>
      <c r="N151" s="10">
        <v>312172</v>
      </c>
      <c r="O151" s="11">
        <v>39489</v>
      </c>
      <c r="P151" s="11">
        <v>23541</v>
      </c>
      <c r="Q151" s="10">
        <v>40860671372</v>
      </c>
      <c r="R151" s="10" t="s">
        <v>497</v>
      </c>
      <c r="S151" s="10">
        <f>IF(AB151=0.05,"Médio Profissionalizante",
IF(AB151=0.09,"Médio Tecnólogo",
IF(AB151=0.1,"Graduação",
IF(AB151=0.15,"Especialização",
IF(AB151=0.35,"Mestrado",
IF(AB151=0.45,"Doutorado",
))))))</f>
        <v>0</v>
      </c>
      <c r="T151" s="10" t="str">
        <f>IF(AL151=0.7,"Inciso I",
IF(AL151=0.6,"Incisos II e V",
IF(AL151=0.3,"Inciso IV",
IF(AL151=0.25,"Inciso III, VI e VII",
))))</f>
        <v>Inciso I</v>
      </c>
      <c r="U151" s="10">
        <v>303</v>
      </c>
      <c r="V151" s="10" t="s">
        <v>97</v>
      </c>
      <c r="W151" s="10" t="s">
        <v>91</v>
      </c>
      <c r="X151" s="10" t="s">
        <v>92</v>
      </c>
      <c r="Y151" s="15">
        <v>1924.1790000000001</v>
      </c>
      <c r="Z151" s="15">
        <v>240</v>
      </c>
      <c r="AA151" s="15">
        <v>1924.1870707847202</v>
      </c>
      <c r="AB151" s="36">
        <v>0</v>
      </c>
      <c r="AC151" s="47">
        <v>0</v>
      </c>
      <c r="AD151" s="15">
        <v>0.21</v>
      </c>
      <c r="AE151" s="49">
        <f>ROUND(Y151*AD151,2)</f>
        <v>404.08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v>1924.1790000000001</v>
      </c>
      <c r="AL151" s="15">
        <v>0.7</v>
      </c>
      <c r="AM151" s="15">
        <v>1346.9253000000001</v>
      </c>
      <c r="AN151" s="15">
        <v>0.4</v>
      </c>
      <c r="AO151" s="15">
        <v>769.67160000000001</v>
      </c>
      <c r="AP151" s="15">
        <v>1</v>
      </c>
      <c r="AQ151" s="15">
        <v>1924.1790000000001</v>
      </c>
      <c r="AR151" s="15">
        <v>1.07</v>
      </c>
      <c r="AS151" s="15">
        <v>739.48</v>
      </c>
      <c r="AT151" s="15">
        <v>0.35</v>
      </c>
      <c r="AU151" s="15">
        <v>1814.15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8293.2114999999994</v>
      </c>
      <c r="BU151" s="15">
        <v>5022.1072000000004</v>
      </c>
      <c r="BV151" s="15">
        <v>8293.2114999999994</v>
      </c>
      <c r="BW151" s="15">
        <v>7523.5398999999998</v>
      </c>
      <c r="BX151" s="16">
        <v>1053.2955999999999</v>
      </c>
      <c r="BY151" s="15">
        <v>2106.5911999999998</v>
      </c>
      <c r="BZ151" s="16">
        <v>7239.9159</v>
      </c>
      <c r="CA151" s="17">
        <v>1121.6169</v>
      </c>
    </row>
    <row r="152" spans="1:79" x14ac:dyDescent="0.25">
      <c r="A152" s="9" t="s">
        <v>488</v>
      </c>
      <c r="B152" s="10">
        <v>7275801</v>
      </c>
      <c r="C152" s="10" t="s">
        <v>615</v>
      </c>
      <c r="D152" s="10" t="s">
        <v>490</v>
      </c>
      <c r="E152" s="10" t="s">
        <v>510</v>
      </c>
      <c r="F152" s="10" t="s">
        <v>492</v>
      </c>
      <c r="G152" s="10" t="s">
        <v>501</v>
      </c>
      <c r="H152" s="10" t="s">
        <v>494</v>
      </c>
      <c r="I152" s="10" t="s">
        <v>488</v>
      </c>
      <c r="J152" s="10" t="s">
        <v>495</v>
      </c>
      <c r="K152" s="10" t="s">
        <v>121</v>
      </c>
      <c r="L152" s="10">
        <v>13</v>
      </c>
      <c r="M152" s="10">
        <v>240</v>
      </c>
      <c r="N152" s="10">
        <v>291477</v>
      </c>
      <c r="O152" s="11">
        <v>39489</v>
      </c>
      <c r="P152" s="11">
        <v>28459</v>
      </c>
      <c r="Q152" s="10">
        <v>61347078304</v>
      </c>
      <c r="R152" s="10" t="s">
        <v>497</v>
      </c>
      <c r="S152" s="10" t="str">
        <f>IF(AB152=0.05,"Médio Profissionalizante",
IF(AB152=0.09,"Médio Tecnólogo",
IF(AB152=0.1,"Graduação",
IF(AB152=0.15,"Especialização",
IF(AB152=0.35,"Mestrado",
IF(AB152=0.45,"Doutorado",
))))))</f>
        <v>Especialização</v>
      </c>
      <c r="T152" s="10" t="str">
        <f>IF(AL152=0.7,"Inciso I",
IF(AL152=0.6,"Incisos II e V",
IF(AL152=0.3,"Inciso IV",
IF(AL152=0.25,"Inciso III, VI e VII",
))))</f>
        <v>Incisos II e V</v>
      </c>
      <c r="U152" s="10">
        <v>303</v>
      </c>
      <c r="V152" s="10" t="s">
        <v>97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36">
        <v>0.15</v>
      </c>
      <c r="AC152" s="21">
        <v>294.39949999999999</v>
      </c>
      <c r="AD152" s="15">
        <v>0.22</v>
      </c>
      <c r="AE152" s="49">
        <f>ROUND(Y152*AD152,2)</f>
        <v>431.79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v>1962.6636000000001</v>
      </c>
      <c r="AL152" s="15">
        <v>0.6</v>
      </c>
      <c r="AM152" s="15">
        <v>1177.5981999999999</v>
      </c>
      <c r="AN152" s="15">
        <v>0.4</v>
      </c>
      <c r="AO152" s="15">
        <v>785.06539999999995</v>
      </c>
      <c r="AP152" s="15">
        <v>1</v>
      </c>
      <c r="AQ152" s="15">
        <v>1962.6636000000001</v>
      </c>
      <c r="AR152" s="15">
        <v>1.37</v>
      </c>
      <c r="AS152" s="15">
        <v>979.19</v>
      </c>
      <c r="AT152" s="15">
        <v>0.19</v>
      </c>
      <c r="AU152" s="15">
        <v>1018.5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8576.8399000000009</v>
      </c>
      <c r="BU152" s="15">
        <v>5436.5781999999999</v>
      </c>
      <c r="BV152" s="15">
        <v>8576.8399000000009</v>
      </c>
      <c r="BW152" s="15">
        <v>7791.7745000000004</v>
      </c>
      <c r="BX152" s="16">
        <v>1090.8484000000001</v>
      </c>
      <c r="BY152" s="15">
        <v>2181.6968999999999</v>
      </c>
      <c r="BZ152" s="16">
        <v>7485.9915000000001</v>
      </c>
      <c r="CA152" s="17">
        <v>1189.2877000000001</v>
      </c>
    </row>
    <row r="153" spans="1:79" x14ac:dyDescent="0.25">
      <c r="A153" s="9" t="s">
        <v>488</v>
      </c>
      <c r="B153" s="10">
        <v>8501801</v>
      </c>
      <c r="C153" s="10" t="s">
        <v>616</v>
      </c>
      <c r="D153" s="10" t="s">
        <v>490</v>
      </c>
      <c r="E153" s="10" t="s">
        <v>617</v>
      </c>
      <c r="F153" s="10" t="s">
        <v>492</v>
      </c>
      <c r="G153" s="10" t="s">
        <v>501</v>
      </c>
      <c r="H153" s="10" t="s">
        <v>494</v>
      </c>
      <c r="I153" s="10" t="s">
        <v>488</v>
      </c>
      <c r="J153" s="10" t="s">
        <v>495</v>
      </c>
      <c r="K153" s="10" t="s">
        <v>121</v>
      </c>
      <c r="L153" s="10">
        <v>13</v>
      </c>
      <c r="M153" s="10">
        <v>240</v>
      </c>
      <c r="N153" s="10">
        <v>291477</v>
      </c>
      <c r="O153" s="11">
        <v>40330</v>
      </c>
      <c r="P153" s="11">
        <v>28925</v>
      </c>
      <c r="Q153" s="10">
        <v>83517510300</v>
      </c>
      <c r="R153" s="10" t="s">
        <v>497</v>
      </c>
      <c r="S153" s="10">
        <f>IF(AB153=0.05,"Médio Profissionalizante",
IF(AB153=0.09,"Médio Tecnólogo",
IF(AB153=0.1,"Graduação",
IF(AB153=0.15,"Especialização",
IF(AB153=0.35,"Mestrado",
IF(AB153=0.45,"Doutorado",
))))))</f>
        <v>0</v>
      </c>
      <c r="T153" s="10" t="str">
        <f>IF(AL153=0.7,"Inciso I",
IF(AL153=0.6,"Incisos II e V",
IF(AL153=0.3,"Inciso IV",
IF(AL153=0.25,"Inciso III, VI e VII",
))))</f>
        <v>Incisos II e V</v>
      </c>
      <c r="U153" s="10">
        <v>303</v>
      </c>
      <c r="V153" s="10" t="s">
        <v>97</v>
      </c>
      <c r="W153" s="10" t="s">
        <v>91</v>
      </c>
      <c r="X153" s="10" t="s">
        <v>92</v>
      </c>
      <c r="Y153" s="15">
        <v>1962.6636000000001</v>
      </c>
      <c r="Z153" s="15">
        <v>240</v>
      </c>
      <c r="AA153" s="15">
        <v>1962.6708122004145</v>
      </c>
      <c r="AB153" s="36">
        <v>0</v>
      </c>
      <c r="AC153" s="47">
        <v>0</v>
      </c>
      <c r="AD153" s="15">
        <v>0.22</v>
      </c>
      <c r="AE153" s="49">
        <f>ROUND(Y153*AD153,2)</f>
        <v>431.79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v>1962.6636000000001</v>
      </c>
      <c r="AL153" s="15">
        <v>0.6</v>
      </c>
      <c r="AM153" s="15">
        <v>1177.5981999999999</v>
      </c>
      <c r="AN153" s="15">
        <v>0.4</v>
      </c>
      <c r="AO153" s="15">
        <v>785.06539999999995</v>
      </c>
      <c r="AP153" s="15">
        <v>1</v>
      </c>
      <c r="AQ153" s="15">
        <v>1962.6636000000001</v>
      </c>
      <c r="AR153" s="15">
        <v>0.38</v>
      </c>
      <c r="AS153" s="15">
        <v>262.27999999999997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3350.1788780000002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11632.6193</v>
      </c>
      <c r="BU153" s="15">
        <v>5142.1786000000002</v>
      </c>
      <c r="BV153" s="15">
        <v>8282.4403999999995</v>
      </c>
      <c r="BW153" s="15">
        <v>7497.375</v>
      </c>
      <c r="BX153" s="16">
        <v>1049.6324999999999</v>
      </c>
      <c r="BY153" s="15">
        <v>2099.2649999999999</v>
      </c>
      <c r="BZ153" s="16">
        <v>10582.986800000001</v>
      </c>
      <c r="CA153" s="17">
        <v>2040.9613999999999</v>
      </c>
    </row>
    <row r="154" spans="1:79" x14ac:dyDescent="0.25">
      <c r="A154" s="9" t="s">
        <v>488</v>
      </c>
      <c r="B154" s="10">
        <v>7421601</v>
      </c>
      <c r="C154" s="10" t="s">
        <v>618</v>
      </c>
      <c r="D154" s="10" t="s">
        <v>490</v>
      </c>
      <c r="E154" s="10" t="s">
        <v>507</v>
      </c>
      <c r="F154" s="10" t="s">
        <v>492</v>
      </c>
      <c r="G154" s="10" t="s">
        <v>501</v>
      </c>
      <c r="H154" s="10" t="s">
        <v>494</v>
      </c>
      <c r="I154" s="10" t="s">
        <v>488</v>
      </c>
      <c r="J154" s="10" t="s">
        <v>495</v>
      </c>
      <c r="K154" s="10" t="s">
        <v>121</v>
      </c>
      <c r="L154" s="10">
        <v>12</v>
      </c>
      <c r="M154" s="10">
        <v>240</v>
      </c>
      <c r="N154" s="10">
        <v>285762</v>
      </c>
      <c r="O154" s="11">
        <v>39630</v>
      </c>
      <c r="P154" s="11">
        <v>31260</v>
      </c>
      <c r="Q154" s="10">
        <v>67140475334</v>
      </c>
      <c r="R154" s="10" t="s">
        <v>497</v>
      </c>
      <c r="S154" s="10" t="str">
        <f>IF(AB154=0.05,"Médio Profissionalizante",
IF(AB154=0.09,"Médio Tecnólogo",
IF(AB154=0.1,"Graduação",
IF(AB154=0.15,"Especialização",
IF(AB154=0.35,"Mestrado",
IF(AB154=0.45,"Doutorado",
))))))</f>
        <v>Especialização</v>
      </c>
      <c r="T154" s="10" t="str">
        <f>IF(AL154=0.7,"Inciso I",
IF(AL154=0.6,"Incisos II e V",
IF(AL154=0.3,"Inciso IV",
IF(AL154=0.25,"Inciso III, VI e VII",
))))</f>
        <v>Incisos II e V</v>
      </c>
      <c r="U154" s="10">
        <v>303</v>
      </c>
      <c r="V154" s="10" t="s">
        <v>97</v>
      </c>
      <c r="W154" s="10" t="s">
        <v>91</v>
      </c>
      <c r="X154" s="10" t="s">
        <v>92</v>
      </c>
      <c r="Y154" s="15">
        <v>1924.1790000000001</v>
      </c>
      <c r="Z154" s="15">
        <v>240</v>
      </c>
      <c r="AA154" s="15">
        <v>1924.1870707847202</v>
      </c>
      <c r="AB154" s="36">
        <v>0.15</v>
      </c>
      <c r="AC154" s="21">
        <v>288.62689999999998</v>
      </c>
      <c r="AD154" s="15">
        <v>0.2</v>
      </c>
      <c r="AE154" s="49">
        <f>ROUND(Y154*AD154,2)</f>
        <v>384.84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v>1924.1790000000001</v>
      </c>
      <c r="AL154" s="15">
        <v>0.6</v>
      </c>
      <c r="AM154" s="15">
        <v>1154.5074</v>
      </c>
      <c r="AN154" s="15">
        <v>0.4</v>
      </c>
      <c r="AO154" s="15">
        <v>769.67160000000001</v>
      </c>
      <c r="AP154" s="15">
        <v>1</v>
      </c>
      <c r="AQ154" s="15">
        <v>1924.1790000000001</v>
      </c>
      <c r="AR154" s="15">
        <v>0.25</v>
      </c>
      <c r="AS154" s="15">
        <v>174.38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8370.1787000000004</v>
      </c>
      <c r="BU154" s="15">
        <v>5291.4922999999999</v>
      </c>
      <c r="BV154" s="15">
        <v>8370.1787000000004</v>
      </c>
      <c r="BW154" s="15">
        <v>7600.5070999999998</v>
      </c>
      <c r="BX154" s="16">
        <v>1064.0709999999999</v>
      </c>
      <c r="BY154" s="15">
        <v>2128.1419999999998</v>
      </c>
      <c r="BZ154" s="16">
        <v>7306.1076999999996</v>
      </c>
      <c r="CA154" s="17">
        <v>1139.8196</v>
      </c>
    </row>
    <row r="155" spans="1:79" x14ac:dyDescent="0.25">
      <c r="A155" s="9" t="s">
        <v>488</v>
      </c>
      <c r="B155" s="10">
        <v>7884801</v>
      </c>
      <c r="C155" s="10" t="s">
        <v>619</v>
      </c>
      <c r="D155" s="10" t="s">
        <v>490</v>
      </c>
      <c r="E155" s="10" t="s">
        <v>510</v>
      </c>
      <c r="F155" s="10" t="s">
        <v>492</v>
      </c>
      <c r="G155" s="10" t="s">
        <v>501</v>
      </c>
      <c r="H155" s="10" t="s">
        <v>494</v>
      </c>
      <c r="I155" s="10" t="s">
        <v>488</v>
      </c>
      <c r="J155" s="10" t="s">
        <v>495</v>
      </c>
      <c r="K155" s="10" t="s">
        <v>121</v>
      </c>
      <c r="L155" s="10">
        <v>12</v>
      </c>
      <c r="M155" s="10">
        <v>240</v>
      </c>
      <c r="N155" s="10">
        <v>312172</v>
      </c>
      <c r="O155" s="11">
        <v>39995</v>
      </c>
      <c r="P155" s="11">
        <v>30465</v>
      </c>
      <c r="Q155" s="10">
        <v>89285930344</v>
      </c>
      <c r="R155" s="10" t="s">
        <v>497</v>
      </c>
      <c r="S155" s="10" t="str">
        <f>IF(AB155=0.05,"Médio Profissionalizante",
IF(AB155=0.09,"Médio Tecnólogo",
IF(AB155=0.1,"Graduação",
IF(AB155=0.15,"Especialização",
IF(AB155=0.35,"Mestrado",
IF(AB155=0.45,"Doutorado",
))))))</f>
        <v>Especialização</v>
      </c>
      <c r="T155" s="10" t="str">
        <f>IF(AL155=0.7,"Inciso I",
IF(AL155=0.6,"Incisos II e V",
IF(AL155=0.3,"Inciso IV",
IF(AL155=0.25,"Inciso III, VI e VII",
))))</f>
        <v>Incisos II e V</v>
      </c>
      <c r="U155" s="10">
        <v>303</v>
      </c>
      <c r="V155" s="10" t="s">
        <v>97</v>
      </c>
      <c r="W155" s="10" t="s">
        <v>91</v>
      </c>
      <c r="X155" s="10" t="s">
        <v>92</v>
      </c>
      <c r="Y155" s="15">
        <v>1924.1790000000001</v>
      </c>
      <c r="Z155" s="15">
        <v>240</v>
      </c>
      <c r="AA155" s="15">
        <v>1924.1870707847202</v>
      </c>
      <c r="AB155" s="36">
        <v>0.15</v>
      </c>
      <c r="AC155" s="21">
        <v>288.62689999999998</v>
      </c>
      <c r="AD155" s="15">
        <v>0.2</v>
      </c>
      <c r="AE155" s="49">
        <f>ROUND(Y155*AD155,2)</f>
        <v>384.84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v>1924.1790000000001</v>
      </c>
      <c r="AL155" s="15">
        <v>0.6</v>
      </c>
      <c r="AM155" s="15">
        <v>1154.5074</v>
      </c>
      <c r="AN155" s="15">
        <v>0.4</v>
      </c>
      <c r="AO155" s="15">
        <v>769.67160000000001</v>
      </c>
      <c r="AP155" s="15">
        <v>1</v>
      </c>
      <c r="AQ155" s="15">
        <v>1924.1790000000001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930.64520900000014</v>
      </c>
      <c r="BQ155" s="15">
        <v>0</v>
      </c>
      <c r="BR155" s="15">
        <v>0</v>
      </c>
      <c r="BS155" s="15">
        <v>0</v>
      </c>
      <c r="BT155" s="15">
        <v>9300.8238999999994</v>
      </c>
      <c r="BU155" s="15">
        <v>5291.4922999999999</v>
      </c>
      <c r="BV155" s="15">
        <v>8370.1787000000004</v>
      </c>
      <c r="BW155" s="15">
        <v>7600.5070999999998</v>
      </c>
      <c r="BX155" s="16">
        <v>1064.0709999999999</v>
      </c>
      <c r="BY155" s="15">
        <v>2128.1419999999998</v>
      </c>
      <c r="BZ155" s="16">
        <v>8236.7528999999995</v>
      </c>
      <c r="CA155" s="17">
        <v>1395.7470000000001</v>
      </c>
    </row>
    <row r="156" spans="1:79" x14ac:dyDescent="0.25">
      <c r="A156" s="9" t="s">
        <v>488</v>
      </c>
      <c r="B156" s="10">
        <v>7889201</v>
      </c>
      <c r="C156" s="10" t="s">
        <v>620</v>
      </c>
      <c r="D156" s="10" t="s">
        <v>490</v>
      </c>
      <c r="E156" s="10" t="s">
        <v>500</v>
      </c>
      <c r="F156" s="10" t="s">
        <v>492</v>
      </c>
      <c r="G156" s="10" t="s">
        <v>501</v>
      </c>
      <c r="H156" s="10" t="s">
        <v>494</v>
      </c>
      <c r="I156" s="10" t="s">
        <v>488</v>
      </c>
      <c r="J156" s="10" t="s">
        <v>495</v>
      </c>
      <c r="K156" s="10" t="s">
        <v>121</v>
      </c>
      <c r="L156" s="10">
        <v>13</v>
      </c>
      <c r="M156" s="10">
        <v>240</v>
      </c>
      <c r="N156" s="10">
        <v>312172</v>
      </c>
      <c r="O156" s="11">
        <v>39995</v>
      </c>
      <c r="P156" s="11">
        <v>32009</v>
      </c>
      <c r="Q156" s="10">
        <v>1439254311</v>
      </c>
      <c r="R156" s="10" t="s">
        <v>497</v>
      </c>
      <c r="S156" s="10">
        <f>IF(AB156=0.05,"Médio Profissionalizante",
IF(AB156=0.09,"Médio Tecnólogo",
IF(AB156=0.1,"Graduação",
IF(AB156=0.15,"Especialização",
IF(AB156=0.35,"Mestrado",
IF(AB156=0.45,"Doutorado",
))))))</f>
        <v>0</v>
      </c>
      <c r="T156" s="10" t="str">
        <f>IF(AL156=0.7,"Inciso I",
IF(AL156=0.6,"Incisos II e V",
IF(AL156=0.3,"Inciso IV",
IF(AL156=0.25,"Inciso III, VI e VII",
))))</f>
        <v>Incisos II e V</v>
      </c>
      <c r="U156" s="10">
        <v>303</v>
      </c>
      <c r="V156" s="10" t="s">
        <v>97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36">
        <v>0</v>
      </c>
      <c r="AC156" s="47">
        <v>0</v>
      </c>
      <c r="AD156" s="15">
        <v>0.21</v>
      </c>
      <c r="AE156" s="49">
        <f>ROUND(Y156*AD156,2)</f>
        <v>412.16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v>1962.6636000000001</v>
      </c>
      <c r="AL156" s="15">
        <v>0.6</v>
      </c>
      <c r="AM156" s="15">
        <v>1177.5981999999999</v>
      </c>
      <c r="AN156" s="15">
        <v>0.4</v>
      </c>
      <c r="AO156" s="15">
        <v>785.06539999999995</v>
      </c>
      <c r="AP156" s="15">
        <v>1</v>
      </c>
      <c r="AQ156" s="15">
        <v>1962.6636000000001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21.232053000000001</v>
      </c>
      <c r="BL156" s="15">
        <v>0</v>
      </c>
      <c r="BM156" s="15">
        <v>0</v>
      </c>
      <c r="BN156" s="15">
        <v>0</v>
      </c>
      <c r="BO156" s="15">
        <v>1675.004807</v>
      </c>
      <c r="BP156" s="15">
        <v>0</v>
      </c>
      <c r="BQ156" s="15">
        <v>0</v>
      </c>
      <c r="BR156" s="15">
        <v>0</v>
      </c>
      <c r="BS156" s="15">
        <v>0</v>
      </c>
      <c r="BT156" s="15">
        <v>9959.0506000000005</v>
      </c>
      <c r="BU156" s="15">
        <v>5122.5519999999997</v>
      </c>
      <c r="BV156" s="15">
        <v>8262.8137999999999</v>
      </c>
      <c r="BW156" s="15">
        <v>7498.9804000000004</v>
      </c>
      <c r="BX156" s="16">
        <v>1049.8572999999999</v>
      </c>
      <c r="BY156" s="15">
        <v>2099.7145</v>
      </c>
      <c r="BZ156" s="16">
        <v>8909.1934000000001</v>
      </c>
      <c r="CA156" s="17">
        <v>1580.6682000000001</v>
      </c>
    </row>
    <row r="157" spans="1:79" x14ac:dyDescent="0.25">
      <c r="A157" s="9" t="s">
        <v>488</v>
      </c>
      <c r="B157" s="10">
        <v>7168801</v>
      </c>
      <c r="C157" s="10" t="s">
        <v>621</v>
      </c>
      <c r="D157" s="10" t="s">
        <v>490</v>
      </c>
      <c r="E157" s="10" t="s">
        <v>505</v>
      </c>
      <c r="F157" s="10" t="s">
        <v>492</v>
      </c>
      <c r="G157" s="10" t="s">
        <v>501</v>
      </c>
      <c r="H157" s="10" t="s">
        <v>494</v>
      </c>
      <c r="I157" s="10" t="s">
        <v>488</v>
      </c>
      <c r="J157" s="10" t="s">
        <v>495</v>
      </c>
      <c r="K157" s="10" t="s">
        <v>121</v>
      </c>
      <c r="L157" s="10">
        <v>12</v>
      </c>
      <c r="M157" s="10">
        <v>240</v>
      </c>
      <c r="N157" s="10">
        <v>312172</v>
      </c>
      <c r="O157" s="11">
        <v>39366</v>
      </c>
      <c r="P157" s="11">
        <v>25046</v>
      </c>
      <c r="Q157" s="10">
        <v>78443040300</v>
      </c>
      <c r="R157" s="10" t="s">
        <v>497</v>
      </c>
      <c r="S157" s="10">
        <f>IF(AB157=0.05,"Médio Profissionalizante",
IF(AB157=0.09,"Médio Tecnólogo",
IF(AB157=0.1,"Graduação",
IF(AB157=0.15,"Especialização",
IF(AB157=0.35,"Mestrado",
IF(AB157=0.45,"Doutorado",
))))))</f>
        <v>0</v>
      </c>
      <c r="T157" s="10" t="str">
        <f>IF(AL157=0.7,"Inciso I",
IF(AL157=0.6,"Incisos II e V",
IF(AL157=0.3,"Inciso IV",
IF(AL157=0.25,"Inciso III, VI e VII",
))))</f>
        <v>Inciso IV</v>
      </c>
      <c r="U157" s="10">
        <v>303</v>
      </c>
      <c r="V157" s="10" t="s">
        <v>97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36">
        <v>0</v>
      </c>
      <c r="AC157" s="47">
        <v>0</v>
      </c>
      <c r="AD157" s="15">
        <v>0.2</v>
      </c>
      <c r="AE157" s="49">
        <f>ROUND(Y157*AD157,2)</f>
        <v>384.84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v>1924.1790000000001</v>
      </c>
      <c r="AL157" s="15">
        <v>0.3</v>
      </c>
      <c r="AM157" s="15">
        <v>577.25369999999998</v>
      </c>
      <c r="AN157" s="15">
        <v>0.4</v>
      </c>
      <c r="AO157" s="15">
        <v>769.67160000000001</v>
      </c>
      <c r="AP157" s="15">
        <v>1</v>
      </c>
      <c r="AQ157" s="15">
        <v>1924.1790000000001</v>
      </c>
      <c r="AR157" s="15">
        <v>0.46</v>
      </c>
      <c r="AS157" s="15">
        <v>287.67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22.088951999999999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7526.3870999999999</v>
      </c>
      <c r="BU157" s="15">
        <v>5002.8653999999997</v>
      </c>
      <c r="BV157" s="15">
        <v>7504.2981</v>
      </c>
      <c r="BW157" s="15">
        <v>6756.7155000000002</v>
      </c>
      <c r="BX157" s="16">
        <v>945.9402</v>
      </c>
      <c r="BY157" s="15">
        <v>1891.8803</v>
      </c>
      <c r="BZ157" s="16">
        <v>6580.4468999999999</v>
      </c>
      <c r="CA157" s="17">
        <v>940.26289999999995</v>
      </c>
    </row>
    <row r="158" spans="1:79" x14ac:dyDescent="0.25">
      <c r="A158" s="9" t="s">
        <v>488</v>
      </c>
      <c r="B158" s="10">
        <v>7445801</v>
      </c>
      <c r="C158" s="10" t="s">
        <v>622</v>
      </c>
      <c r="D158" s="10" t="s">
        <v>490</v>
      </c>
      <c r="E158" s="10" t="s">
        <v>510</v>
      </c>
      <c r="F158" s="10" t="s">
        <v>492</v>
      </c>
      <c r="G158" s="10" t="s">
        <v>501</v>
      </c>
      <c r="H158" s="10" t="s">
        <v>494</v>
      </c>
      <c r="I158" s="10" t="s">
        <v>488</v>
      </c>
      <c r="J158" s="10" t="s">
        <v>495</v>
      </c>
      <c r="K158" s="10" t="s">
        <v>121</v>
      </c>
      <c r="L158" s="10">
        <v>13</v>
      </c>
      <c r="M158" s="10">
        <v>240</v>
      </c>
      <c r="N158" s="10">
        <v>306051</v>
      </c>
      <c r="O158" s="11">
        <v>39630</v>
      </c>
      <c r="P158" s="11">
        <v>23059</v>
      </c>
      <c r="Q158" s="10">
        <v>6536127889</v>
      </c>
      <c r="R158" s="10" t="s">
        <v>497</v>
      </c>
      <c r="S158" s="10" t="str">
        <f>IF(AB158=0.05,"Médio Profissionalizante",
IF(AB158=0.09,"Médio Tecnólogo",
IF(AB158=0.1,"Graduação",
IF(AB158=0.15,"Especialização",
IF(AB158=0.35,"Mestrado",
IF(AB158=0.45,"Doutorado",
))))))</f>
        <v>Especialização</v>
      </c>
      <c r="T158" s="10" t="str">
        <f>IF(AL158=0.7,"Inciso I",
IF(AL158=0.6,"Incisos II e V",
IF(AL158=0.3,"Inciso IV",
IF(AL158=0.25,"Inciso III, VI e VII",
))))</f>
        <v>Inciso III, VI e VII</v>
      </c>
      <c r="U158" s="10">
        <v>303</v>
      </c>
      <c r="V158" s="10" t="s">
        <v>97</v>
      </c>
      <c r="W158" s="10" t="s">
        <v>91</v>
      </c>
      <c r="X158" s="10" t="s">
        <v>92</v>
      </c>
      <c r="Y158" s="15">
        <v>1962.6636000000001</v>
      </c>
      <c r="Z158" s="15">
        <v>240</v>
      </c>
      <c r="AA158" s="15">
        <v>1962.6708122004145</v>
      </c>
      <c r="AB158" s="36">
        <v>0.15</v>
      </c>
      <c r="AC158" s="21">
        <v>294.39949999999999</v>
      </c>
      <c r="AD158" s="15">
        <v>0.22</v>
      </c>
      <c r="AE158" s="49">
        <f>ROUND(Y158*AD158,2)</f>
        <v>431.79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v>1962.6636000000001</v>
      </c>
      <c r="AL158" s="15">
        <v>0.25</v>
      </c>
      <c r="AM158" s="15">
        <v>490.66590000000002</v>
      </c>
      <c r="AN158" s="15">
        <v>0.4</v>
      </c>
      <c r="AO158" s="15">
        <v>785.06539999999995</v>
      </c>
      <c r="AP158" s="15">
        <v>1</v>
      </c>
      <c r="AQ158" s="15">
        <v>1962.6636000000001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7889.9076999999997</v>
      </c>
      <c r="BU158" s="15">
        <v>5436.5781999999999</v>
      </c>
      <c r="BV158" s="15">
        <v>7889.9076999999997</v>
      </c>
      <c r="BW158" s="15">
        <v>7104.8422</v>
      </c>
      <c r="BX158" s="16">
        <v>994.67790000000002</v>
      </c>
      <c r="BY158" s="15">
        <v>1989.3558</v>
      </c>
      <c r="BZ158" s="16">
        <v>6895.2298000000001</v>
      </c>
      <c r="CA158" s="17">
        <v>1026.8281999999999</v>
      </c>
    </row>
    <row r="159" spans="1:79" x14ac:dyDescent="0.25">
      <c r="A159" s="9" t="s">
        <v>488</v>
      </c>
      <c r="B159" s="10">
        <v>7588801</v>
      </c>
      <c r="C159" s="10" t="s">
        <v>623</v>
      </c>
      <c r="D159" s="10" t="s">
        <v>490</v>
      </c>
      <c r="E159" s="10" t="s">
        <v>500</v>
      </c>
      <c r="F159" s="10" t="s">
        <v>492</v>
      </c>
      <c r="G159" s="10" t="s">
        <v>493</v>
      </c>
      <c r="H159" s="10" t="s">
        <v>494</v>
      </c>
      <c r="I159" s="10" t="s">
        <v>488</v>
      </c>
      <c r="J159" s="10" t="s">
        <v>495</v>
      </c>
      <c r="K159" s="10" t="s">
        <v>121</v>
      </c>
      <c r="L159" s="10">
        <v>12</v>
      </c>
      <c r="M159" s="10">
        <v>240</v>
      </c>
      <c r="N159" s="10">
        <v>312172</v>
      </c>
      <c r="O159" s="11">
        <v>39630</v>
      </c>
      <c r="P159" s="11">
        <v>23021</v>
      </c>
      <c r="Q159" s="10">
        <v>37820842334</v>
      </c>
      <c r="R159" s="10" t="s">
        <v>497</v>
      </c>
      <c r="S159" s="10" t="str">
        <f>IF(AB159=0.05,"Médio Profissionalizante",
IF(AB159=0.09,"Médio Tecnólogo",
IF(AB159=0.1,"Graduação",
IF(AB159=0.15,"Especialização",
IF(AB159=0.35,"Mestrado",
IF(AB159=0.45,"Doutorado",
))))))</f>
        <v>Graduação</v>
      </c>
      <c r="T159" s="10" t="str">
        <f>IF(AL159=0.7,"Inciso I",
IF(AL159=0.6,"Incisos II e V",
IF(AL159=0.3,"Inciso IV",
IF(AL159=0.25,"Inciso III, VI e VII",
))))</f>
        <v>Incisos II e V</v>
      </c>
      <c r="U159" s="10">
        <v>406</v>
      </c>
      <c r="V159" s="10" t="s">
        <v>97</v>
      </c>
      <c r="W159" s="10" t="s">
        <v>91</v>
      </c>
      <c r="X159" s="10" t="s">
        <v>92</v>
      </c>
      <c r="Y159" s="15">
        <v>1924.1790000000001</v>
      </c>
      <c r="Z159" s="15">
        <v>240</v>
      </c>
      <c r="AA159" s="15">
        <v>1924.1870707847202</v>
      </c>
      <c r="AB159" s="36">
        <v>0.1</v>
      </c>
      <c r="AC159" s="47">
        <v>192.4179</v>
      </c>
      <c r="AD159" s="15">
        <v>0.2</v>
      </c>
      <c r="AE159" s="49">
        <f>ROUND(Y159*AD159,2)</f>
        <v>384.84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v>1924.1790000000001</v>
      </c>
      <c r="AL159" s="15">
        <v>0.6</v>
      </c>
      <c r="AM159" s="15">
        <v>1154.5074</v>
      </c>
      <c r="AN159" s="15">
        <v>0.4</v>
      </c>
      <c r="AO159" s="15">
        <v>769.67160000000001</v>
      </c>
      <c r="AP159" s="15">
        <v>1</v>
      </c>
      <c r="AQ159" s="15">
        <v>1924.1790000000001</v>
      </c>
      <c r="AR159" s="15">
        <v>0</v>
      </c>
      <c r="AS159" s="15">
        <v>0</v>
      </c>
      <c r="AT159" s="15">
        <v>0.1</v>
      </c>
      <c r="AU159" s="15">
        <v>517.13</v>
      </c>
      <c r="AV159" s="15">
        <v>0.15</v>
      </c>
      <c r="AW159" s="15">
        <v>930.83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8273.9696999999996</v>
      </c>
      <c r="BU159" s="15">
        <v>5195.2833000000001</v>
      </c>
      <c r="BV159" s="15">
        <v>8273.9696999999996</v>
      </c>
      <c r="BW159" s="15">
        <v>7504.2981</v>
      </c>
      <c r="BX159" s="16">
        <v>1050.6016999999999</v>
      </c>
      <c r="BY159" s="15">
        <v>2101.2035000000001</v>
      </c>
      <c r="BZ159" s="16">
        <v>7223.3680000000004</v>
      </c>
      <c r="CA159" s="17">
        <v>1117.0662</v>
      </c>
    </row>
    <row r="160" spans="1:79" x14ac:dyDescent="0.25">
      <c r="A160" s="9" t="s">
        <v>488</v>
      </c>
      <c r="B160" s="10">
        <v>5124802</v>
      </c>
      <c r="C160" s="10" t="s">
        <v>624</v>
      </c>
      <c r="D160" s="10" t="s">
        <v>490</v>
      </c>
      <c r="E160" s="10" t="s">
        <v>617</v>
      </c>
      <c r="F160" s="10" t="s">
        <v>492</v>
      </c>
      <c r="G160" s="10" t="s">
        <v>493</v>
      </c>
      <c r="H160" s="10" t="s">
        <v>494</v>
      </c>
      <c r="I160" s="10" t="s">
        <v>488</v>
      </c>
      <c r="J160" s="10" t="s">
        <v>495</v>
      </c>
      <c r="K160" s="10" t="s">
        <v>121</v>
      </c>
      <c r="L160" s="10">
        <v>13</v>
      </c>
      <c r="M160" s="10">
        <v>240</v>
      </c>
      <c r="N160" s="10">
        <v>269280</v>
      </c>
      <c r="O160" s="11">
        <v>39630</v>
      </c>
      <c r="P160" s="11">
        <v>26601</v>
      </c>
      <c r="Q160" s="10">
        <v>47716991353</v>
      </c>
      <c r="R160" s="10" t="s">
        <v>497</v>
      </c>
      <c r="S160" s="10" t="str">
        <f>IF(AB160=0.05,"Médio Profissionalizante",
IF(AB160=0.09,"Médio Tecnólogo",
IF(AB160=0.1,"Graduação",
IF(AB160=0.15,"Especialização",
IF(AB160=0.35,"Mestrado",
IF(AB160=0.45,"Doutorado",
))))))</f>
        <v>Graduação</v>
      </c>
      <c r="T160" s="10" t="str">
        <f>IF(AL160=0.7,"Inciso I",
IF(AL160=0.6,"Incisos II e V",
IF(AL160=0.3,"Inciso IV",
IF(AL160=0.25,"Inciso III, VI e VII",
))))</f>
        <v>Inciso IV</v>
      </c>
      <c r="U160" s="10">
        <v>406</v>
      </c>
      <c r="V160" s="10" t="s">
        <v>97</v>
      </c>
      <c r="W160" s="10" t="s">
        <v>91</v>
      </c>
      <c r="X160" s="10" t="s">
        <v>92</v>
      </c>
      <c r="Y160" s="15">
        <v>1471.9926</v>
      </c>
      <c r="Z160" s="15">
        <v>180</v>
      </c>
      <c r="AA160" s="15">
        <v>1472.003109150311</v>
      </c>
      <c r="AB160" s="36">
        <v>0.1</v>
      </c>
      <c r="AC160" s="47">
        <v>196.2664</v>
      </c>
      <c r="AD160" s="15">
        <v>0.2</v>
      </c>
      <c r="AE160" s="49">
        <f>ROUND(Y160*AD160,2)</f>
        <v>294.39999999999998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v>1962.6636000000001</v>
      </c>
      <c r="AL160" s="15">
        <v>0.3</v>
      </c>
      <c r="AM160" s="15">
        <v>588.79909999999995</v>
      </c>
      <c r="AN160" s="15">
        <v>0.4</v>
      </c>
      <c r="AO160" s="15">
        <v>785.06539999999995</v>
      </c>
      <c r="AP160" s="15">
        <v>1</v>
      </c>
      <c r="AQ160" s="15">
        <v>1962.6636000000001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7850.6544000000004</v>
      </c>
      <c r="BU160" s="15">
        <v>5299.1917000000003</v>
      </c>
      <c r="BV160" s="15">
        <v>7850.6544000000004</v>
      </c>
      <c r="BW160" s="15">
        <v>7065.5889999999999</v>
      </c>
      <c r="BX160" s="16">
        <v>989.1825</v>
      </c>
      <c r="BY160" s="15">
        <v>1978.3649</v>
      </c>
      <c r="BZ160" s="16">
        <v>6861.4718999999996</v>
      </c>
      <c r="CA160" s="17">
        <v>1017.5448</v>
      </c>
    </row>
    <row r="161" spans="1:79" x14ac:dyDescent="0.25">
      <c r="A161" s="9" t="s">
        <v>488</v>
      </c>
      <c r="B161" s="10">
        <v>7464101</v>
      </c>
      <c r="C161" s="10" t="s">
        <v>625</v>
      </c>
      <c r="D161" s="10" t="s">
        <v>490</v>
      </c>
      <c r="E161" s="10" t="s">
        <v>518</v>
      </c>
      <c r="F161" s="10" t="s">
        <v>492</v>
      </c>
      <c r="G161" s="10" t="s">
        <v>501</v>
      </c>
      <c r="H161" s="10" t="s">
        <v>494</v>
      </c>
      <c r="I161" s="10" t="s">
        <v>488</v>
      </c>
      <c r="J161" s="10" t="s">
        <v>495</v>
      </c>
      <c r="K161" s="10" t="s">
        <v>147</v>
      </c>
      <c r="L161" s="10">
        <v>8</v>
      </c>
      <c r="M161" s="10">
        <v>240</v>
      </c>
      <c r="N161" s="10">
        <v>312172</v>
      </c>
      <c r="O161" s="11">
        <v>39630</v>
      </c>
      <c r="P161" s="11">
        <v>24313</v>
      </c>
      <c r="Q161" s="10">
        <v>39092194387</v>
      </c>
      <c r="R161" s="10" t="s">
        <v>497</v>
      </c>
      <c r="S161" s="10">
        <f>IF(AB161=0.05,"Médio Profissionalizante",
IF(AB161=0.09,"Médio Tecnólogo",
IF(AB161=0.1,"Graduação",
IF(AB161=0.15,"Especialização",
IF(AB161=0.35,"Mestrado",
IF(AB161=0.45,"Doutorado",
))))))</f>
        <v>0</v>
      </c>
      <c r="T161" s="10" t="str">
        <f>IF(AL161=0.7,"Inciso I",
IF(AL161=0.6,"Incisos II e V",
IF(AL161=0.3,"Inciso IV",
IF(AL161=0.25,"Inciso III, VI e VII",
))))</f>
        <v>Inciso III, VI e VII</v>
      </c>
      <c r="U161" s="10">
        <v>303</v>
      </c>
      <c r="V161" s="10" t="s">
        <v>97</v>
      </c>
      <c r="W161" s="10" t="s">
        <v>91</v>
      </c>
      <c r="X161" s="10" t="s">
        <v>92</v>
      </c>
      <c r="Y161" s="15">
        <v>1777.6458</v>
      </c>
      <c r="Z161" s="15">
        <v>240</v>
      </c>
      <c r="AA161" s="15">
        <v>1777.6514241638204</v>
      </c>
      <c r="AB161" s="36">
        <v>0</v>
      </c>
      <c r="AC161" s="47">
        <v>0</v>
      </c>
      <c r="AD161" s="15">
        <v>0.2</v>
      </c>
      <c r="AE161" s="49">
        <f>ROUND(Y161*AD161,2)</f>
        <v>355.53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v>1777.6458</v>
      </c>
      <c r="AL161" s="15">
        <v>0.25</v>
      </c>
      <c r="AM161" s="15">
        <v>444.41149999999999</v>
      </c>
      <c r="AN161" s="15">
        <v>0.4</v>
      </c>
      <c r="AO161" s="15">
        <v>711.05830000000003</v>
      </c>
      <c r="AP161" s="15">
        <v>1</v>
      </c>
      <c r="AQ161" s="15">
        <v>1777.6458</v>
      </c>
      <c r="AR161" s="15">
        <v>1.73</v>
      </c>
      <c r="AS161" s="15">
        <v>986.67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6843.9363000000003</v>
      </c>
      <c r="BU161" s="15">
        <v>4621.8791000000001</v>
      </c>
      <c r="BV161" s="15">
        <v>6843.9363000000003</v>
      </c>
      <c r="BW161" s="15">
        <v>6132.8779999999997</v>
      </c>
      <c r="BX161" s="16">
        <v>858.60289999999998</v>
      </c>
      <c r="BY161" s="15">
        <v>1717.2058</v>
      </c>
      <c r="BZ161" s="16">
        <v>5985.3334000000004</v>
      </c>
      <c r="CA161" s="17">
        <v>776.60670000000005</v>
      </c>
    </row>
    <row r="162" spans="1:79" x14ac:dyDescent="0.25">
      <c r="A162" s="9" t="s">
        <v>488</v>
      </c>
      <c r="B162" s="10">
        <v>7275901</v>
      </c>
      <c r="C162" s="10" t="s">
        <v>626</v>
      </c>
      <c r="D162" s="10" t="s">
        <v>490</v>
      </c>
      <c r="E162" s="10" t="s">
        <v>500</v>
      </c>
      <c r="F162" s="10" t="s">
        <v>492</v>
      </c>
      <c r="G162" s="10" t="s">
        <v>501</v>
      </c>
      <c r="H162" s="10" t="s">
        <v>494</v>
      </c>
      <c r="I162" s="10" t="s">
        <v>488</v>
      </c>
      <c r="J162" s="10" t="s">
        <v>495</v>
      </c>
      <c r="K162" s="10" t="s">
        <v>121</v>
      </c>
      <c r="L162" s="10">
        <v>12</v>
      </c>
      <c r="M162" s="10">
        <v>240</v>
      </c>
      <c r="N162" s="10">
        <v>306051</v>
      </c>
      <c r="O162" s="11">
        <v>39489</v>
      </c>
      <c r="P162" s="11">
        <v>24702</v>
      </c>
      <c r="Q162" s="10">
        <v>36993506300</v>
      </c>
      <c r="R162" s="10" t="s">
        <v>497</v>
      </c>
      <c r="S162" s="10" t="str">
        <f>IF(AB162=0.05,"Médio Profissionalizante",
IF(AB162=0.09,"Médio Tecnólogo",
IF(AB162=0.1,"Graduação",
IF(AB162=0.15,"Especialização",
IF(AB162=0.35,"Mestrado",
IF(AB162=0.45,"Doutorado",
))))))</f>
        <v>Especialização</v>
      </c>
      <c r="T162" s="10" t="str">
        <f>IF(AL162=0.7,"Inciso I",
IF(AL162=0.6,"Incisos II e V",
IF(AL162=0.3,"Inciso IV",
IF(AL162=0.25,"Inciso III, VI e VII",
))))</f>
        <v>Inciso III, VI e VII</v>
      </c>
      <c r="U162" s="10">
        <v>303</v>
      </c>
      <c r="V162" s="10" t="s">
        <v>97</v>
      </c>
      <c r="W162" s="10" t="s">
        <v>91</v>
      </c>
      <c r="X162" s="10" t="s">
        <v>92</v>
      </c>
      <c r="Y162" s="15">
        <v>1924.1790000000001</v>
      </c>
      <c r="Z162" s="15">
        <v>240</v>
      </c>
      <c r="AA162" s="15">
        <v>1924.1870707847202</v>
      </c>
      <c r="AB162" s="36">
        <v>0.15</v>
      </c>
      <c r="AC162" s="21">
        <v>288.62689999999998</v>
      </c>
      <c r="AD162" s="15">
        <v>0.2</v>
      </c>
      <c r="AE162" s="49">
        <f>ROUND(Y162*AD162,2)</f>
        <v>384.84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v>1924.1790000000001</v>
      </c>
      <c r="AL162" s="15">
        <v>0.25</v>
      </c>
      <c r="AM162" s="15">
        <v>481.04480000000001</v>
      </c>
      <c r="AN162" s="15">
        <v>0.4</v>
      </c>
      <c r="AO162" s="15">
        <v>769.67160000000001</v>
      </c>
      <c r="AP162" s="15">
        <v>1</v>
      </c>
      <c r="AQ162" s="15">
        <v>1924.1790000000001</v>
      </c>
      <c r="AR162" s="15">
        <v>1.77</v>
      </c>
      <c r="AS162" s="15">
        <v>1135.27</v>
      </c>
      <c r="AT162" s="15">
        <v>0.01</v>
      </c>
      <c r="AU162" s="15">
        <v>48.1</v>
      </c>
      <c r="AV162" s="15">
        <v>0.51</v>
      </c>
      <c r="AW162" s="15">
        <v>2944.01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7696.7160000000003</v>
      </c>
      <c r="BU162" s="15">
        <v>5291.4922999999999</v>
      </c>
      <c r="BV162" s="15">
        <v>7696.7160000000003</v>
      </c>
      <c r="BW162" s="15">
        <v>6927.0443999999998</v>
      </c>
      <c r="BX162" s="16">
        <v>969.78620000000001</v>
      </c>
      <c r="BY162" s="15">
        <v>1939.5724</v>
      </c>
      <c r="BZ162" s="16">
        <v>6726.9297999999999</v>
      </c>
      <c r="CA162" s="17">
        <v>980.54570000000001</v>
      </c>
    </row>
    <row r="163" spans="1:79" x14ac:dyDescent="0.25">
      <c r="A163" s="9" t="s">
        <v>488</v>
      </c>
      <c r="B163" s="10">
        <v>2547403</v>
      </c>
      <c r="C163" s="10" t="s">
        <v>627</v>
      </c>
      <c r="D163" s="10" t="s">
        <v>490</v>
      </c>
      <c r="E163" s="10" t="s">
        <v>518</v>
      </c>
      <c r="F163" s="10" t="s">
        <v>492</v>
      </c>
      <c r="G163" s="10" t="s">
        <v>501</v>
      </c>
      <c r="H163" s="10" t="s">
        <v>494</v>
      </c>
      <c r="I163" s="10" t="s">
        <v>488</v>
      </c>
      <c r="J163" s="10" t="s">
        <v>495</v>
      </c>
      <c r="K163" s="10" t="s">
        <v>121</v>
      </c>
      <c r="L163" s="10">
        <v>13</v>
      </c>
      <c r="M163" s="10">
        <v>240</v>
      </c>
      <c r="N163" s="10">
        <v>312172</v>
      </c>
      <c r="O163" s="11">
        <v>39630</v>
      </c>
      <c r="P163" s="11">
        <v>27929</v>
      </c>
      <c r="Q163" s="10">
        <v>74250272320</v>
      </c>
      <c r="R163" s="10" t="s">
        <v>497</v>
      </c>
      <c r="S163" s="10" t="str">
        <f>IF(AB163=0.05,"Médio Profissionalizante",
IF(AB163=0.09,"Médio Tecnólogo",
IF(AB163=0.1,"Graduação",
IF(AB163=0.15,"Especialização",
IF(AB163=0.35,"Mestrado",
IF(AB163=0.45,"Doutorado",
))))))</f>
        <v>Especialização</v>
      </c>
      <c r="T163" s="10" t="str">
        <f>IF(AL163=0.7,"Inciso I",
IF(AL163=0.6,"Incisos II e V",
IF(AL163=0.3,"Inciso IV",
IF(AL163=0.25,"Inciso III, VI e VII",
))))</f>
        <v>Inciso III, VI e VII</v>
      </c>
      <c r="U163" s="10">
        <v>303</v>
      </c>
      <c r="V163" s="10" t="s">
        <v>97</v>
      </c>
      <c r="W163" s="10" t="s">
        <v>91</v>
      </c>
      <c r="X163" s="10" t="s">
        <v>92</v>
      </c>
      <c r="Y163" s="15">
        <v>1962.6636000000001</v>
      </c>
      <c r="Z163" s="15">
        <v>240</v>
      </c>
      <c r="AA163" s="15">
        <v>1962.6708122004145</v>
      </c>
      <c r="AB163" s="36">
        <v>0.15</v>
      </c>
      <c r="AC163" s="21">
        <v>294.39949999999999</v>
      </c>
      <c r="AD163" s="15">
        <v>0.21</v>
      </c>
      <c r="AE163" s="49">
        <f>ROUND(Y163*AD163,2)</f>
        <v>412.16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v>1962.6636000000001</v>
      </c>
      <c r="AL163" s="15">
        <v>0.25</v>
      </c>
      <c r="AM163" s="15">
        <v>490.66590000000002</v>
      </c>
      <c r="AN163" s="15">
        <v>0.4</v>
      </c>
      <c r="AO163" s="15">
        <v>785.06539999999995</v>
      </c>
      <c r="AP163" s="15">
        <v>1</v>
      </c>
      <c r="AQ163" s="15">
        <v>1962.6636000000001</v>
      </c>
      <c r="AR163" s="15">
        <v>0.62</v>
      </c>
      <c r="AS163" s="15">
        <v>406.63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7870.2809999999999</v>
      </c>
      <c r="BU163" s="15">
        <v>5416.9515000000001</v>
      </c>
      <c r="BV163" s="15">
        <v>7870.2809999999999</v>
      </c>
      <c r="BW163" s="15">
        <v>7085.2156000000004</v>
      </c>
      <c r="BX163" s="16">
        <v>991.93020000000001</v>
      </c>
      <c r="BY163" s="15">
        <v>1983.8604</v>
      </c>
      <c r="BZ163" s="16">
        <v>6878.3509000000004</v>
      </c>
      <c r="CA163" s="17">
        <v>1022.1865</v>
      </c>
    </row>
    <row r="164" spans="1:79" x14ac:dyDescent="0.25">
      <c r="A164" s="9" t="s">
        <v>488</v>
      </c>
      <c r="B164" s="10">
        <v>8661601</v>
      </c>
      <c r="C164" s="10" t="s">
        <v>628</v>
      </c>
      <c r="D164" s="10" t="s">
        <v>490</v>
      </c>
      <c r="E164" s="10" t="s">
        <v>510</v>
      </c>
      <c r="F164" s="10" t="s">
        <v>492</v>
      </c>
      <c r="G164" s="10" t="s">
        <v>501</v>
      </c>
      <c r="H164" s="10" t="s">
        <v>494</v>
      </c>
      <c r="I164" s="10" t="s">
        <v>488</v>
      </c>
      <c r="J164" s="10" t="s">
        <v>495</v>
      </c>
      <c r="K164" s="10" t="s">
        <v>121</v>
      </c>
      <c r="L164" s="10">
        <v>12</v>
      </c>
      <c r="M164" s="10">
        <v>240</v>
      </c>
      <c r="N164" s="10">
        <v>312172</v>
      </c>
      <c r="O164" s="11">
        <v>40430</v>
      </c>
      <c r="P164" s="11">
        <v>29406</v>
      </c>
      <c r="Q164" s="10">
        <v>95102868349</v>
      </c>
      <c r="R164" s="10" t="s">
        <v>497</v>
      </c>
      <c r="S164" s="10" t="str">
        <f>IF(AB164=0.05,"Médio Profissionalizante",
IF(AB164=0.09,"Médio Tecnólogo",
IF(AB164=0.1,"Graduação",
IF(AB164=0.15,"Especialização",
IF(AB164=0.35,"Mestrado",
IF(AB164=0.45,"Doutorado",
))))))</f>
        <v>Especialização</v>
      </c>
      <c r="T164" s="10" t="str">
        <f>IF(AL164=0.7,"Inciso I",
IF(AL164=0.6,"Incisos II e V",
IF(AL164=0.3,"Inciso IV",
IF(AL164=0.25,"Inciso III, VI e VII",
))))</f>
        <v>Incisos II e V</v>
      </c>
      <c r="U164" s="10">
        <v>303</v>
      </c>
      <c r="V164" s="10" t="s">
        <v>97</v>
      </c>
      <c r="W164" s="10" t="s">
        <v>91</v>
      </c>
      <c r="X164" s="10" t="s">
        <v>92</v>
      </c>
      <c r="Y164" s="15">
        <v>1924.1790000000001</v>
      </c>
      <c r="Z164" s="15">
        <v>240</v>
      </c>
      <c r="AA164" s="15">
        <v>1924.1870707847202</v>
      </c>
      <c r="AB164" s="36">
        <v>0.15</v>
      </c>
      <c r="AC164" s="21">
        <v>288.62689999999998</v>
      </c>
      <c r="AD164" s="15">
        <v>0.2</v>
      </c>
      <c r="AE164" s="49">
        <f>ROUND(Y164*AD164,2)</f>
        <v>384.84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v>1924.1790000000001</v>
      </c>
      <c r="AL164" s="15">
        <v>0.6</v>
      </c>
      <c r="AM164" s="15">
        <v>1154.5074</v>
      </c>
      <c r="AN164" s="15">
        <v>0.4</v>
      </c>
      <c r="AO164" s="15">
        <v>769.67160000000001</v>
      </c>
      <c r="AP164" s="15">
        <v>1</v>
      </c>
      <c r="AQ164" s="15">
        <v>1924.1790000000001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3350.1788780000002</v>
      </c>
      <c r="BH164" s="15">
        <v>0</v>
      </c>
      <c r="BI164" s="15">
        <v>0</v>
      </c>
      <c r="BJ164" s="15">
        <v>0</v>
      </c>
      <c r="BK164" s="15">
        <v>22.088951999999999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11742.4465</v>
      </c>
      <c r="BU164" s="15">
        <v>8641.6710999999996</v>
      </c>
      <c r="BV164" s="15">
        <v>11720.3575</v>
      </c>
      <c r="BW164" s="15">
        <v>10972.7749</v>
      </c>
      <c r="BX164" s="16">
        <v>1536.1885</v>
      </c>
      <c r="BY164" s="15">
        <v>3072.377</v>
      </c>
      <c r="BZ164" s="16">
        <v>10206.258</v>
      </c>
      <c r="CA164" s="17">
        <v>1937.3608999999999</v>
      </c>
    </row>
    <row r="165" spans="1:79" x14ac:dyDescent="0.25">
      <c r="A165" s="9" t="s">
        <v>488</v>
      </c>
      <c r="B165" s="10">
        <v>7432301</v>
      </c>
      <c r="C165" s="10" t="s">
        <v>629</v>
      </c>
      <c r="D165" s="10" t="s">
        <v>490</v>
      </c>
      <c r="E165" s="10" t="s">
        <v>510</v>
      </c>
      <c r="F165" s="10" t="s">
        <v>492</v>
      </c>
      <c r="G165" s="10" t="s">
        <v>501</v>
      </c>
      <c r="H165" s="10" t="s">
        <v>494</v>
      </c>
      <c r="I165" s="10" t="s">
        <v>488</v>
      </c>
      <c r="J165" s="10" t="s">
        <v>495</v>
      </c>
      <c r="K165" s="10" t="s">
        <v>121</v>
      </c>
      <c r="L165" s="10">
        <v>13</v>
      </c>
      <c r="M165" s="10">
        <v>240</v>
      </c>
      <c r="N165" s="10">
        <v>306051</v>
      </c>
      <c r="O165" s="11">
        <v>39630</v>
      </c>
      <c r="P165" s="11">
        <v>25803</v>
      </c>
      <c r="Q165" s="10">
        <v>36864234304</v>
      </c>
      <c r="R165" s="10" t="s">
        <v>497</v>
      </c>
      <c r="S165" s="10" t="str">
        <f>IF(AB165=0.05,"Médio Profissionalizante",
IF(AB165=0.09,"Médio Tecnólogo",
IF(AB165=0.1,"Graduação",
IF(AB165=0.15,"Especialização",
IF(AB165=0.35,"Mestrado",
IF(AB165=0.45,"Doutorado",
))))))</f>
        <v>Graduação</v>
      </c>
      <c r="T165" s="10" t="str">
        <f>IF(AL165=0.7,"Inciso I",
IF(AL165=0.6,"Incisos II e V",
IF(AL165=0.3,"Inciso IV",
IF(AL165=0.25,"Inciso III, VI e VII",
))))</f>
        <v>Inciso III, VI e VII</v>
      </c>
      <c r="U165" s="10">
        <v>303</v>
      </c>
      <c r="V165" s="10" t="s">
        <v>97</v>
      </c>
      <c r="W165" s="10" t="s">
        <v>91</v>
      </c>
      <c r="X165" s="10" t="s">
        <v>92</v>
      </c>
      <c r="Y165" s="15">
        <v>1962.6636000000001</v>
      </c>
      <c r="Z165" s="15">
        <v>240</v>
      </c>
      <c r="AA165" s="15">
        <v>1962.6708122004145</v>
      </c>
      <c r="AB165" s="36">
        <v>0.1</v>
      </c>
      <c r="AC165" s="47">
        <v>196.2664</v>
      </c>
      <c r="AD165" s="15">
        <v>0.21</v>
      </c>
      <c r="AE165" s="49">
        <f>ROUND(Y165*AD165,2)</f>
        <v>412.16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v>1962.6636000000001</v>
      </c>
      <c r="AL165" s="15">
        <v>0.25</v>
      </c>
      <c r="AM165" s="15">
        <v>490.66590000000002</v>
      </c>
      <c r="AN165" s="15">
        <v>0.4</v>
      </c>
      <c r="AO165" s="15">
        <v>785.06539999999995</v>
      </c>
      <c r="AP165" s="15">
        <v>1</v>
      </c>
      <c r="AQ165" s="15">
        <v>1962.6636000000001</v>
      </c>
      <c r="AR165" s="15">
        <v>0.22</v>
      </c>
      <c r="AS165" s="15">
        <v>142.49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7793.3798999999999</v>
      </c>
      <c r="BU165" s="15">
        <v>5318.8184000000001</v>
      </c>
      <c r="BV165" s="15">
        <v>7772.1478999999999</v>
      </c>
      <c r="BW165" s="15">
        <v>7008.3145000000004</v>
      </c>
      <c r="BX165" s="16">
        <v>981.16399999999999</v>
      </c>
      <c r="BY165" s="15">
        <v>1962.3280999999999</v>
      </c>
      <c r="BZ165" s="16">
        <v>6812.2159000000001</v>
      </c>
      <c r="CA165" s="17">
        <v>1003.9994</v>
      </c>
    </row>
    <row r="166" spans="1:79" x14ac:dyDescent="0.25">
      <c r="A166" s="9" t="s">
        <v>488</v>
      </c>
      <c r="B166" s="10">
        <v>7433701</v>
      </c>
      <c r="C166" s="10" t="s">
        <v>630</v>
      </c>
      <c r="D166" s="10" t="s">
        <v>490</v>
      </c>
      <c r="E166" s="10" t="s">
        <v>505</v>
      </c>
      <c r="F166" s="10" t="s">
        <v>492</v>
      </c>
      <c r="G166" s="10" t="s">
        <v>501</v>
      </c>
      <c r="H166" s="10" t="s">
        <v>494</v>
      </c>
      <c r="I166" s="10" t="s">
        <v>488</v>
      </c>
      <c r="J166" s="10" t="s">
        <v>495</v>
      </c>
      <c r="K166" s="10" t="s">
        <v>121</v>
      </c>
      <c r="L166" s="10">
        <v>12</v>
      </c>
      <c r="M166" s="10">
        <v>240</v>
      </c>
      <c r="N166" s="10">
        <v>306051</v>
      </c>
      <c r="O166" s="11">
        <v>39630</v>
      </c>
      <c r="P166" s="11">
        <v>22095</v>
      </c>
      <c r="Q166" s="10">
        <v>16971302320</v>
      </c>
      <c r="R166" s="10" t="s">
        <v>497</v>
      </c>
      <c r="S166" s="10">
        <f>IF(AB166=0.05,"Médio Profissionalizante",
IF(AB166=0.09,"Médio Tecnólogo",
IF(AB166=0.1,"Graduação",
IF(AB166=0.15,"Especialização",
IF(AB166=0.35,"Mestrado",
IF(AB166=0.45,"Doutorado",
))))))</f>
        <v>0</v>
      </c>
      <c r="T166" s="10" t="str">
        <f>IF(AL166=0.7,"Inciso I",
IF(AL166=0.6,"Incisos II e V",
IF(AL166=0.3,"Inciso IV",
IF(AL166=0.25,"Inciso III, VI e VII",
))))</f>
        <v>Inciso III, VI e VII</v>
      </c>
      <c r="U166" s="10">
        <v>303</v>
      </c>
      <c r="V166" s="10" t="s">
        <v>97</v>
      </c>
      <c r="W166" s="10" t="s">
        <v>91</v>
      </c>
      <c r="X166" s="10" t="s">
        <v>92</v>
      </c>
      <c r="Y166" s="15">
        <v>1924.1790000000001</v>
      </c>
      <c r="Z166" s="15">
        <v>240</v>
      </c>
      <c r="AA166" s="15">
        <v>1924.1870707847202</v>
      </c>
      <c r="AB166" s="36">
        <v>0</v>
      </c>
      <c r="AC166" s="47">
        <v>0</v>
      </c>
      <c r="AD166" s="15">
        <v>0.2</v>
      </c>
      <c r="AE166" s="49">
        <f>ROUND(Y166*AD166,2)</f>
        <v>384.84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v>1924.1790000000001</v>
      </c>
      <c r="AL166" s="15">
        <v>0.25</v>
      </c>
      <c r="AM166" s="15">
        <v>481.04480000000001</v>
      </c>
      <c r="AN166" s="15">
        <v>0.4</v>
      </c>
      <c r="AO166" s="15">
        <v>769.67160000000001</v>
      </c>
      <c r="AP166" s="15">
        <v>1</v>
      </c>
      <c r="AQ166" s="15">
        <v>1924.1790000000001</v>
      </c>
      <c r="AR166" s="15">
        <v>1.2</v>
      </c>
      <c r="AS166" s="15">
        <v>740.81</v>
      </c>
      <c r="AT166" s="15">
        <v>0.34</v>
      </c>
      <c r="AU166" s="15">
        <v>1574.23</v>
      </c>
      <c r="AV166" s="15">
        <v>0.09</v>
      </c>
      <c r="AW166" s="15">
        <v>500.05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22.088951999999999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7430.1781000000001</v>
      </c>
      <c r="BU166" s="15">
        <v>5002.8653999999997</v>
      </c>
      <c r="BV166" s="15">
        <v>7408.0892000000003</v>
      </c>
      <c r="BW166" s="15">
        <v>6660.5065000000004</v>
      </c>
      <c r="BX166" s="16">
        <v>932.47090000000003</v>
      </c>
      <c r="BY166" s="15">
        <v>1864.9418000000001</v>
      </c>
      <c r="BZ166" s="16">
        <v>6497.7071999999998</v>
      </c>
      <c r="CA166" s="17">
        <v>917.5095</v>
      </c>
    </row>
    <row r="167" spans="1:79" x14ac:dyDescent="0.25">
      <c r="A167" s="9" t="s">
        <v>488</v>
      </c>
      <c r="B167" s="10">
        <v>8502701</v>
      </c>
      <c r="C167" s="10" t="s">
        <v>631</v>
      </c>
      <c r="D167" s="10" t="s">
        <v>490</v>
      </c>
      <c r="E167" s="10" t="s">
        <v>500</v>
      </c>
      <c r="F167" s="10" t="s">
        <v>492</v>
      </c>
      <c r="G167" s="10" t="s">
        <v>501</v>
      </c>
      <c r="H167" s="10" t="s">
        <v>494</v>
      </c>
      <c r="I167" s="10" t="s">
        <v>488</v>
      </c>
      <c r="J167" s="10" t="s">
        <v>495</v>
      </c>
      <c r="K167" s="10" t="s">
        <v>152</v>
      </c>
      <c r="L167" s="10">
        <v>3</v>
      </c>
      <c r="M167" s="10">
        <v>240</v>
      </c>
      <c r="N167" s="10">
        <v>291477</v>
      </c>
      <c r="O167" s="11">
        <v>40330</v>
      </c>
      <c r="P167" s="11">
        <v>25465</v>
      </c>
      <c r="Q167" s="10">
        <v>94884315391</v>
      </c>
      <c r="R167" s="10" t="s">
        <v>497</v>
      </c>
      <c r="S167" s="10">
        <f>IF(AB167=0.05,"Médio Profissionalizante",
IF(AB167=0.09,"Médio Tecnólogo",
IF(AB167=0.1,"Graduação",
IF(AB167=0.15,"Especialização",
IF(AB167=0.35,"Mestrado",
IF(AB167=0.45,"Doutorado",
))))))</f>
        <v>0</v>
      </c>
      <c r="T167" s="10" t="str">
        <f>IF(AL167=0.7,"Inciso I",
IF(AL167=0.6,"Incisos II e V",
IF(AL167=0.3,"Inciso IV",
IF(AL167=0.25,"Inciso III, VI e VII",
))))</f>
        <v>Inciso III, VI e VII</v>
      </c>
      <c r="U167" s="10">
        <v>303</v>
      </c>
      <c r="V167" s="10" t="s">
        <v>97</v>
      </c>
      <c r="W167" s="10" t="s">
        <v>91</v>
      </c>
      <c r="X167" s="10" t="s">
        <v>92</v>
      </c>
      <c r="Y167" s="15">
        <v>1610.07</v>
      </c>
      <c r="Z167" s="15">
        <v>240</v>
      </c>
      <c r="AA167" s="15">
        <v>1610.0736640032003</v>
      </c>
      <c r="AB167" s="36">
        <v>0</v>
      </c>
      <c r="AC167" s="47">
        <v>0</v>
      </c>
      <c r="AD167" s="15">
        <v>0.2</v>
      </c>
      <c r="AE167" s="49">
        <f>ROUND(Y167*AD167,2)</f>
        <v>322.01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v>1610.07</v>
      </c>
      <c r="AL167" s="15">
        <v>0.25</v>
      </c>
      <c r="AM167" s="15">
        <v>402.51749999999998</v>
      </c>
      <c r="AN167" s="15">
        <v>0.4</v>
      </c>
      <c r="AO167" s="15">
        <v>644.02800000000002</v>
      </c>
      <c r="AP167" s="15">
        <v>1</v>
      </c>
      <c r="AQ167" s="15">
        <v>1610.07</v>
      </c>
      <c r="AR167" s="15">
        <v>0.28000000000000003</v>
      </c>
      <c r="AS167" s="15">
        <v>144.63999999999999</v>
      </c>
      <c r="AT167" s="15">
        <v>0.35</v>
      </c>
      <c r="AU167" s="15">
        <v>1355.98</v>
      </c>
      <c r="AV167" s="15">
        <v>0.01</v>
      </c>
      <c r="AW167" s="15">
        <v>46.49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6220.0015999999996</v>
      </c>
      <c r="BU167" s="15">
        <v>4186.1819999999998</v>
      </c>
      <c r="BV167" s="15">
        <v>6198.7695000000003</v>
      </c>
      <c r="BW167" s="15">
        <v>5575.9736000000003</v>
      </c>
      <c r="BX167" s="16">
        <v>780.63630000000001</v>
      </c>
      <c r="BY167" s="15">
        <v>1561.2726</v>
      </c>
      <c r="BZ167" s="16">
        <v>5439.3653000000004</v>
      </c>
      <c r="CA167" s="17">
        <v>626.46540000000005</v>
      </c>
    </row>
    <row r="168" spans="1:79" x14ac:dyDescent="0.25">
      <c r="A168" s="9" t="s">
        <v>488</v>
      </c>
      <c r="B168" s="10">
        <v>7819601</v>
      </c>
      <c r="C168" s="10" t="s">
        <v>632</v>
      </c>
      <c r="D168" s="10" t="s">
        <v>490</v>
      </c>
      <c r="E168" s="10" t="s">
        <v>491</v>
      </c>
      <c r="F168" s="10" t="s">
        <v>492</v>
      </c>
      <c r="G168" s="10" t="s">
        <v>493</v>
      </c>
      <c r="H168" s="10" t="s">
        <v>494</v>
      </c>
      <c r="I168" s="10" t="s">
        <v>488</v>
      </c>
      <c r="J168" s="10" t="s">
        <v>495</v>
      </c>
      <c r="K168" s="10" t="s">
        <v>152</v>
      </c>
      <c r="L168" s="10">
        <v>2</v>
      </c>
      <c r="M168" s="10">
        <v>240</v>
      </c>
      <c r="N168" s="10">
        <v>291477</v>
      </c>
      <c r="O168" s="11">
        <v>39965</v>
      </c>
      <c r="P168" s="11">
        <v>27845</v>
      </c>
      <c r="Q168" s="10">
        <v>75705753349</v>
      </c>
      <c r="R168" s="10" t="s">
        <v>497</v>
      </c>
      <c r="S168" s="10">
        <f>IF(AB168=0.05,"Médio Profissionalizante",
IF(AB168=0.09,"Médio Tecnólogo",
IF(AB168=0.1,"Graduação",
IF(AB168=0.15,"Especialização",
IF(AB168=0.35,"Mestrado",
IF(AB168=0.45,"Doutorado",
))))))</f>
        <v>0</v>
      </c>
      <c r="T168" s="10" t="str">
        <f>IF(AL168=0.7,"Inciso I",
IF(AL168=0.6,"Incisos II e V",
IF(AL168=0.3,"Inciso IV",
IF(AL168=0.25,"Inciso III, VI e VII",
))))</f>
        <v>Inciso III, VI e VII</v>
      </c>
      <c r="U168" s="10">
        <v>475</v>
      </c>
      <c r="V168" s="10" t="s">
        <v>97</v>
      </c>
      <c r="W168" s="10" t="s">
        <v>91</v>
      </c>
      <c r="X168" s="10" t="s">
        <v>92</v>
      </c>
      <c r="Y168" s="15">
        <v>1578.501</v>
      </c>
      <c r="Z168" s="15">
        <v>240</v>
      </c>
      <c r="AA168" s="15">
        <v>1578.5035921600002</v>
      </c>
      <c r="AB168" s="36">
        <v>0</v>
      </c>
      <c r="AC168" s="47">
        <v>0</v>
      </c>
      <c r="AD168" s="15">
        <v>0.1</v>
      </c>
      <c r="AE168" s="49">
        <f>ROUND(Y168*AD168,2)</f>
        <v>157.85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v>1578.501</v>
      </c>
      <c r="AL168" s="15">
        <v>0.25</v>
      </c>
      <c r="AM168" s="15">
        <v>394.62529999999998</v>
      </c>
      <c r="AN168" s="15">
        <v>0.4</v>
      </c>
      <c r="AO168" s="15">
        <v>631.40039999999999</v>
      </c>
      <c r="AP168" s="15">
        <v>1</v>
      </c>
      <c r="AQ168" s="15">
        <v>1578.501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5919.3788000000004</v>
      </c>
      <c r="BU168" s="15">
        <v>3946.2525000000001</v>
      </c>
      <c r="BV168" s="15">
        <v>5919.3788000000004</v>
      </c>
      <c r="BW168" s="15">
        <v>5287.9784</v>
      </c>
      <c r="BX168" s="16">
        <v>740.31700000000001</v>
      </c>
      <c r="BY168" s="15">
        <v>1480.6339</v>
      </c>
      <c r="BZ168" s="16">
        <v>5179.0618000000004</v>
      </c>
      <c r="CA168" s="17">
        <v>554.88199999999995</v>
      </c>
    </row>
    <row r="169" spans="1:79" x14ac:dyDescent="0.25">
      <c r="A169" s="9" t="s">
        <v>488</v>
      </c>
      <c r="B169" s="10">
        <v>7463901</v>
      </c>
      <c r="C169" s="10" t="s">
        <v>633</v>
      </c>
      <c r="D169" s="10" t="s">
        <v>490</v>
      </c>
      <c r="E169" s="10" t="s">
        <v>500</v>
      </c>
      <c r="F169" s="10" t="s">
        <v>492</v>
      </c>
      <c r="G169" s="10" t="s">
        <v>501</v>
      </c>
      <c r="H169" s="10" t="s">
        <v>494</v>
      </c>
      <c r="I169" s="10" t="s">
        <v>488</v>
      </c>
      <c r="J169" s="10" t="s">
        <v>495</v>
      </c>
      <c r="K169" s="10" t="s">
        <v>147</v>
      </c>
      <c r="L169" s="10">
        <v>6</v>
      </c>
      <c r="M169" s="10">
        <v>240</v>
      </c>
      <c r="N169" s="10">
        <v>291477</v>
      </c>
      <c r="O169" s="11">
        <v>39630</v>
      </c>
      <c r="P169" s="11">
        <v>26552</v>
      </c>
      <c r="Q169" s="10">
        <v>43740529334</v>
      </c>
      <c r="R169" s="10" t="s">
        <v>497</v>
      </c>
      <c r="S169" s="10">
        <f>IF(AB169=0.05,"Médio Profissionalizante",
IF(AB169=0.09,"Médio Tecnólogo",
IF(AB169=0.1,"Graduação",
IF(AB169=0.15,"Especialização",
IF(AB169=0.35,"Mestrado",
IF(AB169=0.45,"Doutorado",
))))))</f>
        <v>0</v>
      </c>
      <c r="T169" s="10" t="str">
        <f>IF(AL169=0.7,"Inciso I",
IF(AL169=0.6,"Incisos II e V",
IF(AL169=0.3,"Inciso IV",
IF(AL169=0.25,"Inciso III, VI e VII",
))))</f>
        <v>Inciso III, VI e VII</v>
      </c>
      <c r="U169" s="10">
        <v>303</v>
      </c>
      <c r="V169" s="10" t="s">
        <v>97</v>
      </c>
      <c r="W169" s="10" t="s">
        <v>91</v>
      </c>
      <c r="X169" s="10" t="s">
        <v>92</v>
      </c>
      <c r="Y169" s="15">
        <v>1708.6224</v>
      </c>
      <c r="Z169" s="15">
        <v>240</v>
      </c>
      <c r="AA169" s="15">
        <v>1708.6230528295082</v>
      </c>
      <c r="AB169" s="36">
        <v>0</v>
      </c>
      <c r="AC169" s="47">
        <v>0</v>
      </c>
      <c r="AD169" s="15">
        <v>0.21</v>
      </c>
      <c r="AE169" s="49">
        <f>ROUND(Y169*AD169,2)</f>
        <v>358.81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v>1708.6224</v>
      </c>
      <c r="AL169" s="15">
        <v>0.25</v>
      </c>
      <c r="AM169" s="15">
        <v>427.15559999999999</v>
      </c>
      <c r="AN169" s="15">
        <v>0.4</v>
      </c>
      <c r="AO169" s="15">
        <v>683.44899999999996</v>
      </c>
      <c r="AP169" s="15">
        <v>1</v>
      </c>
      <c r="AQ169" s="15">
        <v>1708.6224</v>
      </c>
      <c r="AR169" s="15">
        <v>0.28000000000000003</v>
      </c>
      <c r="AS169" s="15">
        <v>153.88999999999999</v>
      </c>
      <c r="AT169" s="15">
        <v>0.19</v>
      </c>
      <c r="AU169" s="15">
        <v>783.19</v>
      </c>
      <c r="AV169" s="15">
        <v>0.01</v>
      </c>
      <c r="AW169" s="15">
        <v>49.46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6595.2825000000003</v>
      </c>
      <c r="BU169" s="15">
        <v>4459.5045</v>
      </c>
      <c r="BV169" s="15">
        <v>6595.2825000000003</v>
      </c>
      <c r="BW169" s="15">
        <v>5911.8334999999997</v>
      </c>
      <c r="BX169" s="16">
        <v>827.6567</v>
      </c>
      <c r="BY169" s="15">
        <v>1655.3134</v>
      </c>
      <c r="BZ169" s="16">
        <v>5767.6257999999998</v>
      </c>
      <c r="CA169" s="17">
        <v>716.73710000000005</v>
      </c>
    </row>
    <row r="170" spans="1:79" x14ac:dyDescent="0.25">
      <c r="A170" s="9" t="s">
        <v>488</v>
      </c>
      <c r="B170" s="10">
        <v>7441401</v>
      </c>
      <c r="C170" s="10" t="s">
        <v>634</v>
      </c>
      <c r="D170" s="10" t="s">
        <v>490</v>
      </c>
      <c r="E170" s="10" t="s">
        <v>505</v>
      </c>
      <c r="F170" s="10" t="s">
        <v>492</v>
      </c>
      <c r="G170" s="10" t="s">
        <v>501</v>
      </c>
      <c r="H170" s="10" t="s">
        <v>494</v>
      </c>
      <c r="I170" s="10" t="s">
        <v>488</v>
      </c>
      <c r="J170" s="10" t="s">
        <v>495</v>
      </c>
      <c r="K170" s="10" t="s">
        <v>121</v>
      </c>
      <c r="L170" s="10">
        <v>9</v>
      </c>
      <c r="M170" s="10">
        <v>240</v>
      </c>
      <c r="N170" s="10">
        <v>291477</v>
      </c>
      <c r="O170" s="11">
        <v>39630</v>
      </c>
      <c r="P170" s="11">
        <v>28778</v>
      </c>
      <c r="Q170" s="10">
        <v>80591701391</v>
      </c>
      <c r="R170" s="10" t="s">
        <v>497</v>
      </c>
      <c r="S170" s="10" t="str">
        <f>IF(AB170=0.05,"Médio Profissionalizante",
IF(AB170=0.09,"Médio Tecnólogo",
IF(AB170=0.1,"Graduação",
IF(AB170=0.15,"Especialização",
IF(AB170=0.35,"Mestrado",
IF(AB170=0.45,"Doutorado",
))))))</f>
        <v>Especialização</v>
      </c>
      <c r="T170" s="10" t="str">
        <f>IF(AL170=0.7,"Inciso I",
IF(AL170=0.6,"Incisos II e V",
IF(AL170=0.3,"Inciso IV",
IF(AL170=0.25,"Inciso III, VI e VII",
))))</f>
        <v>Inciso I</v>
      </c>
      <c r="U170" s="10">
        <v>303</v>
      </c>
      <c r="V170" s="10" t="s">
        <v>97</v>
      </c>
      <c r="W170" s="10" t="s">
        <v>91</v>
      </c>
      <c r="X170" s="10" t="s">
        <v>92</v>
      </c>
      <c r="Y170" s="15">
        <v>1813.203</v>
      </c>
      <c r="Z170" s="15">
        <v>240</v>
      </c>
      <c r="AA170" s="15">
        <v>1813.2044526470968</v>
      </c>
      <c r="AB170" s="36">
        <v>0.15</v>
      </c>
      <c r="AC170" s="21">
        <v>271.98050000000001</v>
      </c>
      <c r="AD170" s="15">
        <v>0.12</v>
      </c>
      <c r="AE170" s="49">
        <f>ROUND(Y170*AD170,2)</f>
        <v>217.58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v>1813.203</v>
      </c>
      <c r="AL170" s="15">
        <v>0.7</v>
      </c>
      <c r="AM170" s="15">
        <v>1269.2420999999999</v>
      </c>
      <c r="AN170" s="15">
        <v>0.4</v>
      </c>
      <c r="AO170" s="15">
        <v>725.28120000000001</v>
      </c>
      <c r="AP170" s="15">
        <v>1</v>
      </c>
      <c r="AQ170" s="15">
        <v>1813.203</v>
      </c>
      <c r="AR170" s="15">
        <v>0.23</v>
      </c>
      <c r="AS170" s="15">
        <v>151.87</v>
      </c>
      <c r="AT170" s="15">
        <v>0.31</v>
      </c>
      <c r="AU170" s="15">
        <v>1535.21</v>
      </c>
      <c r="AV170" s="15">
        <v>0.19</v>
      </c>
      <c r="AW170" s="15">
        <v>1129.1300000000001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7923.6971000000003</v>
      </c>
      <c r="BU170" s="15">
        <v>4841.2520000000004</v>
      </c>
      <c r="BV170" s="15">
        <v>7923.6971000000003</v>
      </c>
      <c r="BW170" s="15">
        <v>7198.4159</v>
      </c>
      <c r="BX170" s="16">
        <v>1007.7782</v>
      </c>
      <c r="BY170" s="15">
        <v>2015.5564999999999</v>
      </c>
      <c r="BZ170" s="16">
        <v>6915.9188999999997</v>
      </c>
      <c r="CA170" s="17">
        <v>1032.5177000000001</v>
      </c>
    </row>
    <row r="171" spans="1:79" x14ac:dyDescent="0.25">
      <c r="A171" s="9" t="s">
        <v>488</v>
      </c>
      <c r="B171" s="10">
        <v>8502201</v>
      </c>
      <c r="C171" s="10" t="s">
        <v>635</v>
      </c>
      <c r="D171" s="10" t="s">
        <v>490</v>
      </c>
      <c r="E171" s="10" t="s">
        <v>491</v>
      </c>
      <c r="F171" s="10" t="s">
        <v>492</v>
      </c>
      <c r="G171" s="10" t="s">
        <v>501</v>
      </c>
      <c r="H171" s="10" t="s">
        <v>494</v>
      </c>
      <c r="I171" s="10" t="s">
        <v>488</v>
      </c>
      <c r="J171" s="10" t="s">
        <v>495</v>
      </c>
      <c r="K171" s="10" t="s">
        <v>121</v>
      </c>
      <c r="L171" s="10">
        <v>13</v>
      </c>
      <c r="M171" s="10">
        <v>240</v>
      </c>
      <c r="N171" s="10">
        <v>306051</v>
      </c>
      <c r="O171" s="11">
        <v>40330</v>
      </c>
      <c r="P171" s="11">
        <v>29988</v>
      </c>
      <c r="Q171" s="10">
        <v>94036772368</v>
      </c>
      <c r="R171" s="10" t="s">
        <v>497</v>
      </c>
      <c r="S171" s="10" t="str">
        <f>IF(AB171=0.05,"Médio Profissionalizante",
IF(AB171=0.09,"Médio Tecnólogo",
IF(AB171=0.1,"Graduação",
IF(AB171=0.15,"Especialização",
IF(AB171=0.35,"Mestrado",
IF(AB171=0.45,"Doutorado",
))))))</f>
        <v>Especialização</v>
      </c>
      <c r="T171" s="10" t="str">
        <f>IF(AL171=0.7,"Inciso I",
IF(AL171=0.6,"Incisos II e V",
IF(AL171=0.3,"Inciso IV",
IF(AL171=0.25,"Inciso III, VI e VII",
))))</f>
        <v>Inciso IV</v>
      </c>
      <c r="U171" s="10">
        <v>303</v>
      </c>
      <c r="V171" s="10" t="s">
        <v>97</v>
      </c>
      <c r="W171" s="10" t="s">
        <v>91</v>
      </c>
      <c r="X171" s="10" t="s">
        <v>92</v>
      </c>
      <c r="Y171" s="15">
        <v>1962.6636000000001</v>
      </c>
      <c r="Z171" s="15">
        <v>240</v>
      </c>
      <c r="AA171" s="15">
        <v>1962.6708122004145</v>
      </c>
      <c r="AB171" s="36">
        <v>0.15</v>
      </c>
      <c r="AC171" s="21">
        <v>294.39949999999999</v>
      </c>
      <c r="AD171" s="15">
        <v>0.21</v>
      </c>
      <c r="AE171" s="49">
        <f>ROUND(Y171*AD171,2)</f>
        <v>412.16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v>1962.6636000000001</v>
      </c>
      <c r="AL171" s="15">
        <v>0.3</v>
      </c>
      <c r="AM171" s="15">
        <v>588.79909999999995</v>
      </c>
      <c r="AN171" s="15">
        <v>0.4</v>
      </c>
      <c r="AO171" s="15">
        <v>785.06539999999995</v>
      </c>
      <c r="AP171" s="15">
        <v>1</v>
      </c>
      <c r="AQ171" s="15">
        <v>1962.6636000000001</v>
      </c>
      <c r="AR171" s="15">
        <v>0.31</v>
      </c>
      <c r="AS171" s="15">
        <v>205.85</v>
      </c>
      <c r="AT171" s="15">
        <v>0.25</v>
      </c>
      <c r="AU171" s="15">
        <v>1245.07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147.93673600000002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8116.3509999999997</v>
      </c>
      <c r="BU171" s="15">
        <v>5416.9515000000001</v>
      </c>
      <c r="BV171" s="15">
        <v>7968.4142000000002</v>
      </c>
      <c r="BW171" s="15">
        <v>7331.2855</v>
      </c>
      <c r="BX171" s="16">
        <v>1026.3800000000001</v>
      </c>
      <c r="BY171" s="15">
        <v>2052.7599</v>
      </c>
      <c r="BZ171" s="16">
        <v>7089.9709999999995</v>
      </c>
      <c r="CA171" s="17">
        <v>1080.3820000000001</v>
      </c>
    </row>
    <row r="172" spans="1:79" x14ac:dyDescent="0.25">
      <c r="A172" s="9" t="s">
        <v>488</v>
      </c>
      <c r="B172" s="10">
        <v>8657901</v>
      </c>
      <c r="C172" s="10" t="s">
        <v>636</v>
      </c>
      <c r="D172" s="10" t="s">
        <v>490</v>
      </c>
      <c r="E172" s="10" t="s">
        <v>510</v>
      </c>
      <c r="F172" s="10" t="s">
        <v>492</v>
      </c>
      <c r="G172" s="10" t="s">
        <v>501</v>
      </c>
      <c r="H172" s="10" t="s">
        <v>494</v>
      </c>
      <c r="I172" s="10" t="s">
        <v>488</v>
      </c>
      <c r="J172" s="10" t="s">
        <v>495</v>
      </c>
      <c r="K172" s="10" t="s">
        <v>118</v>
      </c>
      <c r="L172" s="10">
        <v>11</v>
      </c>
      <c r="M172" s="10">
        <v>240</v>
      </c>
      <c r="N172" s="10">
        <v>306051</v>
      </c>
      <c r="O172" s="11">
        <v>40422</v>
      </c>
      <c r="P172" s="11">
        <v>23781</v>
      </c>
      <c r="Q172" s="10">
        <v>30158354320</v>
      </c>
      <c r="R172" s="10" t="s">
        <v>497</v>
      </c>
      <c r="S172" s="10" t="str">
        <f>IF(AB172=0.05,"Médio Profissionalizante",
IF(AB172=0.09,"Médio Tecnólogo",
IF(AB172=0.1,"Graduação",
IF(AB172=0.15,"Especialização",
IF(AB172=0.35,"Mestrado",
IF(AB172=0.45,"Doutorado",
))))))</f>
        <v>Graduação</v>
      </c>
      <c r="T172" s="10" t="str">
        <f>IF(AL172=0.7,"Inciso I",
IF(AL172=0.6,"Incisos II e V",
IF(AL172=0.3,"Inciso IV",
IF(AL172=0.25,"Inciso III, VI e VII",
))))</f>
        <v>Inciso III, VI e VII</v>
      </c>
      <c r="U172" s="10">
        <v>303</v>
      </c>
      <c r="V172" s="10" t="s">
        <v>97</v>
      </c>
      <c r="W172" s="10" t="s">
        <v>91</v>
      </c>
      <c r="X172" s="10" t="s">
        <v>92</v>
      </c>
      <c r="Y172" s="15">
        <v>1886.4492</v>
      </c>
      <c r="Z172" s="15">
        <v>240</v>
      </c>
      <c r="AA172" s="15">
        <v>1886.4579125340395</v>
      </c>
      <c r="AB172" s="36">
        <v>0.1</v>
      </c>
      <c r="AC172" s="47">
        <v>188.64490000000001</v>
      </c>
      <c r="AD172" s="15">
        <v>0.21</v>
      </c>
      <c r="AE172" s="49">
        <f>ROUND(Y172*AD172,2)</f>
        <v>396.15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v>1886.4492</v>
      </c>
      <c r="AL172" s="15">
        <v>0.25</v>
      </c>
      <c r="AM172" s="15">
        <v>471.6123</v>
      </c>
      <c r="AN172" s="15">
        <v>0.4</v>
      </c>
      <c r="AO172" s="15">
        <v>754.5797</v>
      </c>
      <c r="AP172" s="15">
        <v>1</v>
      </c>
      <c r="AQ172" s="15">
        <v>1886.4492</v>
      </c>
      <c r="AR172" s="15">
        <v>1.73</v>
      </c>
      <c r="AS172" s="15">
        <v>1076.98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7470.3388000000004</v>
      </c>
      <c r="BU172" s="15">
        <v>5112.2772999999997</v>
      </c>
      <c r="BV172" s="15">
        <v>7470.3388000000004</v>
      </c>
      <c r="BW172" s="15">
        <v>6715.7592000000004</v>
      </c>
      <c r="BX172" s="16">
        <v>940.20630000000006</v>
      </c>
      <c r="BY172" s="15">
        <v>1880.4126000000001</v>
      </c>
      <c r="BZ172" s="16">
        <v>6530.1325999999999</v>
      </c>
      <c r="CA172" s="17">
        <v>926.42650000000003</v>
      </c>
    </row>
    <row r="173" spans="1:79" x14ac:dyDescent="0.25">
      <c r="A173" s="9" t="s">
        <v>488</v>
      </c>
      <c r="B173" s="10">
        <v>7166701</v>
      </c>
      <c r="C173" s="10" t="s">
        <v>637</v>
      </c>
      <c r="D173" s="10" t="s">
        <v>490</v>
      </c>
      <c r="E173" s="10" t="s">
        <v>491</v>
      </c>
      <c r="F173" s="10" t="s">
        <v>492</v>
      </c>
      <c r="G173" s="10" t="s">
        <v>501</v>
      </c>
      <c r="H173" s="10" t="s">
        <v>494</v>
      </c>
      <c r="I173" s="10" t="s">
        <v>488</v>
      </c>
      <c r="J173" s="10" t="s">
        <v>495</v>
      </c>
      <c r="K173" s="10" t="s">
        <v>121</v>
      </c>
      <c r="L173" s="10">
        <v>8</v>
      </c>
      <c r="M173" s="10">
        <v>240</v>
      </c>
      <c r="N173" s="10">
        <v>306051</v>
      </c>
      <c r="O173" s="11">
        <v>39366</v>
      </c>
      <c r="P173" s="11">
        <v>23959</v>
      </c>
      <c r="Q173" s="10">
        <v>43368727320</v>
      </c>
      <c r="R173" s="10" t="s">
        <v>497</v>
      </c>
      <c r="S173" s="10" t="str">
        <f>IF(AB173=0.05,"Médio Profissionalizante",
IF(AB173=0.09,"Médio Tecnólogo",
IF(AB173=0.1,"Graduação",
IF(AB173=0.15,"Especialização",
IF(AB173=0.35,"Mestrado",
IF(AB173=0.45,"Doutorado",
))))))</f>
        <v>Especialização</v>
      </c>
      <c r="T173" s="10" t="str">
        <f>IF(AL173=0.7,"Inciso I",
IF(AL173=0.6,"Incisos II e V",
IF(AL173=0.3,"Inciso IV",
IF(AL173=0.25,"Inciso III, VI e VII",
))))</f>
        <v>Incisos II e V</v>
      </c>
      <c r="U173" s="10">
        <v>303</v>
      </c>
      <c r="V173" s="10" t="s">
        <v>97</v>
      </c>
      <c r="W173" s="10" t="s">
        <v>91</v>
      </c>
      <c r="X173" s="10" t="s">
        <v>92</v>
      </c>
      <c r="Y173" s="15">
        <v>1777.6458</v>
      </c>
      <c r="Z173" s="15">
        <v>240</v>
      </c>
      <c r="AA173" s="15">
        <v>1777.6514241638204</v>
      </c>
      <c r="AB173" s="36">
        <v>0.15</v>
      </c>
      <c r="AC173" s="21">
        <v>266.64690000000002</v>
      </c>
      <c r="AD173" s="15">
        <v>0.11</v>
      </c>
      <c r="AE173" s="49">
        <f>ROUND(Y173*AD173,2)</f>
        <v>195.54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v>1777.6458</v>
      </c>
      <c r="AL173" s="15">
        <v>0.6</v>
      </c>
      <c r="AM173" s="15">
        <v>1066.5875000000001</v>
      </c>
      <c r="AN173" s="15">
        <v>0.4</v>
      </c>
      <c r="AO173" s="15">
        <v>711.05830000000003</v>
      </c>
      <c r="AP173" s="15">
        <v>1</v>
      </c>
      <c r="AQ173" s="15">
        <v>1777.6458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7572.7710999999999</v>
      </c>
      <c r="BU173" s="15">
        <v>4728.5378000000001</v>
      </c>
      <c r="BV173" s="15">
        <v>7572.7710999999999</v>
      </c>
      <c r="BW173" s="15">
        <v>6861.7128000000002</v>
      </c>
      <c r="BX173" s="16">
        <v>960.63980000000004</v>
      </c>
      <c r="BY173" s="15">
        <v>1921.2796000000001</v>
      </c>
      <c r="BZ173" s="16">
        <v>6612.1313</v>
      </c>
      <c r="CA173" s="17">
        <v>948.97609999999997</v>
      </c>
    </row>
    <row r="174" spans="1:79" x14ac:dyDescent="0.25">
      <c r="A174" s="9" t="s">
        <v>488</v>
      </c>
      <c r="B174" s="10">
        <v>7719801</v>
      </c>
      <c r="C174" s="10" t="s">
        <v>638</v>
      </c>
      <c r="D174" s="10" t="s">
        <v>490</v>
      </c>
      <c r="E174" s="10" t="s">
        <v>510</v>
      </c>
      <c r="F174" s="10" t="s">
        <v>492</v>
      </c>
      <c r="G174" s="10" t="s">
        <v>493</v>
      </c>
      <c r="H174" s="10" t="s">
        <v>494</v>
      </c>
      <c r="I174" s="10" t="s">
        <v>488</v>
      </c>
      <c r="J174" s="10" t="s">
        <v>495</v>
      </c>
      <c r="K174" s="10" t="s">
        <v>121</v>
      </c>
      <c r="L174" s="10">
        <v>12</v>
      </c>
      <c r="M174" s="10">
        <v>240</v>
      </c>
      <c r="N174" s="10">
        <v>285762</v>
      </c>
      <c r="O174" s="11">
        <v>39722</v>
      </c>
      <c r="P174" s="11">
        <v>26712</v>
      </c>
      <c r="Q174" s="10">
        <v>52515079334</v>
      </c>
      <c r="R174" s="10" t="s">
        <v>497</v>
      </c>
      <c r="S174" s="10" t="str">
        <f>IF(AB174=0.05,"Médio Profissionalizante",
IF(AB174=0.09,"Médio Tecnólogo",
IF(AB174=0.1,"Graduação",
IF(AB174=0.15,"Especialização",
IF(AB174=0.35,"Mestrado",
IF(AB174=0.45,"Doutorado",
))))))</f>
        <v>Especialização</v>
      </c>
      <c r="T174" s="10" t="str">
        <f>IF(AL174=0.7,"Inciso I",
IF(AL174=0.6,"Incisos II e V",
IF(AL174=0.3,"Inciso IV",
IF(AL174=0.25,"Inciso III, VI e VII",
))))</f>
        <v>Inciso III, VI e VII</v>
      </c>
      <c r="U174" s="10">
        <v>475</v>
      </c>
      <c r="V174" s="10" t="s">
        <v>97</v>
      </c>
      <c r="W174" s="10" t="s">
        <v>91</v>
      </c>
      <c r="X174" s="10" t="s">
        <v>92</v>
      </c>
      <c r="Y174" s="15">
        <v>1924.1790000000001</v>
      </c>
      <c r="Z174" s="15">
        <v>240</v>
      </c>
      <c r="AA174" s="15">
        <v>1924.1870707847202</v>
      </c>
      <c r="AB174" s="36">
        <v>0.15</v>
      </c>
      <c r="AC174" s="21">
        <v>288.62689999999998</v>
      </c>
      <c r="AD174" s="15">
        <v>0.2</v>
      </c>
      <c r="AE174" s="49">
        <f>ROUND(Y174*AD174,2)</f>
        <v>384.84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v>1924.1790000000001</v>
      </c>
      <c r="AL174" s="15">
        <v>0.25</v>
      </c>
      <c r="AM174" s="15">
        <v>481.04480000000001</v>
      </c>
      <c r="AN174" s="15">
        <v>0.4</v>
      </c>
      <c r="AO174" s="15">
        <v>769.67160000000001</v>
      </c>
      <c r="AP174" s="15">
        <v>1</v>
      </c>
      <c r="AQ174" s="15">
        <v>1924.1790000000001</v>
      </c>
      <c r="AR174" s="15">
        <v>1.51</v>
      </c>
      <c r="AS174" s="15">
        <v>968.51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7696.7160000000003</v>
      </c>
      <c r="BU174" s="15">
        <v>5291.4922999999999</v>
      </c>
      <c r="BV174" s="15">
        <v>7696.7160000000003</v>
      </c>
      <c r="BW174" s="15">
        <v>6927.0443999999998</v>
      </c>
      <c r="BX174" s="16">
        <v>969.78620000000001</v>
      </c>
      <c r="BY174" s="15">
        <v>1939.5724</v>
      </c>
      <c r="BZ174" s="16">
        <v>6726.9297999999999</v>
      </c>
      <c r="CA174" s="17">
        <v>980.54570000000001</v>
      </c>
    </row>
    <row r="175" spans="1:79" x14ac:dyDescent="0.25">
      <c r="A175" s="9" t="s">
        <v>79</v>
      </c>
      <c r="B175" s="10">
        <v>5387101</v>
      </c>
      <c r="C175" s="10" t="s">
        <v>316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23278</v>
      </c>
      <c r="Q175" s="10">
        <v>27803252320</v>
      </c>
      <c r="R175" s="10" t="s">
        <v>89</v>
      </c>
      <c r="S175" s="10" t="str">
        <f>IF(AB175=0.05,"Médio Profissionalizante",
IF(AB175=0.09,"Médio Tecnólogo",
IF(AB175=0.1,"Graduação",
IF(AB175=0.15,"Especialização",
IF(AB175=0.35,"Mestrado",
IF(AB175=0.45,"Doutorado",
))))))</f>
        <v>Graduação</v>
      </c>
      <c r="T175" s="10" t="str">
        <f>IF(AL175=0.7,"Inciso I",
IF(AL175=0.6,"Incisos II e V",
IF(AL175=0.3,"Inciso IV",
IF(AL175=0.25,"Inciso III, VI e VII",
))))</f>
        <v>Incisos II e V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1924.1790000000001</v>
      </c>
      <c r="Z175" s="15">
        <v>240</v>
      </c>
      <c r="AA175" s="15">
        <v>1924.1870707847202</v>
      </c>
      <c r="AB175" s="36">
        <v>0.1</v>
      </c>
      <c r="AC175">
        <v>192.4179</v>
      </c>
      <c r="AD175" s="15">
        <v>0.2</v>
      </c>
      <c r="AE175" s="38">
        <v>384.83580000000001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1924.1790000000001</v>
      </c>
      <c r="AL175" s="15">
        <v>0.6</v>
      </c>
      <c r="AM175" s="15">
        <v>1154.5074</v>
      </c>
      <c r="AN175" s="15">
        <v>0.4</v>
      </c>
      <c r="AO175" s="15">
        <v>769.67160000000001</v>
      </c>
      <c r="AP175" s="15">
        <v>1</v>
      </c>
      <c r="AQ175" s="15">
        <v>1924.1790000000001</v>
      </c>
      <c r="AR175" s="15">
        <v>0.93</v>
      </c>
      <c r="AS175" s="15">
        <v>641.23270000000002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8273.9696999999996</v>
      </c>
      <c r="BU175" s="15">
        <v>5195.2833000000001</v>
      </c>
      <c r="BV175" s="15">
        <v>8273.9696999999996</v>
      </c>
      <c r="BW175" s="15">
        <v>7504.2981</v>
      </c>
      <c r="BX175" s="16">
        <v>1050.6016999999999</v>
      </c>
      <c r="BY175" s="15">
        <v>2101.2035000000001</v>
      </c>
      <c r="BZ175" s="16">
        <v>7223.3680000000004</v>
      </c>
      <c r="CA175" s="17">
        <v>1117.0662</v>
      </c>
    </row>
    <row r="176" spans="1:79" x14ac:dyDescent="0.25">
      <c r="A176" s="9" t="s">
        <v>488</v>
      </c>
      <c r="B176" s="10">
        <v>8502001</v>
      </c>
      <c r="C176" s="10" t="s">
        <v>639</v>
      </c>
      <c r="D176" s="10" t="s">
        <v>490</v>
      </c>
      <c r="E176" s="10" t="s">
        <v>518</v>
      </c>
      <c r="F176" s="10" t="s">
        <v>492</v>
      </c>
      <c r="G176" s="10" t="s">
        <v>501</v>
      </c>
      <c r="H176" s="10" t="s">
        <v>494</v>
      </c>
      <c r="I176" s="10" t="s">
        <v>488</v>
      </c>
      <c r="J176" s="10" t="s">
        <v>495</v>
      </c>
      <c r="K176" s="10" t="s">
        <v>121</v>
      </c>
      <c r="L176" s="10">
        <v>12</v>
      </c>
      <c r="M176" s="10">
        <v>240</v>
      </c>
      <c r="N176" s="10">
        <v>291477</v>
      </c>
      <c r="O176" s="11">
        <v>40330</v>
      </c>
      <c r="P176" s="11">
        <v>25362</v>
      </c>
      <c r="Q176" s="10">
        <v>36773387353</v>
      </c>
      <c r="R176" s="10" t="s">
        <v>497</v>
      </c>
      <c r="S176" s="10" t="str">
        <f>IF(AB176=0.05,"Médio Profissionalizante",
IF(AB176=0.09,"Médio Tecnólogo",
IF(AB176=0.1,"Graduação",
IF(AB176=0.15,"Especialização",
IF(AB176=0.35,"Mestrado",
IF(AB176=0.45,"Doutorado",
))))))</f>
        <v>Especialização</v>
      </c>
      <c r="T176" s="10" t="str">
        <f>IF(AL176=0.7,"Inciso I",
IF(AL176=0.6,"Incisos II e V",
IF(AL176=0.3,"Inciso IV",
IF(AL176=0.25,"Inciso III, VI e VII",
))))</f>
        <v>Incisos II e V</v>
      </c>
      <c r="U176" s="10">
        <v>303</v>
      </c>
      <c r="V176" s="10" t="s">
        <v>97</v>
      </c>
      <c r="W176" s="10" t="s">
        <v>91</v>
      </c>
      <c r="X176" s="10" t="s">
        <v>92</v>
      </c>
      <c r="Y176" s="15">
        <v>1924.1790000000001</v>
      </c>
      <c r="Z176" s="15">
        <v>240</v>
      </c>
      <c r="AA176" s="15">
        <v>1924.1870707847202</v>
      </c>
      <c r="AB176" s="36">
        <v>0.15</v>
      </c>
      <c r="AC176" s="21">
        <v>288.62689999999998</v>
      </c>
      <c r="AD176" s="15">
        <v>0.2</v>
      </c>
      <c r="AE176" s="49">
        <f>ROUND(Y176*AD176,2)</f>
        <v>384.84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v>1924.1790000000001</v>
      </c>
      <c r="AL176" s="15">
        <v>0.6</v>
      </c>
      <c r="AM176" s="15">
        <v>1154.5074</v>
      </c>
      <c r="AN176" s="15">
        <v>0</v>
      </c>
      <c r="AO176" s="15">
        <v>0</v>
      </c>
      <c r="AP176" s="15">
        <v>1</v>
      </c>
      <c r="AQ176" s="15">
        <v>1924.1790000000001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3350.1788780000002</v>
      </c>
      <c r="BH176" s="15">
        <v>0</v>
      </c>
      <c r="BI176" s="15">
        <v>0</v>
      </c>
      <c r="BJ176" s="15">
        <v>0</v>
      </c>
      <c r="BK176" s="15">
        <v>22.088951999999999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10972.7749</v>
      </c>
      <c r="BU176" s="15">
        <v>7871.9994999999999</v>
      </c>
      <c r="BV176" s="15">
        <v>10950.6859</v>
      </c>
      <c r="BW176" s="15">
        <v>10972.7749</v>
      </c>
      <c r="BX176" s="16">
        <v>1536.1885</v>
      </c>
      <c r="BY176" s="15">
        <v>3072.377</v>
      </c>
      <c r="BZ176" s="16">
        <v>9436.5864000000001</v>
      </c>
      <c r="CA176" s="17">
        <v>1725.7012999999999</v>
      </c>
    </row>
    <row r="177" spans="1:79" x14ac:dyDescent="0.25">
      <c r="A177" s="9" t="s">
        <v>488</v>
      </c>
      <c r="B177" s="10">
        <v>7434201</v>
      </c>
      <c r="C177" s="10" t="s">
        <v>640</v>
      </c>
      <c r="D177" s="10" t="s">
        <v>490</v>
      </c>
      <c r="E177" s="10" t="s">
        <v>518</v>
      </c>
      <c r="F177" s="10" t="s">
        <v>492</v>
      </c>
      <c r="G177" s="10" t="s">
        <v>501</v>
      </c>
      <c r="H177" s="10" t="s">
        <v>494</v>
      </c>
      <c r="I177" s="10" t="s">
        <v>488</v>
      </c>
      <c r="J177" s="10" t="s">
        <v>495</v>
      </c>
      <c r="K177" s="10" t="s">
        <v>121</v>
      </c>
      <c r="L177" s="10">
        <v>12</v>
      </c>
      <c r="M177" s="10">
        <v>240</v>
      </c>
      <c r="N177" s="10">
        <v>306051</v>
      </c>
      <c r="O177" s="11">
        <v>39630</v>
      </c>
      <c r="P177" s="11">
        <v>30281</v>
      </c>
      <c r="Q177" s="10">
        <v>66669340320</v>
      </c>
      <c r="R177" s="10" t="s">
        <v>497</v>
      </c>
      <c r="S177" s="10" t="str">
        <f>IF(AB177=0.05,"Médio Profissionalizante",
IF(AB177=0.09,"Médio Tecnólogo",
IF(AB177=0.1,"Graduação",
IF(AB177=0.15,"Especialização",
IF(AB177=0.35,"Mestrado",
IF(AB177=0.45,"Doutorado",
))))))</f>
        <v>Especialização</v>
      </c>
      <c r="T177" s="10" t="str">
        <f>IF(AL177=0.7,"Inciso I",
IF(AL177=0.6,"Incisos II e V",
IF(AL177=0.3,"Inciso IV",
IF(AL177=0.25,"Inciso III, VI e VII",
))))</f>
        <v>Inciso III, VI e VII</v>
      </c>
      <c r="U177" s="10">
        <v>303</v>
      </c>
      <c r="V177" s="10" t="s">
        <v>97</v>
      </c>
      <c r="W177" s="10" t="s">
        <v>91</v>
      </c>
      <c r="X177" s="10" t="s">
        <v>92</v>
      </c>
      <c r="Y177" s="15">
        <v>1924.1790000000001</v>
      </c>
      <c r="Z177" s="15">
        <v>240</v>
      </c>
      <c r="AA177" s="15">
        <v>1924.1870707847202</v>
      </c>
      <c r="AB177" s="36">
        <v>0.15</v>
      </c>
      <c r="AC177" s="21">
        <v>288.62689999999998</v>
      </c>
      <c r="AD177" s="15">
        <v>0.2</v>
      </c>
      <c r="AE177" s="49">
        <f>ROUND(Y177*AD177,2)</f>
        <v>384.84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v>1924.1790000000001</v>
      </c>
      <c r="AL177" s="15">
        <v>0.25</v>
      </c>
      <c r="AM177" s="15">
        <v>481.04480000000001</v>
      </c>
      <c r="AN177" s="15">
        <v>0.4</v>
      </c>
      <c r="AO177" s="15">
        <v>769.67160000000001</v>
      </c>
      <c r="AP177" s="15">
        <v>1</v>
      </c>
      <c r="AQ177" s="15">
        <v>1924.1790000000001</v>
      </c>
      <c r="AR177" s="15">
        <v>1.3</v>
      </c>
      <c r="AS177" s="15">
        <v>833.82</v>
      </c>
      <c r="AT177" s="15">
        <v>0.45</v>
      </c>
      <c r="AU177" s="15">
        <v>2164.71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7696.7160000000003</v>
      </c>
      <c r="BU177" s="15">
        <v>5291.4922999999999</v>
      </c>
      <c r="BV177" s="15">
        <v>7696.7160000000003</v>
      </c>
      <c r="BW177" s="15">
        <v>6927.0443999999998</v>
      </c>
      <c r="BX177" s="16">
        <v>969.78620000000001</v>
      </c>
      <c r="BY177" s="15">
        <v>1939.5724</v>
      </c>
      <c r="BZ177" s="16">
        <v>6726.9297999999999</v>
      </c>
      <c r="CA177" s="17">
        <v>980.54570000000001</v>
      </c>
    </row>
    <row r="178" spans="1:79" x14ac:dyDescent="0.25">
      <c r="A178" s="9" t="s">
        <v>488</v>
      </c>
      <c r="B178" s="10">
        <v>2551503</v>
      </c>
      <c r="C178" s="10" t="s">
        <v>641</v>
      </c>
      <c r="D178" s="10" t="s">
        <v>490</v>
      </c>
      <c r="E178" s="10" t="s">
        <v>518</v>
      </c>
      <c r="F178" s="10" t="s">
        <v>492</v>
      </c>
      <c r="G178" s="10" t="s">
        <v>501</v>
      </c>
      <c r="H178" s="10" t="s">
        <v>494</v>
      </c>
      <c r="I178" s="10" t="s">
        <v>488</v>
      </c>
      <c r="J178" s="10" t="s">
        <v>495</v>
      </c>
      <c r="K178" s="10" t="s">
        <v>118</v>
      </c>
      <c r="L178" s="10">
        <v>7</v>
      </c>
      <c r="M178" s="10">
        <v>240</v>
      </c>
      <c r="N178" s="10">
        <v>285762</v>
      </c>
      <c r="O178" s="11">
        <v>39630</v>
      </c>
      <c r="P178" s="11">
        <v>27289</v>
      </c>
      <c r="Q178" s="10">
        <v>52554120315</v>
      </c>
      <c r="R178" s="10" t="s">
        <v>497</v>
      </c>
      <c r="S178" s="10" t="str">
        <f>IF(AB178=0.05,"Médio Profissionalizante",
IF(AB178=0.09,"Médio Tecnólogo",
IF(AB178=0.1,"Graduação",
IF(AB178=0.15,"Especialização",
IF(AB178=0.35,"Mestrado",
IF(AB178=0.45,"Doutorado",
))))))</f>
        <v>Especialização</v>
      </c>
      <c r="T178" s="10" t="str">
        <f>IF(AL178=0.7,"Inciso I",
IF(AL178=0.6,"Incisos II e V",
IF(AL178=0.3,"Inciso IV",
IF(AL178=0.25,"Inciso III, VI e VII",
))))</f>
        <v>Inciso III, VI e VII</v>
      </c>
      <c r="U178" s="10">
        <v>303</v>
      </c>
      <c r="V178" s="10" t="s">
        <v>97</v>
      </c>
      <c r="W178" s="10" t="s">
        <v>91</v>
      </c>
      <c r="X178" s="10" t="s">
        <v>92</v>
      </c>
      <c r="Y178" s="15">
        <v>1742.7924</v>
      </c>
      <c r="Z178" s="15">
        <v>240</v>
      </c>
      <c r="AA178" s="15">
        <v>1742.7955138860984</v>
      </c>
      <c r="AB178" s="36">
        <v>0.15</v>
      </c>
      <c r="AC178" s="21">
        <v>261.41890000000001</v>
      </c>
      <c r="AD178" s="15">
        <v>0.11</v>
      </c>
      <c r="AE178" s="49">
        <f>ROUND(Y178*AD178,2)</f>
        <v>191.71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v>1742.7924</v>
      </c>
      <c r="AL178" s="15">
        <v>0.25</v>
      </c>
      <c r="AM178" s="15">
        <v>435.69810000000001</v>
      </c>
      <c r="AN178" s="15">
        <v>0.4</v>
      </c>
      <c r="AO178" s="15">
        <v>697.11699999999996</v>
      </c>
      <c r="AP178" s="15">
        <v>1</v>
      </c>
      <c r="AQ178" s="15">
        <v>1742.7924</v>
      </c>
      <c r="AR178" s="15">
        <v>0</v>
      </c>
      <c r="AS178" s="15">
        <v>0</v>
      </c>
      <c r="AT178" s="15">
        <v>0.03</v>
      </c>
      <c r="AU178" s="15">
        <v>127.77</v>
      </c>
      <c r="AV178" s="15">
        <v>0.42</v>
      </c>
      <c r="AW178" s="15">
        <v>2146.52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6814.3182999999999</v>
      </c>
      <c r="BU178" s="15">
        <v>4635.8278</v>
      </c>
      <c r="BV178" s="15">
        <v>6814.3182999999999</v>
      </c>
      <c r="BW178" s="15">
        <v>6117.2012999999997</v>
      </c>
      <c r="BX178" s="16">
        <v>856.40819999999997</v>
      </c>
      <c r="BY178" s="15">
        <v>1712.8163999999999</v>
      </c>
      <c r="BZ178" s="16">
        <v>5957.9101000000001</v>
      </c>
      <c r="CA178" s="17">
        <v>769.06529999999998</v>
      </c>
    </row>
    <row r="179" spans="1:79" x14ac:dyDescent="0.25">
      <c r="A179" s="9" t="s">
        <v>488</v>
      </c>
      <c r="B179" s="10">
        <v>7169501</v>
      </c>
      <c r="C179" s="10" t="s">
        <v>642</v>
      </c>
      <c r="D179" s="10" t="s">
        <v>490</v>
      </c>
      <c r="E179" s="10" t="s">
        <v>500</v>
      </c>
      <c r="F179" s="10" t="s">
        <v>492</v>
      </c>
      <c r="G179" s="10" t="s">
        <v>501</v>
      </c>
      <c r="H179" s="10" t="s">
        <v>494</v>
      </c>
      <c r="I179" s="10" t="s">
        <v>488</v>
      </c>
      <c r="J179" s="10" t="s">
        <v>495</v>
      </c>
      <c r="K179" s="10" t="s">
        <v>121</v>
      </c>
      <c r="L179" s="10">
        <v>12</v>
      </c>
      <c r="M179" s="10">
        <v>240</v>
      </c>
      <c r="N179" s="10">
        <v>306051</v>
      </c>
      <c r="O179" s="11">
        <v>39366</v>
      </c>
      <c r="P179" s="11">
        <v>28926</v>
      </c>
      <c r="Q179" s="10">
        <v>68782772304</v>
      </c>
      <c r="R179" s="10" t="s">
        <v>497</v>
      </c>
      <c r="S179" s="10" t="str">
        <f>IF(AB179=0.05,"Médio Profissionalizante",
IF(AB179=0.09,"Médio Tecnólogo",
IF(AB179=0.1,"Graduação",
IF(AB179=0.15,"Especialização",
IF(AB179=0.35,"Mestrado",
IF(AB179=0.45,"Doutorado",
))))))</f>
        <v>Médio Tecnólogo</v>
      </c>
      <c r="T179" s="10" t="str">
        <f>IF(AL179=0.7,"Inciso I",
IF(AL179=0.6,"Incisos II e V",
IF(AL179=0.3,"Inciso IV",
IF(AL179=0.25,"Inciso III, VI e VII",
))))</f>
        <v>Incisos II e V</v>
      </c>
      <c r="U179" s="10">
        <v>303</v>
      </c>
      <c r="V179" s="10" t="s">
        <v>97</v>
      </c>
      <c r="W179" s="10" t="s">
        <v>91</v>
      </c>
      <c r="X179" s="10" t="s">
        <v>92</v>
      </c>
      <c r="Y179" s="15">
        <v>1924.1790000000001</v>
      </c>
      <c r="Z179" s="15">
        <v>240</v>
      </c>
      <c r="AA179" s="15">
        <v>1924.1870707847202</v>
      </c>
      <c r="AB179" s="36">
        <v>0.09</v>
      </c>
      <c r="AC179" s="47">
        <v>173.17609999999999</v>
      </c>
      <c r="AD179" s="15">
        <v>0.22</v>
      </c>
      <c r="AE179" s="49">
        <f>ROUND(Y179*AD179,2)</f>
        <v>423.32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v>1924.1790000000001</v>
      </c>
      <c r="AL179" s="15">
        <v>0.6</v>
      </c>
      <c r="AM179" s="15">
        <v>1154.5074</v>
      </c>
      <c r="AN179" s="15">
        <v>0.4</v>
      </c>
      <c r="AO179" s="15">
        <v>769.67160000000001</v>
      </c>
      <c r="AP179" s="15">
        <v>1</v>
      </c>
      <c r="AQ179" s="15">
        <v>1924.1790000000001</v>
      </c>
      <c r="AR179" s="15">
        <v>1.53</v>
      </c>
      <c r="AS179" s="15">
        <v>1057.3900000000001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8293.2114999999994</v>
      </c>
      <c r="BU179" s="15">
        <v>5214.5250999999998</v>
      </c>
      <c r="BV179" s="15">
        <v>8293.2114999999994</v>
      </c>
      <c r="BW179" s="15">
        <v>7523.5398999999998</v>
      </c>
      <c r="BX179" s="16">
        <v>1053.2955999999999</v>
      </c>
      <c r="BY179" s="15">
        <v>2106.5911999999998</v>
      </c>
      <c r="BZ179" s="16">
        <v>7239.9159</v>
      </c>
      <c r="CA179" s="17">
        <v>1121.6169</v>
      </c>
    </row>
    <row r="180" spans="1:79" x14ac:dyDescent="0.25">
      <c r="A180" s="9" t="s">
        <v>488</v>
      </c>
      <c r="B180" s="10">
        <v>7276001</v>
      </c>
      <c r="C180" s="10" t="s">
        <v>643</v>
      </c>
      <c r="D180" s="10" t="s">
        <v>490</v>
      </c>
      <c r="E180" s="10" t="s">
        <v>505</v>
      </c>
      <c r="F180" s="10" t="s">
        <v>492</v>
      </c>
      <c r="G180" s="10" t="s">
        <v>501</v>
      </c>
      <c r="H180" s="10" t="s">
        <v>494</v>
      </c>
      <c r="I180" s="10" t="s">
        <v>488</v>
      </c>
      <c r="J180" s="10" t="s">
        <v>495</v>
      </c>
      <c r="K180" s="10" t="s">
        <v>121</v>
      </c>
      <c r="L180" s="10">
        <v>13</v>
      </c>
      <c r="M180" s="10">
        <v>240</v>
      </c>
      <c r="N180" s="10">
        <v>306051</v>
      </c>
      <c r="O180" s="11">
        <v>39489</v>
      </c>
      <c r="P180" s="11">
        <v>28145</v>
      </c>
      <c r="Q180" s="10">
        <v>75222256391</v>
      </c>
      <c r="R180" s="10" t="s">
        <v>497</v>
      </c>
      <c r="S180" s="10" t="str">
        <f>IF(AB180=0.05,"Médio Profissionalizante",
IF(AB180=0.09,"Médio Tecnólogo",
IF(AB180=0.1,"Graduação",
IF(AB180=0.15,"Especialização",
IF(AB180=0.35,"Mestrado",
IF(AB180=0.45,"Doutorado",
))))))</f>
        <v>Especialização</v>
      </c>
      <c r="T180" s="10" t="str">
        <f>IF(AL180=0.7,"Inciso I",
IF(AL180=0.6,"Incisos II e V",
IF(AL180=0.3,"Inciso IV",
IF(AL180=0.25,"Inciso III, VI e VII",
))))</f>
        <v>Incisos II e V</v>
      </c>
      <c r="U180" s="10">
        <v>303</v>
      </c>
      <c r="V180" s="10" t="s">
        <v>97</v>
      </c>
      <c r="W180" s="10" t="s">
        <v>91</v>
      </c>
      <c r="X180" s="10" t="s">
        <v>92</v>
      </c>
      <c r="Y180" s="15">
        <v>1962.6636000000001</v>
      </c>
      <c r="Z180" s="15">
        <v>240</v>
      </c>
      <c r="AA180" s="15">
        <v>1962.6708122004145</v>
      </c>
      <c r="AB180" s="36">
        <v>0.15</v>
      </c>
      <c r="AC180" s="21">
        <v>294.39949999999999</v>
      </c>
      <c r="AD180" s="15">
        <v>0.21</v>
      </c>
      <c r="AE180" s="49">
        <f>ROUND(Y180*AD180,2)</f>
        <v>412.16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v>1962.6636000000001</v>
      </c>
      <c r="AL180" s="15">
        <v>0.6</v>
      </c>
      <c r="AM180" s="15">
        <v>1177.5981999999999</v>
      </c>
      <c r="AN180" s="15">
        <v>0.4</v>
      </c>
      <c r="AO180" s="15">
        <v>785.06539999999995</v>
      </c>
      <c r="AP180" s="15">
        <v>1</v>
      </c>
      <c r="AQ180" s="15">
        <v>1962.6636000000001</v>
      </c>
      <c r="AR180" s="15">
        <v>1.3</v>
      </c>
      <c r="AS180" s="15">
        <v>927.03</v>
      </c>
      <c r="AT180" s="15">
        <v>0.15</v>
      </c>
      <c r="AU180" s="15">
        <v>802.24</v>
      </c>
      <c r="AV180" s="15">
        <v>0.2</v>
      </c>
      <c r="AW180" s="15">
        <v>1283.5899999999999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8557.2132999999994</v>
      </c>
      <c r="BU180" s="15">
        <v>5416.9515000000001</v>
      </c>
      <c r="BV180" s="15">
        <v>8557.2132999999994</v>
      </c>
      <c r="BW180" s="15">
        <v>7772.1478999999999</v>
      </c>
      <c r="BX180" s="16">
        <v>1088.1007</v>
      </c>
      <c r="BY180" s="15">
        <v>2176.2013999999999</v>
      </c>
      <c r="BZ180" s="16">
        <v>7469.1126000000004</v>
      </c>
      <c r="CA180" s="17">
        <v>1184.646</v>
      </c>
    </row>
    <row r="181" spans="1:79" x14ac:dyDescent="0.25">
      <c r="A181" s="9" t="s">
        <v>488</v>
      </c>
      <c r="B181" s="10">
        <v>7463801</v>
      </c>
      <c r="C181" s="10" t="s">
        <v>644</v>
      </c>
      <c r="D181" s="10" t="s">
        <v>490</v>
      </c>
      <c r="E181" s="10" t="s">
        <v>500</v>
      </c>
      <c r="F181" s="10" t="s">
        <v>492</v>
      </c>
      <c r="G181" s="10" t="s">
        <v>501</v>
      </c>
      <c r="H181" s="10" t="s">
        <v>494</v>
      </c>
      <c r="I181" s="10" t="s">
        <v>488</v>
      </c>
      <c r="J181" s="10" t="s">
        <v>495</v>
      </c>
      <c r="K181" s="10" t="s">
        <v>118</v>
      </c>
      <c r="L181" s="10">
        <v>11</v>
      </c>
      <c r="M181" s="10">
        <v>240</v>
      </c>
      <c r="N181" s="10">
        <v>306051</v>
      </c>
      <c r="O181" s="11">
        <v>39630</v>
      </c>
      <c r="P181" s="11">
        <v>25310</v>
      </c>
      <c r="Q181" s="10">
        <v>75528592372</v>
      </c>
      <c r="R181" s="10" t="s">
        <v>497</v>
      </c>
      <c r="S181" s="10" t="str">
        <f>IF(AB181=0.05,"Médio Profissionalizante",
IF(AB181=0.09,"Médio Tecnólogo",
IF(AB181=0.1,"Graduação",
IF(AB181=0.15,"Especialização",
IF(AB181=0.35,"Mestrado",
IF(AB181=0.45,"Doutorado",
))))))</f>
        <v>Mestrado</v>
      </c>
      <c r="T181" s="10" t="str">
        <f>IF(AL181=0.7,"Inciso I",
IF(AL181=0.6,"Incisos II e V",
IF(AL181=0.3,"Inciso IV",
IF(AL181=0.25,"Inciso III, VI e VII",
))))</f>
        <v>Inciso III, VI e VII</v>
      </c>
      <c r="U181" s="10">
        <v>303</v>
      </c>
      <c r="V181" s="10" t="s">
        <v>97</v>
      </c>
      <c r="W181" s="10" t="s">
        <v>91</v>
      </c>
      <c r="X181" s="10" t="s">
        <v>92</v>
      </c>
      <c r="Y181" s="15">
        <v>1414.8317999999999</v>
      </c>
      <c r="Z181" s="15">
        <v>180</v>
      </c>
      <c r="AA181" s="15">
        <v>1414.8434344005295</v>
      </c>
      <c r="AB181" s="36">
        <v>0.35</v>
      </c>
      <c r="AC181" s="47">
        <v>660.25720000000001</v>
      </c>
      <c r="AD181" s="15">
        <v>0.2</v>
      </c>
      <c r="AE181" s="49">
        <f>ROUND(Y181*AD181,2)</f>
        <v>282.97000000000003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v>1886.4492</v>
      </c>
      <c r="AL181" s="15">
        <v>0.25</v>
      </c>
      <c r="AM181" s="15">
        <v>471.6123</v>
      </c>
      <c r="AN181" s="15">
        <v>0</v>
      </c>
      <c r="AO181" s="15">
        <v>0</v>
      </c>
      <c r="AP181" s="15">
        <v>1</v>
      </c>
      <c r="AQ181" s="15">
        <v>1886.4492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5646.0123000000003</v>
      </c>
      <c r="BJ181" s="15">
        <v>0</v>
      </c>
      <c r="BK181" s="15">
        <v>22.088951999999999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12836.608200000001</v>
      </c>
      <c r="BU181" s="15">
        <v>10456.4578</v>
      </c>
      <c r="BV181" s="15">
        <v>12814.5193</v>
      </c>
      <c r="BW181" s="15">
        <v>12836.608200000001</v>
      </c>
      <c r="BX181" s="16">
        <v>1797.1251</v>
      </c>
      <c r="BY181" s="15">
        <v>3594.2503000000002</v>
      </c>
      <c r="BZ181" s="16">
        <v>11039.483099999999</v>
      </c>
      <c r="CA181" s="17">
        <v>2166.4978000000001</v>
      </c>
    </row>
    <row r="182" spans="1:79" x14ac:dyDescent="0.25">
      <c r="A182" s="9" t="s">
        <v>488</v>
      </c>
      <c r="B182" s="10">
        <v>8502601</v>
      </c>
      <c r="C182" s="10" t="s">
        <v>645</v>
      </c>
      <c r="D182" s="10" t="s">
        <v>490</v>
      </c>
      <c r="E182" s="10" t="s">
        <v>518</v>
      </c>
      <c r="F182" s="10" t="s">
        <v>492</v>
      </c>
      <c r="G182" s="10" t="s">
        <v>501</v>
      </c>
      <c r="H182" s="10" t="s">
        <v>494</v>
      </c>
      <c r="I182" s="10" t="s">
        <v>488</v>
      </c>
      <c r="J182" s="10" t="s">
        <v>495</v>
      </c>
      <c r="K182" s="10" t="s">
        <v>147</v>
      </c>
      <c r="L182" s="10">
        <v>9</v>
      </c>
      <c r="M182" s="10">
        <v>240</v>
      </c>
      <c r="N182" s="10">
        <v>306051</v>
      </c>
      <c r="O182" s="11">
        <v>40330</v>
      </c>
      <c r="P182" s="11">
        <v>31330</v>
      </c>
      <c r="Q182" s="10">
        <v>1527480321</v>
      </c>
      <c r="R182" s="10" t="s">
        <v>497</v>
      </c>
      <c r="S182" s="10">
        <f>IF(AB182=0.05,"Médio Profissionalizante",
IF(AB182=0.09,"Médio Tecnólogo",
IF(AB182=0.1,"Graduação",
IF(AB182=0.15,"Especialização",
IF(AB182=0.35,"Mestrado",
IF(AB182=0.45,"Doutorado",
))))))</f>
        <v>0</v>
      </c>
      <c r="T182" s="10" t="str">
        <f>IF(AL182=0.7,"Inciso I",
IF(AL182=0.6,"Incisos II e V",
IF(AL182=0.3,"Inciso IV",
IF(AL182=0.25,"Inciso III, VI e VII",
))))</f>
        <v>Inciso III, VI e VII</v>
      </c>
      <c r="U182" s="10">
        <v>303</v>
      </c>
      <c r="V182" s="10" t="s">
        <v>97</v>
      </c>
      <c r="W182" s="10" t="s">
        <v>91</v>
      </c>
      <c r="X182" s="10" t="s">
        <v>92</v>
      </c>
      <c r="Y182" s="15">
        <v>1813.203</v>
      </c>
      <c r="Z182" s="15">
        <v>240</v>
      </c>
      <c r="AA182" s="15">
        <v>1813.2044526470968</v>
      </c>
      <c r="AB182" s="36">
        <v>0</v>
      </c>
      <c r="AC182" s="47">
        <v>0</v>
      </c>
      <c r="AD182" s="15">
        <v>0.21</v>
      </c>
      <c r="AE182" s="49">
        <f>ROUND(Y182*AD182,2)</f>
        <v>380.77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v>1813.203</v>
      </c>
      <c r="AL182" s="15">
        <v>0.25</v>
      </c>
      <c r="AM182" s="15">
        <v>453.30079999999998</v>
      </c>
      <c r="AN182" s="15">
        <v>0.4</v>
      </c>
      <c r="AO182" s="15">
        <v>725.28120000000001</v>
      </c>
      <c r="AP182" s="15">
        <v>1</v>
      </c>
      <c r="AQ182" s="15">
        <v>1813.203</v>
      </c>
      <c r="AR182" s="15">
        <v>1.51</v>
      </c>
      <c r="AS182" s="15">
        <v>880.7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6998.9636</v>
      </c>
      <c r="BU182" s="15">
        <v>4732.4597999999996</v>
      </c>
      <c r="BV182" s="15">
        <v>6998.9636</v>
      </c>
      <c r="BW182" s="15">
        <v>6273.6823999999997</v>
      </c>
      <c r="BX182" s="16">
        <v>878.31550000000004</v>
      </c>
      <c r="BY182" s="15">
        <v>1756.6311000000001</v>
      </c>
      <c r="BZ182" s="16">
        <v>6120.6480000000001</v>
      </c>
      <c r="CA182" s="17">
        <v>813.81820000000005</v>
      </c>
    </row>
    <row r="183" spans="1:79" x14ac:dyDescent="0.25">
      <c r="A183" s="9" t="s">
        <v>488</v>
      </c>
      <c r="B183" s="10">
        <v>7890001</v>
      </c>
      <c r="C183" s="10" t="s">
        <v>646</v>
      </c>
      <c r="D183" s="10" t="s">
        <v>490</v>
      </c>
      <c r="E183" s="10" t="s">
        <v>500</v>
      </c>
      <c r="F183" s="10" t="s">
        <v>492</v>
      </c>
      <c r="G183" s="10" t="s">
        <v>501</v>
      </c>
      <c r="H183" s="10" t="s">
        <v>494</v>
      </c>
      <c r="I183" s="10" t="s">
        <v>488</v>
      </c>
      <c r="J183" s="10" t="s">
        <v>495</v>
      </c>
      <c r="K183" s="10" t="s">
        <v>121</v>
      </c>
      <c r="L183" s="10">
        <v>13</v>
      </c>
      <c r="M183" s="10">
        <v>240</v>
      </c>
      <c r="N183" s="10">
        <v>274666</v>
      </c>
      <c r="O183" s="11">
        <v>39995</v>
      </c>
      <c r="P183" s="11">
        <v>31339</v>
      </c>
      <c r="Q183" s="10">
        <v>452796326</v>
      </c>
      <c r="R183" s="10" t="s">
        <v>497</v>
      </c>
      <c r="S183" s="10" t="str">
        <f>IF(AB183=0.05,"Médio Profissionalizante",
IF(AB183=0.09,"Médio Tecnólogo",
IF(AB183=0.1,"Graduação",
IF(AB183=0.15,"Especialização",
IF(AB183=0.35,"Mestrado",
IF(AB183=0.45,"Doutorado",
))))))</f>
        <v>Graduação</v>
      </c>
      <c r="T183" s="10" t="str">
        <f>IF(AL183=0.7,"Inciso I",
IF(AL183=0.6,"Incisos II e V",
IF(AL183=0.3,"Inciso IV",
IF(AL183=0.25,"Inciso III, VI e VII",
))))</f>
        <v>Inciso IV</v>
      </c>
      <c r="U183" s="10">
        <v>303</v>
      </c>
      <c r="V183" s="10" t="s">
        <v>97</v>
      </c>
      <c r="W183" s="10" t="s">
        <v>91</v>
      </c>
      <c r="X183" s="10" t="s">
        <v>92</v>
      </c>
      <c r="Y183" s="15">
        <v>1962.6636000000001</v>
      </c>
      <c r="Z183" s="15">
        <v>240</v>
      </c>
      <c r="AA183" s="15">
        <v>1962.6708122004145</v>
      </c>
      <c r="AB183" s="36">
        <v>0.1</v>
      </c>
      <c r="AC183" s="47">
        <v>196.2664</v>
      </c>
      <c r="AD183" s="15">
        <v>0.22</v>
      </c>
      <c r="AE183" s="49">
        <f>ROUND(Y183*AD183,2)</f>
        <v>431.79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v>1962.6636000000001</v>
      </c>
      <c r="AL183" s="15">
        <v>0.3</v>
      </c>
      <c r="AM183" s="15">
        <v>588.79909999999995</v>
      </c>
      <c r="AN183" s="15">
        <v>0.4</v>
      </c>
      <c r="AO183" s="15">
        <v>785.06539999999995</v>
      </c>
      <c r="AP183" s="15">
        <v>1</v>
      </c>
      <c r="AQ183" s="15">
        <v>1962.6636000000001</v>
      </c>
      <c r="AR183" s="15">
        <v>1.73</v>
      </c>
      <c r="AS183" s="15">
        <v>1137.47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7889.9076999999997</v>
      </c>
      <c r="BU183" s="15">
        <v>5338.4449999999997</v>
      </c>
      <c r="BV183" s="15">
        <v>7889.9076999999997</v>
      </c>
      <c r="BW183" s="15">
        <v>7104.8422</v>
      </c>
      <c r="BX183" s="16">
        <v>994.67790000000002</v>
      </c>
      <c r="BY183" s="15">
        <v>1989.3558</v>
      </c>
      <c r="BZ183" s="16">
        <v>6895.2298000000001</v>
      </c>
      <c r="CA183" s="17">
        <v>1026.8281999999999</v>
      </c>
    </row>
    <row r="184" spans="1:79" x14ac:dyDescent="0.25">
      <c r="A184" s="9" t="s">
        <v>488</v>
      </c>
      <c r="B184" s="10">
        <v>7434501</v>
      </c>
      <c r="C184" s="10" t="s">
        <v>647</v>
      </c>
      <c r="D184" s="10" t="s">
        <v>490</v>
      </c>
      <c r="E184" s="10" t="s">
        <v>491</v>
      </c>
      <c r="F184" s="10" t="s">
        <v>492</v>
      </c>
      <c r="G184" s="10" t="s">
        <v>501</v>
      </c>
      <c r="H184" s="10" t="s">
        <v>494</v>
      </c>
      <c r="I184" s="10" t="s">
        <v>488</v>
      </c>
      <c r="J184" s="10" t="s">
        <v>495</v>
      </c>
      <c r="K184" s="10" t="s">
        <v>121</v>
      </c>
      <c r="L184" s="10">
        <v>12</v>
      </c>
      <c r="M184" s="10">
        <v>240</v>
      </c>
      <c r="N184" s="10">
        <v>306051</v>
      </c>
      <c r="O184" s="11">
        <v>39630</v>
      </c>
      <c r="P184" s="11">
        <v>30802</v>
      </c>
      <c r="Q184" s="10">
        <v>98203088368</v>
      </c>
      <c r="R184" s="10" t="s">
        <v>497</v>
      </c>
      <c r="S184" s="10" t="str">
        <f>IF(AB184=0.05,"Médio Profissionalizante",
IF(AB184=0.09,"Médio Tecnólogo",
IF(AB184=0.1,"Graduação",
IF(AB184=0.15,"Especialização",
IF(AB184=0.35,"Mestrado",
IF(AB184=0.45,"Doutorado",
))))))</f>
        <v>Médio Tecnólogo</v>
      </c>
      <c r="T184" s="10" t="str">
        <f>IF(AL184=0.7,"Inciso I",
IF(AL184=0.6,"Incisos II e V",
IF(AL184=0.3,"Inciso IV",
IF(AL184=0.25,"Inciso III, VI e VII",
))))</f>
        <v>Inciso III, VI e VII</v>
      </c>
      <c r="U184" s="10">
        <v>303</v>
      </c>
      <c r="V184" s="10" t="s">
        <v>97</v>
      </c>
      <c r="W184" s="10" t="s">
        <v>91</v>
      </c>
      <c r="X184" s="10" t="s">
        <v>92</v>
      </c>
      <c r="Y184" s="15">
        <v>1924.1790000000001</v>
      </c>
      <c r="Z184" s="15">
        <v>240</v>
      </c>
      <c r="AA184" s="15">
        <v>1924.1870707847202</v>
      </c>
      <c r="AB184" s="36">
        <v>0.09</v>
      </c>
      <c r="AC184" s="47">
        <v>173.17609999999999</v>
      </c>
      <c r="AD184" s="15">
        <v>0.2</v>
      </c>
      <c r="AE184" s="49">
        <f>ROUND(Y184*AD184,2)</f>
        <v>384.84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1924.1790000000001</v>
      </c>
      <c r="AL184" s="15">
        <v>0.25</v>
      </c>
      <c r="AM184" s="15">
        <v>481.04480000000001</v>
      </c>
      <c r="AN184" s="15">
        <v>0.4</v>
      </c>
      <c r="AO184" s="15">
        <v>769.67160000000001</v>
      </c>
      <c r="AP184" s="15">
        <v>1</v>
      </c>
      <c r="AQ184" s="15">
        <v>1924.1790000000001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22.088951999999999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7603.3541999999998</v>
      </c>
      <c r="BU184" s="15">
        <v>5176.0415000000003</v>
      </c>
      <c r="BV184" s="15">
        <v>7581.2653</v>
      </c>
      <c r="BW184" s="15">
        <v>6833.6826000000001</v>
      </c>
      <c r="BX184" s="16">
        <v>956.71559999999999</v>
      </c>
      <c r="BY184" s="15">
        <v>1913.4311</v>
      </c>
      <c r="BZ184" s="16">
        <v>6646.6386000000002</v>
      </c>
      <c r="CA184" s="17">
        <v>958.46559999999999</v>
      </c>
    </row>
    <row r="185" spans="1:79" x14ac:dyDescent="0.25">
      <c r="A185" s="9" t="s">
        <v>488</v>
      </c>
      <c r="B185" s="10">
        <v>8510601</v>
      </c>
      <c r="C185" s="10" t="s">
        <v>648</v>
      </c>
      <c r="D185" s="10" t="s">
        <v>490</v>
      </c>
      <c r="E185" s="10" t="s">
        <v>507</v>
      </c>
      <c r="F185" s="10" t="s">
        <v>492</v>
      </c>
      <c r="G185" s="10" t="s">
        <v>501</v>
      </c>
      <c r="H185" s="10" t="s">
        <v>494</v>
      </c>
      <c r="I185" s="10" t="s">
        <v>488</v>
      </c>
      <c r="J185" s="10" t="s">
        <v>495</v>
      </c>
      <c r="K185" s="10" t="s">
        <v>121</v>
      </c>
      <c r="L185" s="10">
        <v>13</v>
      </c>
      <c r="M185" s="10">
        <v>240</v>
      </c>
      <c r="N185" s="10">
        <v>291477</v>
      </c>
      <c r="O185" s="11">
        <v>40330</v>
      </c>
      <c r="P185" s="11">
        <v>28475</v>
      </c>
      <c r="Q185" s="10">
        <v>78507952372</v>
      </c>
      <c r="R185" s="10" t="s">
        <v>497</v>
      </c>
      <c r="S185" s="10" t="str">
        <f>IF(AB185=0.05,"Médio Profissionalizante",
IF(AB185=0.09,"Médio Tecnólogo",
IF(AB185=0.1,"Graduação",
IF(AB185=0.15,"Especialização",
IF(AB185=0.35,"Mestrado",
IF(AB185=0.45,"Doutorado",
))))))</f>
        <v>Médio Tecnólogo</v>
      </c>
      <c r="T185" s="10" t="str">
        <f>IF(AL185=0.7,"Inciso I",
IF(AL185=0.6,"Incisos II e V",
IF(AL185=0.3,"Inciso IV",
IF(AL185=0.25,"Inciso III, VI e VII",
))))</f>
        <v>Inciso III, VI e VII</v>
      </c>
      <c r="U185" s="10">
        <v>303</v>
      </c>
      <c r="V185" s="10" t="s">
        <v>97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36">
        <v>0.09</v>
      </c>
      <c r="AC185" s="47">
        <v>176.6397</v>
      </c>
      <c r="AD185" s="15">
        <v>0.21</v>
      </c>
      <c r="AE185" s="49">
        <f>ROUND(Y185*AD185,2)</f>
        <v>412.16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v>1962.6636000000001</v>
      </c>
      <c r="AL185" s="15">
        <v>0.25</v>
      </c>
      <c r="AM185" s="15">
        <v>490.66590000000002</v>
      </c>
      <c r="AN185" s="15">
        <v>0.4</v>
      </c>
      <c r="AO185" s="15">
        <v>785.06539999999995</v>
      </c>
      <c r="AP185" s="15">
        <v>1</v>
      </c>
      <c r="AQ185" s="15">
        <v>1962.6636000000001</v>
      </c>
      <c r="AR185" s="15">
        <v>1.66</v>
      </c>
      <c r="AS185" s="15">
        <v>1072.44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7752.5212000000001</v>
      </c>
      <c r="BU185" s="15">
        <v>5299.1917000000003</v>
      </c>
      <c r="BV185" s="15">
        <v>7752.5212000000001</v>
      </c>
      <c r="BW185" s="15">
        <v>6967.4557999999997</v>
      </c>
      <c r="BX185" s="16">
        <v>975.44380000000001</v>
      </c>
      <c r="BY185" s="15">
        <v>1950.8876</v>
      </c>
      <c r="BZ185" s="16">
        <v>6777.0774000000001</v>
      </c>
      <c r="CA185" s="17">
        <v>994.33630000000005</v>
      </c>
    </row>
    <row r="186" spans="1:79" x14ac:dyDescent="0.25">
      <c r="A186" s="9" t="s">
        <v>488</v>
      </c>
      <c r="B186" s="10">
        <v>2990502</v>
      </c>
      <c r="C186" s="10" t="s">
        <v>649</v>
      </c>
      <c r="D186" s="10" t="s">
        <v>490</v>
      </c>
      <c r="E186" s="10" t="s">
        <v>505</v>
      </c>
      <c r="F186" s="10" t="s">
        <v>492</v>
      </c>
      <c r="G186" s="10" t="s">
        <v>501</v>
      </c>
      <c r="H186" s="10" t="s">
        <v>494</v>
      </c>
      <c r="I186" s="10" t="s">
        <v>488</v>
      </c>
      <c r="J186" s="10" t="s">
        <v>495</v>
      </c>
      <c r="K186" s="10" t="s">
        <v>121</v>
      </c>
      <c r="L186" s="10">
        <v>13</v>
      </c>
      <c r="M186" s="10">
        <v>240</v>
      </c>
      <c r="N186" s="10">
        <v>312172</v>
      </c>
      <c r="O186" s="11">
        <v>39366</v>
      </c>
      <c r="P186" s="11">
        <v>25036</v>
      </c>
      <c r="Q186" s="10">
        <v>36252808334</v>
      </c>
      <c r="R186" s="10" t="s">
        <v>497</v>
      </c>
      <c r="S186" s="10">
        <f>IF(AB186=0.05,"Médio Profissionalizante",
IF(AB186=0.09,"Médio Tecnólogo",
IF(AB186=0.1,"Graduação",
IF(AB186=0.15,"Especialização",
IF(AB186=0.35,"Mestrado",
IF(AB186=0.45,"Doutorado",
))))))</f>
        <v>0</v>
      </c>
      <c r="T186" s="10" t="str">
        <f>IF(AL186=0.7,"Inciso I",
IF(AL186=0.6,"Incisos II e V",
IF(AL186=0.3,"Inciso IV",
IF(AL186=0.25,"Inciso III, VI e VII",
))))</f>
        <v>Inciso III, VI e VII</v>
      </c>
      <c r="U186" s="10">
        <v>303</v>
      </c>
      <c r="V186" s="10" t="s">
        <v>97</v>
      </c>
      <c r="W186" s="10" t="s">
        <v>91</v>
      </c>
      <c r="X186" s="10" t="s">
        <v>92</v>
      </c>
      <c r="Y186" s="15">
        <v>1962.6636000000001</v>
      </c>
      <c r="Z186" s="15">
        <v>240</v>
      </c>
      <c r="AA186" s="15">
        <v>1962.6708122004145</v>
      </c>
      <c r="AB186" s="36">
        <v>0</v>
      </c>
      <c r="AC186" s="47">
        <v>0</v>
      </c>
      <c r="AD186" s="15">
        <v>0.22</v>
      </c>
      <c r="AE186" s="49">
        <f>ROUND(Y186*AD186,2)</f>
        <v>431.79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v>1962.6636000000001</v>
      </c>
      <c r="AL186" s="15">
        <v>0.25</v>
      </c>
      <c r="AM186" s="15">
        <v>490.66590000000002</v>
      </c>
      <c r="AN186" s="15">
        <v>0.4</v>
      </c>
      <c r="AO186" s="15">
        <v>785.06539999999995</v>
      </c>
      <c r="AP186" s="15">
        <v>1</v>
      </c>
      <c r="AQ186" s="15">
        <v>1962.6636000000001</v>
      </c>
      <c r="AR186" s="15">
        <v>0.23</v>
      </c>
      <c r="AS186" s="15">
        <v>145.58000000000001</v>
      </c>
      <c r="AT186" s="15">
        <v>0.25</v>
      </c>
      <c r="AU186" s="15">
        <v>1186.8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7595.5081</v>
      </c>
      <c r="BU186" s="15">
        <v>5142.1786000000002</v>
      </c>
      <c r="BV186" s="15">
        <v>7595.5081</v>
      </c>
      <c r="BW186" s="15">
        <v>6810.4426999999996</v>
      </c>
      <c r="BX186" s="16">
        <v>953.46199999999999</v>
      </c>
      <c r="BY186" s="15">
        <v>1906.924</v>
      </c>
      <c r="BZ186" s="16">
        <v>6642.0461999999998</v>
      </c>
      <c r="CA186" s="17">
        <v>957.20270000000005</v>
      </c>
    </row>
    <row r="187" spans="1:79" x14ac:dyDescent="0.25">
      <c r="A187" s="9" t="s">
        <v>488</v>
      </c>
      <c r="B187" s="10">
        <v>5136302</v>
      </c>
      <c r="C187" s="10" t="s">
        <v>650</v>
      </c>
      <c r="D187" s="10" t="s">
        <v>490</v>
      </c>
      <c r="E187" s="10" t="s">
        <v>505</v>
      </c>
      <c r="F187" s="10" t="s">
        <v>492</v>
      </c>
      <c r="G187" s="10" t="s">
        <v>493</v>
      </c>
      <c r="H187" s="10" t="s">
        <v>494</v>
      </c>
      <c r="I187" s="10" t="s">
        <v>488</v>
      </c>
      <c r="J187" s="10" t="s">
        <v>495</v>
      </c>
      <c r="K187" s="10" t="s">
        <v>147</v>
      </c>
      <c r="L187" s="10">
        <v>4</v>
      </c>
      <c r="M187" s="10">
        <v>240</v>
      </c>
      <c r="N187" s="10">
        <v>269280</v>
      </c>
      <c r="O187" s="11">
        <v>39722</v>
      </c>
      <c r="P187" s="11">
        <v>26846</v>
      </c>
      <c r="Q187" s="10">
        <v>62056832372</v>
      </c>
      <c r="R187" s="10" t="s">
        <v>497</v>
      </c>
      <c r="S187" s="10">
        <f>IF(AB187=0.05,"Médio Profissionalizante",
IF(AB187=0.09,"Médio Tecnólogo",
IF(AB187=0.1,"Graduação",
IF(AB187=0.15,"Especialização",
IF(AB187=0.35,"Mestrado",
IF(AB187=0.45,"Doutorado",
))))))</f>
        <v>0</v>
      </c>
      <c r="T187" s="10" t="str">
        <f>IF(AL187=0.7,"Inciso I",
IF(AL187=0.6,"Incisos II e V",
IF(AL187=0.3,"Inciso IV",
IF(AL187=0.25,"Inciso III, VI e VII",
))))</f>
        <v>Inciso III, VI e VII</v>
      </c>
      <c r="U187" s="10">
        <v>406</v>
      </c>
      <c r="V187" s="10" t="s">
        <v>97</v>
      </c>
      <c r="W187" s="10" t="s">
        <v>91</v>
      </c>
      <c r="X187" s="10" t="s">
        <v>92</v>
      </c>
      <c r="Y187" s="15">
        <v>1642.2714000000001</v>
      </c>
      <c r="Z187" s="15">
        <v>240</v>
      </c>
      <c r="AA187" s="15">
        <v>1642.2751372832643</v>
      </c>
      <c r="AB187" s="36">
        <v>0</v>
      </c>
      <c r="AC187" s="47">
        <v>0</v>
      </c>
      <c r="AD187" s="15">
        <v>0.2</v>
      </c>
      <c r="AE187" s="49">
        <f>ROUND(Y187*AD187,2)</f>
        <v>328.45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v>1642.2714000000001</v>
      </c>
      <c r="AL187" s="15">
        <v>0.25</v>
      </c>
      <c r="AM187" s="15">
        <v>410.56779999999998</v>
      </c>
      <c r="AN187" s="15">
        <v>0.4</v>
      </c>
      <c r="AO187" s="15">
        <v>656.90859999999998</v>
      </c>
      <c r="AP187" s="15">
        <v>1</v>
      </c>
      <c r="AQ187" s="15">
        <v>1642.2714000000001</v>
      </c>
      <c r="AR187" s="15">
        <v>0.2</v>
      </c>
      <c r="AS187" s="15">
        <v>105.38</v>
      </c>
      <c r="AT187" s="15">
        <v>0.35</v>
      </c>
      <c r="AU187" s="15">
        <v>1383.11</v>
      </c>
      <c r="AV187" s="15">
        <v>0.01</v>
      </c>
      <c r="AW187" s="15">
        <v>47.42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22.088951999999999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6344.8338000000003</v>
      </c>
      <c r="BU187" s="15">
        <v>4269.9056</v>
      </c>
      <c r="BV187" s="15">
        <v>6322.7448999999997</v>
      </c>
      <c r="BW187" s="15">
        <v>5687.9252999999999</v>
      </c>
      <c r="BX187" s="16">
        <v>796.30949999999996</v>
      </c>
      <c r="BY187" s="15">
        <v>1592.6190999999999</v>
      </c>
      <c r="BZ187" s="16">
        <v>5548.5243</v>
      </c>
      <c r="CA187" s="17">
        <v>656.48419999999999</v>
      </c>
    </row>
    <row r="188" spans="1:79" x14ac:dyDescent="0.25">
      <c r="A188" s="9" t="s">
        <v>488</v>
      </c>
      <c r="B188" s="10">
        <v>7891101</v>
      </c>
      <c r="C188" s="10" t="s">
        <v>651</v>
      </c>
      <c r="D188" s="10" t="s">
        <v>490</v>
      </c>
      <c r="E188" s="10" t="s">
        <v>510</v>
      </c>
      <c r="F188" s="10" t="s">
        <v>492</v>
      </c>
      <c r="G188" s="10" t="s">
        <v>501</v>
      </c>
      <c r="H188" s="10" t="s">
        <v>494</v>
      </c>
      <c r="I188" s="10" t="s">
        <v>488</v>
      </c>
      <c r="J188" s="10" t="s">
        <v>495</v>
      </c>
      <c r="K188" s="10" t="s">
        <v>121</v>
      </c>
      <c r="L188" s="10">
        <v>8</v>
      </c>
      <c r="M188" s="10">
        <v>240</v>
      </c>
      <c r="N188" s="10">
        <v>291477</v>
      </c>
      <c r="O188" s="11">
        <v>39995</v>
      </c>
      <c r="P188" s="11">
        <v>29736</v>
      </c>
      <c r="Q188" s="10">
        <v>64301869387</v>
      </c>
      <c r="R188" s="10" t="s">
        <v>497</v>
      </c>
      <c r="S188" s="10" t="str">
        <f>IF(AB188=0.05,"Médio Profissionalizante",
IF(AB188=0.09,"Médio Tecnólogo",
IF(AB188=0.1,"Graduação",
IF(AB188=0.15,"Especialização",
IF(AB188=0.35,"Mestrado",
IF(AB188=0.45,"Doutorado",
))))))</f>
        <v>Médio Tecnólogo</v>
      </c>
      <c r="T188" s="10" t="str">
        <f>IF(AL188=0.7,"Inciso I",
IF(AL188=0.6,"Incisos II e V",
IF(AL188=0.3,"Inciso IV",
IF(AL188=0.25,"Inciso III, VI e VII",
))))</f>
        <v>Inciso I</v>
      </c>
      <c r="U188" s="10">
        <v>303</v>
      </c>
      <c r="V188" s="10" t="s">
        <v>97</v>
      </c>
      <c r="W188" s="10" t="s">
        <v>128</v>
      </c>
      <c r="X188" s="10" t="s">
        <v>92</v>
      </c>
      <c r="Y188" s="15">
        <v>1777.6458</v>
      </c>
      <c r="Z188" s="15">
        <v>240</v>
      </c>
      <c r="AA188" s="15">
        <v>1777.6514241638204</v>
      </c>
      <c r="AB188" s="36">
        <v>0.09</v>
      </c>
      <c r="AC188" s="47">
        <v>159.9881</v>
      </c>
      <c r="AD188" s="15">
        <v>0.11</v>
      </c>
      <c r="AE188" s="49">
        <f>ROUND(Y188*AD188,2)</f>
        <v>195.54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v>1777.6458</v>
      </c>
      <c r="AL188" s="15">
        <v>0.7</v>
      </c>
      <c r="AM188" s="15">
        <v>1244.3521000000001</v>
      </c>
      <c r="AN188" s="15">
        <v>0.4</v>
      </c>
      <c r="AO188" s="15">
        <v>711.05830000000003</v>
      </c>
      <c r="AP188" s="15">
        <v>1</v>
      </c>
      <c r="AQ188" s="15">
        <v>1777.6458</v>
      </c>
      <c r="AR188" s="15">
        <v>0.02</v>
      </c>
      <c r="AS188" s="15">
        <v>12.74</v>
      </c>
      <c r="AT188" s="15">
        <v>0.08</v>
      </c>
      <c r="AU188" s="15">
        <v>382.2</v>
      </c>
      <c r="AV188" s="15">
        <v>0.38</v>
      </c>
      <c r="AW188" s="15">
        <v>2178.5100000000002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7643.8769000000002</v>
      </c>
      <c r="BU188" s="15">
        <v>4621.8791000000001</v>
      </c>
      <c r="BV188" s="15">
        <v>7643.8769000000002</v>
      </c>
      <c r="BW188" s="15">
        <v>6932.8185999999996</v>
      </c>
      <c r="BX188" s="16">
        <v>970.59460000000001</v>
      </c>
      <c r="BY188" s="15">
        <v>1941.1892</v>
      </c>
      <c r="BZ188" s="16">
        <v>6673.2822999999999</v>
      </c>
      <c r="CA188" s="17">
        <v>965.79259999999999</v>
      </c>
    </row>
    <row r="189" spans="1:79" x14ac:dyDescent="0.25">
      <c r="A189" s="9" t="s">
        <v>488</v>
      </c>
      <c r="B189" s="10">
        <v>8501701</v>
      </c>
      <c r="C189" s="10" t="s">
        <v>652</v>
      </c>
      <c r="D189" s="10" t="s">
        <v>490</v>
      </c>
      <c r="E189" s="10" t="s">
        <v>518</v>
      </c>
      <c r="F189" s="10" t="s">
        <v>492</v>
      </c>
      <c r="G189" s="10" t="s">
        <v>501</v>
      </c>
      <c r="H189" s="10" t="s">
        <v>494</v>
      </c>
      <c r="I189" s="10" t="s">
        <v>488</v>
      </c>
      <c r="J189" s="10" t="s">
        <v>495</v>
      </c>
      <c r="K189" s="10" t="s">
        <v>121</v>
      </c>
      <c r="L189" s="10">
        <v>12</v>
      </c>
      <c r="M189" s="10">
        <v>240</v>
      </c>
      <c r="N189" s="10">
        <v>312172</v>
      </c>
      <c r="O189" s="11">
        <v>40330</v>
      </c>
      <c r="P189" s="11">
        <v>28703</v>
      </c>
      <c r="Q189" s="10">
        <v>77035445315</v>
      </c>
      <c r="R189" s="10" t="s">
        <v>497</v>
      </c>
      <c r="S189" s="10">
        <f>IF(AB189=0.05,"Médio Profissionalizante",
IF(AB189=0.09,"Médio Tecnólogo",
IF(AB189=0.1,"Graduação",
IF(AB189=0.15,"Especialização",
IF(AB189=0.35,"Mestrado",
IF(AB189=0.45,"Doutorado",
))))))</f>
        <v>0</v>
      </c>
      <c r="T189" s="10" t="str">
        <f>IF(AL189=0.7,"Inciso I",
IF(AL189=0.6,"Incisos II e V",
IF(AL189=0.3,"Inciso IV",
IF(AL189=0.25,"Inciso III, VI e VII",
))))</f>
        <v>Incisos II e V</v>
      </c>
      <c r="U189" s="10">
        <v>303</v>
      </c>
      <c r="V189" s="10" t="s">
        <v>97</v>
      </c>
      <c r="W189" s="10" t="s">
        <v>91</v>
      </c>
      <c r="X189" s="10" t="s">
        <v>92</v>
      </c>
      <c r="Y189" s="15">
        <v>1924.1790000000001</v>
      </c>
      <c r="Z189" s="15">
        <v>240</v>
      </c>
      <c r="AA189" s="15">
        <v>1924.1870707847202</v>
      </c>
      <c r="AB189" s="36">
        <v>0.08</v>
      </c>
      <c r="AC189" s="47">
        <v>153.93430000000001</v>
      </c>
      <c r="AD189" s="15">
        <v>0.2</v>
      </c>
      <c r="AE189" s="49">
        <f>ROUND(Y189*AD189,2)</f>
        <v>384.84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v>1924.1790000000001</v>
      </c>
      <c r="AL189" s="15">
        <v>0.6</v>
      </c>
      <c r="AM189" s="15">
        <v>1154.5074</v>
      </c>
      <c r="AN189" s="15">
        <v>0.4</v>
      </c>
      <c r="AO189" s="15">
        <v>769.67160000000001</v>
      </c>
      <c r="AP189" s="15">
        <v>1</v>
      </c>
      <c r="AQ189" s="15">
        <v>1924.1790000000001</v>
      </c>
      <c r="AR189" s="15">
        <v>1.08</v>
      </c>
      <c r="AS189" s="15">
        <v>741.2</v>
      </c>
      <c r="AT189" s="15">
        <v>0.3</v>
      </c>
      <c r="AU189" s="15">
        <v>1544.16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8235.4861000000001</v>
      </c>
      <c r="BU189" s="15">
        <v>5156.7996999999996</v>
      </c>
      <c r="BV189" s="15">
        <v>8235.4861000000001</v>
      </c>
      <c r="BW189" s="15">
        <v>7465.8145000000004</v>
      </c>
      <c r="BX189" s="16">
        <v>1045.2139999999999</v>
      </c>
      <c r="BY189" s="15">
        <v>2090.4281000000001</v>
      </c>
      <c r="BZ189" s="16">
        <v>7190.2721000000001</v>
      </c>
      <c r="CA189" s="17">
        <v>1107.9648</v>
      </c>
    </row>
    <row r="190" spans="1:79" x14ac:dyDescent="0.25">
      <c r="A190" s="9" t="s">
        <v>488</v>
      </c>
      <c r="B190" s="10">
        <v>7720301</v>
      </c>
      <c r="C190" s="10" t="s">
        <v>653</v>
      </c>
      <c r="D190" s="10" t="s">
        <v>490</v>
      </c>
      <c r="E190" s="10" t="s">
        <v>507</v>
      </c>
      <c r="F190" s="10" t="s">
        <v>492</v>
      </c>
      <c r="G190" s="10" t="s">
        <v>493</v>
      </c>
      <c r="H190" s="10" t="s">
        <v>494</v>
      </c>
      <c r="I190" s="10" t="s">
        <v>488</v>
      </c>
      <c r="J190" s="10" t="s">
        <v>495</v>
      </c>
      <c r="K190" s="10" t="s">
        <v>121</v>
      </c>
      <c r="L190" s="10">
        <v>12</v>
      </c>
      <c r="M190" s="10">
        <v>240</v>
      </c>
      <c r="N190" s="10">
        <v>291477</v>
      </c>
      <c r="O190" s="11">
        <v>39722</v>
      </c>
      <c r="P190" s="11">
        <v>26908</v>
      </c>
      <c r="Q190" s="10">
        <v>47771984304</v>
      </c>
      <c r="R190" s="10" t="s">
        <v>497</v>
      </c>
      <c r="S190" s="10">
        <f>IF(AB190=0.05,"Médio Profissionalizante",
IF(AB190=0.09,"Médio Tecnólogo",
IF(AB190=0.1,"Graduação",
IF(AB190=0.15,"Especialização",
IF(AB190=0.35,"Mestrado",
IF(AB190=0.45,"Doutorado",
))))))</f>
        <v>0</v>
      </c>
      <c r="T190" s="10" t="str">
        <f>IF(AL190=0.7,"Inciso I",
IF(AL190=0.6,"Incisos II e V",
IF(AL190=0.3,"Inciso IV",
IF(AL190=0.25,"Inciso III, VI e VII",
))))</f>
        <v>Incisos II e V</v>
      </c>
      <c r="U190" s="10">
        <v>475</v>
      </c>
      <c r="V190" s="10" t="s">
        <v>97</v>
      </c>
      <c r="W190" s="10" t="s">
        <v>91</v>
      </c>
      <c r="X190" s="10" t="s">
        <v>92</v>
      </c>
      <c r="Y190" s="15">
        <v>1924.1790000000001</v>
      </c>
      <c r="Z190" s="15">
        <v>240</v>
      </c>
      <c r="AA190" s="15">
        <v>1924.1870707847202</v>
      </c>
      <c r="AB190" s="36">
        <v>0.08</v>
      </c>
      <c r="AC190" s="47">
        <v>153.93430000000001</v>
      </c>
      <c r="AD190" s="15">
        <v>0.2</v>
      </c>
      <c r="AE190" s="49">
        <f>ROUND(Y190*AD190,2)</f>
        <v>384.84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v>1924.1790000000001</v>
      </c>
      <c r="AL190" s="15">
        <v>0.6</v>
      </c>
      <c r="AM190" s="15">
        <v>1154.5074</v>
      </c>
      <c r="AN190" s="15">
        <v>0.4</v>
      </c>
      <c r="AO190" s="15">
        <v>769.67160000000001</v>
      </c>
      <c r="AP190" s="15">
        <v>1</v>
      </c>
      <c r="AQ190" s="15">
        <v>1924.1790000000001</v>
      </c>
      <c r="AR190" s="15">
        <v>1.27</v>
      </c>
      <c r="AS190" s="15">
        <v>871.59</v>
      </c>
      <c r="AT190" s="15">
        <v>0.02</v>
      </c>
      <c r="AU190" s="15">
        <v>102.94</v>
      </c>
      <c r="AV190" s="15">
        <v>0.4</v>
      </c>
      <c r="AW190" s="15">
        <v>2470.66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8235.4861000000001</v>
      </c>
      <c r="BU190" s="15">
        <v>5156.7996999999996</v>
      </c>
      <c r="BV190" s="15">
        <v>8235.4861000000001</v>
      </c>
      <c r="BW190" s="15">
        <v>7465.8145000000004</v>
      </c>
      <c r="BX190" s="16">
        <v>1045.2139999999999</v>
      </c>
      <c r="BY190" s="15">
        <v>2090.4281000000001</v>
      </c>
      <c r="BZ190" s="16">
        <v>7190.2721000000001</v>
      </c>
      <c r="CA190" s="17">
        <v>1107.9648</v>
      </c>
    </row>
    <row r="191" spans="1:79" x14ac:dyDescent="0.25">
      <c r="A191" s="9" t="s">
        <v>488</v>
      </c>
      <c r="B191" s="10">
        <v>7819801</v>
      </c>
      <c r="C191" s="10" t="s">
        <v>654</v>
      </c>
      <c r="D191" s="10" t="s">
        <v>490</v>
      </c>
      <c r="E191" s="10" t="s">
        <v>510</v>
      </c>
      <c r="F191" s="10" t="s">
        <v>492</v>
      </c>
      <c r="G191" s="10" t="s">
        <v>493</v>
      </c>
      <c r="H191" s="10" t="s">
        <v>494</v>
      </c>
      <c r="I191" s="10" t="s">
        <v>488</v>
      </c>
      <c r="J191" s="10" t="s">
        <v>495</v>
      </c>
      <c r="K191" s="10" t="s">
        <v>121</v>
      </c>
      <c r="L191" s="10">
        <v>13</v>
      </c>
      <c r="M191" s="10">
        <v>240</v>
      </c>
      <c r="N191" s="10">
        <v>285762</v>
      </c>
      <c r="O191" s="11">
        <v>39965</v>
      </c>
      <c r="P191" s="11">
        <v>26149</v>
      </c>
      <c r="Q191" s="10">
        <v>41385950315</v>
      </c>
      <c r="R191" s="10" t="s">
        <v>497</v>
      </c>
      <c r="S191" s="10" t="str">
        <f>IF(AB191=0.05,"Médio Profissionalizante",
IF(AB191=0.09,"Médio Tecnólogo",
IF(AB191=0.1,"Graduação",
IF(AB191=0.15,"Especialização",
IF(AB191=0.35,"Mestrado",
IF(AB191=0.45,"Doutorado",
))))))</f>
        <v>Especialização</v>
      </c>
      <c r="T191" s="10" t="str">
        <f>IF(AL191=0.7,"Inciso I",
IF(AL191=0.6,"Incisos II e V",
IF(AL191=0.3,"Inciso IV",
IF(AL191=0.25,"Inciso III, VI e VII",
))))</f>
        <v>Inciso III, VI e VII</v>
      </c>
      <c r="U191" s="10">
        <v>475</v>
      </c>
      <c r="V191" s="10" t="s">
        <v>97</v>
      </c>
      <c r="W191" s="10" t="s">
        <v>190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36">
        <v>0.15</v>
      </c>
      <c r="AC191" s="21">
        <v>294.39949999999999</v>
      </c>
      <c r="AD191" s="15">
        <v>0.21</v>
      </c>
      <c r="AE191" s="49">
        <f>ROUND(Y191*AD191,2)</f>
        <v>412.16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v>1962.6636000000001</v>
      </c>
      <c r="AL191" s="15">
        <v>0.25</v>
      </c>
      <c r="AM191" s="15">
        <v>490.66590000000002</v>
      </c>
      <c r="AN191" s="15">
        <v>0.4</v>
      </c>
      <c r="AO191" s="15">
        <v>785.06539999999995</v>
      </c>
      <c r="AP191" s="15">
        <v>1</v>
      </c>
      <c r="AQ191" s="15">
        <v>1962.6636000000001</v>
      </c>
      <c r="AR191" s="15">
        <v>1.36</v>
      </c>
      <c r="AS191" s="15">
        <v>891.97</v>
      </c>
      <c r="AT191" s="15">
        <v>0.15</v>
      </c>
      <c r="AU191" s="15">
        <v>737.84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21.232053000000001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7891.5131000000001</v>
      </c>
      <c r="BU191" s="15">
        <v>5416.9515000000001</v>
      </c>
      <c r="BV191" s="15">
        <v>7870.2809999999999</v>
      </c>
      <c r="BW191" s="15">
        <v>7106.4476000000004</v>
      </c>
      <c r="BX191" s="16">
        <v>994.90269999999998</v>
      </c>
      <c r="BY191" s="15">
        <v>1989.8053</v>
      </c>
      <c r="BZ191" s="16">
        <v>6896.6103999999996</v>
      </c>
      <c r="CA191" s="17">
        <v>1027.2079000000001</v>
      </c>
    </row>
    <row r="192" spans="1:79" x14ac:dyDescent="0.25">
      <c r="A192" s="9" t="s">
        <v>488</v>
      </c>
      <c r="B192" s="10">
        <v>7885701</v>
      </c>
      <c r="C192" s="10" t="s">
        <v>655</v>
      </c>
      <c r="D192" s="10" t="s">
        <v>490</v>
      </c>
      <c r="E192" s="10" t="s">
        <v>510</v>
      </c>
      <c r="F192" s="10" t="s">
        <v>492</v>
      </c>
      <c r="G192" s="10" t="s">
        <v>501</v>
      </c>
      <c r="H192" s="10" t="s">
        <v>494</v>
      </c>
      <c r="I192" s="10" t="s">
        <v>488</v>
      </c>
      <c r="J192" s="10" t="s">
        <v>495</v>
      </c>
      <c r="K192" s="10" t="s">
        <v>121</v>
      </c>
      <c r="L192" s="10">
        <v>10</v>
      </c>
      <c r="M192" s="10">
        <v>240</v>
      </c>
      <c r="N192" s="10">
        <v>312172</v>
      </c>
      <c r="O192" s="11">
        <v>39995</v>
      </c>
      <c r="P192" s="11">
        <v>28234</v>
      </c>
      <c r="Q192" s="10">
        <v>76010244315</v>
      </c>
      <c r="R192" s="10" t="s">
        <v>497</v>
      </c>
      <c r="S192" s="10" t="str">
        <f>IF(AB192=0.05,"Médio Profissionalizante",
IF(AB192=0.09,"Médio Tecnólogo",
IF(AB192=0.1,"Graduação",
IF(AB192=0.15,"Especialização",
IF(AB192=0.35,"Mestrado",
IF(AB192=0.45,"Doutorado",
))))))</f>
        <v>Graduação</v>
      </c>
      <c r="T192" s="10" t="str">
        <f>IF(AL192=0.7,"Inciso I",
IF(AL192=0.6,"Incisos II e V",
IF(AL192=0.3,"Inciso IV",
IF(AL192=0.25,"Inciso III, VI e VII",
))))</f>
        <v>Inciso I</v>
      </c>
      <c r="U192" s="10">
        <v>303</v>
      </c>
      <c r="V192" s="10" t="s">
        <v>97</v>
      </c>
      <c r="W192" s="10" t="s">
        <v>91</v>
      </c>
      <c r="X192" s="10" t="s">
        <v>92</v>
      </c>
      <c r="Y192" s="15">
        <v>1849.4639999999999</v>
      </c>
      <c r="Z192" s="15">
        <v>240</v>
      </c>
      <c r="AA192" s="15">
        <v>1849.4685417000387</v>
      </c>
      <c r="AB192" s="36">
        <v>0.1</v>
      </c>
      <c r="AC192" s="47">
        <v>184.94640000000001</v>
      </c>
      <c r="AD192" s="15">
        <v>0.2</v>
      </c>
      <c r="AE192" s="49">
        <f>ROUND(Y192*AD192,2)</f>
        <v>369.89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1849.4639999999999</v>
      </c>
      <c r="AL192" s="15">
        <v>0.7</v>
      </c>
      <c r="AM192" s="15">
        <v>1294.6248000000001</v>
      </c>
      <c r="AN192" s="15">
        <v>0.4</v>
      </c>
      <c r="AO192" s="15">
        <v>739.78560000000004</v>
      </c>
      <c r="AP192" s="15">
        <v>1</v>
      </c>
      <c r="AQ192" s="15">
        <v>1849.4639999999999</v>
      </c>
      <c r="AR192" s="15">
        <v>0.31</v>
      </c>
      <c r="AS192" s="15">
        <v>210.22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8137.6415999999999</v>
      </c>
      <c r="BU192" s="15">
        <v>4993.5528000000004</v>
      </c>
      <c r="BV192" s="15">
        <v>8137.6415999999999</v>
      </c>
      <c r="BW192" s="15">
        <v>7397.8559999999998</v>
      </c>
      <c r="BX192" s="16">
        <v>1035.6998000000001</v>
      </c>
      <c r="BY192" s="15">
        <v>2071.3996999999999</v>
      </c>
      <c r="BZ192" s="16">
        <v>7101.9417999999996</v>
      </c>
      <c r="CA192" s="17">
        <v>1083.674</v>
      </c>
    </row>
    <row r="193" spans="1:79" x14ac:dyDescent="0.25">
      <c r="A193" s="9" t="s">
        <v>488</v>
      </c>
      <c r="B193" s="10">
        <v>8502901</v>
      </c>
      <c r="C193" s="10" t="s">
        <v>656</v>
      </c>
      <c r="D193" s="10" t="s">
        <v>490</v>
      </c>
      <c r="E193" s="10" t="s">
        <v>500</v>
      </c>
      <c r="F193" s="10" t="s">
        <v>492</v>
      </c>
      <c r="G193" s="10" t="s">
        <v>501</v>
      </c>
      <c r="H193" s="10" t="s">
        <v>494</v>
      </c>
      <c r="I193" s="10" t="s">
        <v>488</v>
      </c>
      <c r="J193" s="10" t="s">
        <v>495</v>
      </c>
      <c r="K193" s="10" t="s">
        <v>152</v>
      </c>
      <c r="L193" s="10">
        <v>4</v>
      </c>
      <c r="M193" s="10">
        <v>240</v>
      </c>
      <c r="N193" s="10">
        <v>291477</v>
      </c>
      <c r="O193" s="11">
        <v>40330</v>
      </c>
      <c r="P193" s="11">
        <v>27069</v>
      </c>
      <c r="Q193" s="10">
        <v>3214510312</v>
      </c>
      <c r="R193" s="10" t="s">
        <v>497</v>
      </c>
      <c r="S193" s="10">
        <f>IF(AB193=0.05,"Médio Profissionalizante",
IF(AB193=0.09,"Médio Tecnólogo",
IF(AB193=0.1,"Graduação",
IF(AB193=0.15,"Especialização",
IF(AB193=0.35,"Mestrado",
IF(AB193=0.45,"Doutorado",
))))))</f>
        <v>0</v>
      </c>
      <c r="T193" s="10" t="str">
        <f>IF(AL193=0.7,"Inciso I",
IF(AL193=0.6,"Incisos II e V",
IF(AL193=0.3,"Inciso IV",
IF(AL193=0.25,"Inciso III, VI e VII",
))))</f>
        <v>Incisos II e V</v>
      </c>
      <c r="U193" s="10">
        <v>303</v>
      </c>
      <c r="V193" s="10" t="s">
        <v>97</v>
      </c>
      <c r="W193" s="10" t="s">
        <v>91</v>
      </c>
      <c r="X193" s="10" t="s">
        <v>92</v>
      </c>
      <c r="Y193" s="15">
        <v>1642.2714000000001</v>
      </c>
      <c r="Z193" s="15">
        <v>240</v>
      </c>
      <c r="AA193" s="15">
        <v>1642.2751372832643</v>
      </c>
      <c r="AB193" s="36">
        <v>0</v>
      </c>
      <c r="AC193" s="47">
        <v>0</v>
      </c>
      <c r="AD193" s="15">
        <v>0.21</v>
      </c>
      <c r="AE193" s="49">
        <f>ROUND(Y193*AD193,2)</f>
        <v>344.88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v>1642.2714000000001</v>
      </c>
      <c r="AL193" s="15">
        <v>0.6</v>
      </c>
      <c r="AM193" s="15">
        <v>985.36279999999999</v>
      </c>
      <c r="AN193" s="15">
        <v>0.4</v>
      </c>
      <c r="AO193" s="15">
        <v>656.90859999999998</v>
      </c>
      <c r="AP193" s="15">
        <v>1</v>
      </c>
      <c r="AQ193" s="15">
        <v>1642.2714000000001</v>
      </c>
      <c r="AR193" s="15">
        <v>1.28</v>
      </c>
      <c r="AS193" s="15">
        <v>737.49</v>
      </c>
      <c r="AT193" s="15">
        <v>0</v>
      </c>
      <c r="AU193" s="15">
        <v>0</v>
      </c>
      <c r="AV193" s="15">
        <v>0.4</v>
      </c>
      <c r="AW193" s="15">
        <v>2074.1999999999998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6913.9625999999998</v>
      </c>
      <c r="BU193" s="15">
        <v>4286.3284000000003</v>
      </c>
      <c r="BV193" s="15">
        <v>6913.9625999999998</v>
      </c>
      <c r="BW193" s="15">
        <v>6257.0540000000001</v>
      </c>
      <c r="BX193" s="16">
        <v>875.98760000000004</v>
      </c>
      <c r="BY193" s="15">
        <v>1751.9751000000001</v>
      </c>
      <c r="BZ193" s="16">
        <v>6037.9750000000004</v>
      </c>
      <c r="CA193" s="17">
        <v>791.08309999999994</v>
      </c>
    </row>
    <row r="194" spans="1:79" x14ac:dyDescent="0.25">
      <c r="A194" s="9" t="s">
        <v>488</v>
      </c>
      <c r="B194" s="10">
        <v>8499901</v>
      </c>
      <c r="C194" s="10" t="s">
        <v>657</v>
      </c>
      <c r="D194" s="10" t="s">
        <v>490</v>
      </c>
      <c r="E194" s="10" t="s">
        <v>491</v>
      </c>
      <c r="F194" s="10" t="s">
        <v>492</v>
      </c>
      <c r="G194" s="10" t="s">
        <v>501</v>
      </c>
      <c r="H194" s="10" t="s">
        <v>494</v>
      </c>
      <c r="I194" s="10" t="s">
        <v>488</v>
      </c>
      <c r="J194" s="10" t="s">
        <v>495</v>
      </c>
      <c r="K194" s="10" t="s">
        <v>121</v>
      </c>
      <c r="L194" s="10">
        <v>13</v>
      </c>
      <c r="M194" s="10">
        <v>240</v>
      </c>
      <c r="N194" s="10">
        <v>306051</v>
      </c>
      <c r="O194" s="11">
        <v>40330</v>
      </c>
      <c r="P194" s="11">
        <v>25734</v>
      </c>
      <c r="Q194" s="10">
        <v>54899710372</v>
      </c>
      <c r="R194" s="10" t="s">
        <v>497</v>
      </c>
      <c r="S194" s="10" t="str">
        <f>IF(AB194=0.05,"Médio Profissionalizante",
IF(AB194=0.09,"Médio Tecnólogo",
IF(AB194=0.1,"Graduação",
IF(AB194=0.15,"Especialização",
IF(AB194=0.35,"Mestrado",
IF(AB194=0.45,"Doutorado",
))))))</f>
        <v>Graduação</v>
      </c>
      <c r="T194" s="10" t="str">
        <f>IF(AL194=0.7,"Inciso I",
IF(AL194=0.6,"Incisos II e V",
IF(AL194=0.3,"Inciso IV",
IF(AL194=0.25,"Inciso III, VI e VII",
))))</f>
        <v>Inciso III, VI e VII</v>
      </c>
      <c r="U194" s="10">
        <v>303</v>
      </c>
      <c r="V194" s="10" t="s">
        <v>97</v>
      </c>
      <c r="W194" s="10" t="s">
        <v>91</v>
      </c>
      <c r="X194" s="10" t="s">
        <v>92</v>
      </c>
      <c r="Y194" s="15">
        <v>1962.6636000000001</v>
      </c>
      <c r="Z194" s="15">
        <v>240</v>
      </c>
      <c r="AA194" s="15">
        <v>1962.6708122004145</v>
      </c>
      <c r="AB194" s="36">
        <v>0.1</v>
      </c>
      <c r="AC194" s="47">
        <v>196.2664</v>
      </c>
      <c r="AD194" s="15">
        <v>0.21</v>
      </c>
      <c r="AE194" s="49">
        <f>ROUND(Y194*AD194,2)</f>
        <v>412.16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v>1962.6636000000001</v>
      </c>
      <c r="AL194" s="15">
        <v>0.25</v>
      </c>
      <c r="AM194" s="15">
        <v>490.66590000000002</v>
      </c>
      <c r="AN194" s="15">
        <v>0.4</v>
      </c>
      <c r="AO194" s="15">
        <v>785.06539999999995</v>
      </c>
      <c r="AP194" s="15">
        <v>1</v>
      </c>
      <c r="AQ194" s="15">
        <v>1962.6636000000001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978.19551370805823</v>
      </c>
      <c r="BT194" s="15">
        <v>8750.3433999999997</v>
      </c>
      <c r="BU194" s="15">
        <v>5318.8184000000001</v>
      </c>
      <c r="BV194" s="15">
        <v>7772.1478999999999</v>
      </c>
      <c r="BW194" s="15">
        <v>6987.0824000000002</v>
      </c>
      <c r="BX194" s="16">
        <v>978.19150000000002</v>
      </c>
      <c r="BY194" s="15">
        <v>1956.3831</v>
      </c>
      <c r="BZ194" s="16">
        <v>7772.1517999999996</v>
      </c>
      <c r="CA194" s="17">
        <v>1267.9818</v>
      </c>
    </row>
    <row r="195" spans="1:79" x14ac:dyDescent="0.25">
      <c r="A195" s="9" t="s">
        <v>488</v>
      </c>
      <c r="B195" s="10">
        <v>7466301</v>
      </c>
      <c r="C195" s="10" t="s">
        <v>658</v>
      </c>
      <c r="D195" s="10" t="s">
        <v>490</v>
      </c>
      <c r="E195" s="10" t="s">
        <v>659</v>
      </c>
      <c r="F195" s="10" t="s">
        <v>492</v>
      </c>
      <c r="G195" s="10" t="s">
        <v>501</v>
      </c>
      <c r="H195" s="10" t="s">
        <v>494</v>
      </c>
      <c r="I195" s="10" t="s">
        <v>488</v>
      </c>
      <c r="J195" s="10" t="s">
        <v>495</v>
      </c>
      <c r="K195" s="10" t="s">
        <v>121</v>
      </c>
      <c r="L195" s="10">
        <v>11</v>
      </c>
      <c r="M195" s="10">
        <v>240</v>
      </c>
      <c r="N195" s="10">
        <v>291477</v>
      </c>
      <c r="O195" s="11">
        <v>39630</v>
      </c>
      <c r="P195" s="11">
        <v>26688</v>
      </c>
      <c r="Q195" s="10">
        <v>56743025372</v>
      </c>
      <c r="R195" s="10" t="s">
        <v>497</v>
      </c>
      <c r="S195" s="10" t="str">
        <f>IF(AB195=0.05,"Médio Profissionalizante",
IF(AB195=0.09,"Médio Tecnólogo",
IF(AB195=0.1,"Graduação",
IF(AB195=0.15,"Especialização",
IF(AB195=0.35,"Mestrado",
IF(AB195=0.45,"Doutorado",
))))))</f>
        <v>Especialização</v>
      </c>
      <c r="T195" s="10" t="str">
        <f>IF(AL195=0.7,"Inciso I",
IF(AL195=0.6,"Incisos II e V",
IF(AL195=0.3,"Inciso IV",
IF(AL195=0.25,"Inciso III, VI e VII",
))))</f>
        <v>Inciso III, VI e VII</v>
      </c>
      <c r="U195" s="10">
        <v>303</v>
      </c>
      <c r="V195" s="10" t="s">
        <v>97</v>
      </c>
      <c r="W195" s="10" t="s">
        <v>91</v>
      </c>
      <c r="X195" s="10" t="s">
        <v>92</v>
      </c>
      <c r="Y195" s="15">
        <v>1886.4492</v>
      </c>
      <c r="Z195" s="15">
        <v>240</v>
      </c>
      <c r="AA195" s="15">
        <v>1886.4579125340395</v>
      </c>
      <c r="AB195" s="36">
        <v>0.15</v>
      </c>
      <c r="AC195" s="21">
        <v>282.9674</v>
      </c>
      <c r="AD195" s="15">
        <v>0.2</v>
      </c>
      <c r="AE195" s="49">
        <f>ROUND(Y195*AD195,2)</f>
        <v>377.29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v>1886.4492</v>
      </c>
      <c r="AL195" s="15">
        <v>0.25</v>
      </c>
      <c r="AM195" s="15">
        <v>471.6123</v>
      </c>
      <c r="AN195" s="15">
        <v>0.4</v>
      </c>
      <c r="AO195" s="15">
        <v>754.5797</v>
      </c>
      <c r="AP195" s="15">
        <v>1</v>
      </c>
      <c r="AQ195" s="15">
        <v>1886.4492</v>
      </c>
      <c r="AR195" s="15">
        <v>0.62</v>
      </c>
      <c r="AS195" s="15">
        <v>389.87</v>
      </c>
      <c r="AT195" s="15">
        <v>0.14000000000000001</v>
      </c>
      <c r="AU195" s="15">
        <v>660.26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7567.8858</v>
      </c>
      <c r="BU195" s="15">
        <v>5187.7353000000003</v>
      </c>
      <c r="BV195" s="15">
        <v>7545.7968000000001</v>
      </c>
      <c r="BW195" s="15">
        <v>6813.3060999999998</v>
      </c>
      <c r="BX195" s="16">
        <v>953.86289999999997</v>
      </c>
      <c r="BY195" s="15">
        <v>1907.7257</v>
      </c>
      <c r="BZ195" s="16">
        <v>6614.0228999999999</v>
      </c>
      <c r="CA195" s="17">
        <v>949.49630000000002</v>
      </c>
    </row>
    <row r="196" spans="1:79" x14ac:dyDescent="0.25">
      <c r="A196" s="9" t="s">
        <v>1255</v>
      </c>
      <c r="B196" s="10">
        <v>11557701</v>
      </c>
      <c r="C196" s="10" t="s">
        <v>1277</v>
      </c>
      <c r="D196" s="10" t="s">
        <v>1257</v>
      </c>
      <c r="E196" s="10" t="s">
        <v>1265</v>
      </c>
      <c r="F196" s="10" t="s">
        <v>83</v>
      </c>
      <c r="G196" s="10" t="s">
        <v>1244</v>
      </c>
      <c r="H196" s="10" t="s">
        <v>1245</v>
      </c>
      <c r="I196" s="10" t="s">
        <v>1246</v>
      </c>
      <c r="J196" s="10" t="s">
        <v>850</v>
      </c>
      <c r="K196" s="10" t="s">
        <v>121</v>
      </c>
      <c r="L196" s="28">
        <v>2</v>
      </c>
      <c r="M196" s="10">
        <v>240</v>
      </c>
      <c r="N196" s="10">
        <v>750463</v>
      </c>
      <c r="O196" s="11">
        <v>42920</v>
      </c>
      <c r="P196" s="11">
        <v>30490</v>
      </c>
      <c r="Q196" s="10">
        <v>95992073353</v>
      </c>
      <c r="R196" s="10" t="s">
        <v>89</v>
      </c>
      <c r="S196" s="10" t="str">
        <f>IF(AB196=0.05,"Médio Profissionalizante",
IF(AB196=0.09,"Médio Tecnólogo",
IF(AB196=0.1,"Graduação",
IF(AB196=0.15,"Especialização",
IF(AB196=0.35,"Mestrado",
IF(AB196=0.45,"Doutorado",
))))))</f>
        <v>Graduação</v>
      </c>
      <c r="T196" s="10" t="str">
        <f>IF(AL196=0.7,"Inciso I",
IF(AL196=0.6,"Incisos II e V",
IF(AL196=0.3,"Inciso IV",
IF(AL196=0.25,"Inciso III, VI e VII",
))))</f>
        <v>Inciso IV</v>
      </c>
      <c r="U196" s="10">
        <v>1</v>
      </c>
      <c r="V196" s="10" t="s">
        <v>97</v>
      </c>
      <c r="W196" s="10" t="s">
        <v>190</v>
      </c>
      <c r="X196" s="10" t="s">
        <v>92</v>
      </c>
      <c r="Y196" s="15">
        <v>1777.6458</v>
      </c>
      <c r="Z196" s="15">
        <v>240</v>
      </c>
      <c r="AA196" s="15">
        <v>1777.6514241638204</v>
      </c>
      <c r="AB196" s="36">
        <v>0.1</v>
      </c>
      <c r="AC196" s="47">
        <v>157.8501</v>
      </c>
      <c r="AD196" s="15">
        <v>0.11</v>
      </c>
      <c r="AE196" s="49">
        <f>ROUND(Y196*AD196,2)</f>
        <v>195.54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v>1578.501</v>
      </c>
      <c r="AL196" s="15">
        <v>0.3</v>
      </c>
      <c r="AM196" s="15">
        <v>473.55029999999999</v>
      </c>
      <c r="AN196" s="15">
        <v>0.4</v>
      </c>
      <c r="AO196" s="15">
        <v>631.40039999999999</v>
      </c>
      <c r="AP196" s="15">
        <v>1</v>
      </c>
      <c r="AQ196" s="15">
        <v>1578.501</v>
      </c>
      <c r="AR196" s="15">
        <v>0.05</v>
      </c>
      <c r="AS196" s="15">
        <v>28.96</v>
      </c>
      <c r="AT196" s="15">
        <v>0.2</v>
      </c>
      <c r="AU196" s="15">
        <v>868.83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6171.9389000000001</v>
      </c>
      <c r="BU196" s="15">
        <v>4119.8876</v>
      </c>
      <c r="BV196" s="15">
        <v>6171.9389000000001</v>
      </c>
      <c r="BW196" s="15">
        <v>5540.5384999999997</v>
      </c>
      <c r="BX196" s="16">
        <v>775.67539999999997</v>
      </c>
      <c r="BY196" s="15">
        <v>1551.3507999999999</v>
      </c>
      <c r="BZ196" s="16">
        <v>5396.2635</v>
      </c>
      <c r="CA196" s="17">
        <v>614.61249999999995</v>
      </c>
    </row>
    <row r="197" spans="1:79" x14ac:dyDescent="0.25">
      <c r="A197" s="9" t="s">
        <v>488</v>
      </c>
      <c r="B197" s="10">
        <v>7891901</v>
      </c>
      <c r="C197" s="10" t="s">
        <v>660</v>
      </c>
      <c r="D197" s="10" t="s">
        <v>490</v>
      </c>
      <c r="E197" s="10" t="s">
        <v>500</v>
      </c>
      <c r="F197" s="10" t="s">
        <v>492</v>
      </c>
      <c r="G197" s="10" t="s">
        <v>501</v>
      </c>
      <c r="H197" s="10" t="s">
        <v>494</v>
      </c>
      <c r="I197" s="10" t="s">
        <v>488</v>
      </c>
      <c r="J197" s="10" t="s">
        <v>495</v>
      </c>
      <c r="K197" s="10" t="s">
        <v>152</v>
      </c>
      <c r="L197" s="10">
        <v>2</v>
      </c>
      <c r="M197" s="10">
        <v>240</v>
      </c>
      <c r="N197" s="10">
        <v>312172</v>
      </c>
      <c r="O197" s="11">
        <v>39995</v>
      </c>
      <c r="P197" s="11">
        <v>23502</v>
      </c>
      <c r="Q197" s="10">
        <v>39446824320</v>
      </c>
      <c r="R197" s="10" t="s">
        <v>497</v>
      </c>
      <c r="S197" s="10">
        <f>IF(AB197=0.05,"Médio Profissionalizante",
IF(AB197=0.09,"Médio Tecnólogo",
IF(AB197=0.1,"Graduação",
IF(AB197=0.15,"Especialização",
IF(AB197=0.35,"Mestrado",
IF(AB197=0.45,"Doutorado",
))))))</f>
        <v>0</v>
      </c>
      <c r="T197" s="10" t="str">
        <f>IF(AL197=0.7,"Inciso I",
IF(AL197=0.6,"Incisos II e V",
IF(AL197=0.3,"Inciso IV",
IF(AL197=0.25,"Inciso III, VI e VII",
))))</f>
        <v>Inciso I</v>
      </c>
      <c r="U197" s="10">
        <v>303</v>
      </c>
      <c r="V197" s="10" t="s">
        <v>97</v>
      </c>
      <c r="W197" s="10" t="s">
        <v>91</v>
      </c>
      <c r="X197" s="10" t="s">
        <v>92</v>
      </c>
      <c r="Y197" s="15">
        <v>1578.501</v>
      </c>
      <c r="Z197" s="15">
        <v>240</v>
      </c>
      <c r="AA197" s="15">
        <v>1578.5035921600002</v>
      </c>
      <c r="AB197" s="36">
        <v>0</v>
      </c>
      <c r="AC197" s="47">
        <v>0</v>
      </c>
      <c r="AD197" s="15">
        <v>0.19</v>
      </c>
      <c r="AE197" s="49">
        <f>ROUND(Y197*AD197,2)</f>
        <v>299.92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v>1578.501</v>
      </c>
      <c r="AL197" s="15">
        <v>0.7</v>
      </c>
      <c r="AM197" s="15">
        <v>1104.9507000000001</v>
      </c>
      <c r="AN197" s="15">
        <v>0.4</v>
      </c>
      <c r="AO197" s="15">
        <v>631.40039999999999</v>
      </c>
      <c r="AP197" s="15">
        <v>1</v>
      </c>
      <c r="AQ197" s="15">
        <v>1578.501</v>
      </c>
      <c r="AR197" s="15">
        <v>1.48</v>
      </c>
      <c r="AS197" s="15">
        <v>835.19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6771.7692999999999</v>
      </c>
      <c r="BU197" s="15">
        <v>4088.3175999999999</v>
      </c>
      <c r="BV197" s="15">
        <v>6771.7692999999999</v>
      </c>
      <c r="BW197" s="15">
        <v>6140.3689000000004</v>
      </c>
      <c r="BX197" s="16">
        <v>859.65160000000003</v>
      </c>
      <c r="BY197" s="15">
        <v>1719.3033</v>
      </c>
      <c r="BZ197" s="16">
        <v>5912.1175999999996</v>
      </c>
      <c r="CA197" s="17">
        <v>756.47239999999999</v>
      </c>
    </row>
    <row r="198" spans="1:79" x14ac:dyDescent="0.25">
      <c r="A198" s="9" t="s">
        <v>488</v>
      </c>
      <c r="B198" s="10">
        <v>8505501</v>
      </c>
      <c r="C198" s="10" t="s">
        <v>661</v>
      </c>
      <c r="D198" s="10" t="s">
        <v>490</v>
      </c>
      <c r="E198" s="10" t="s">
        <v>518</v>
      </c>
      <c r="F198" s="10" t="s">
        <v>492</v>
      </c>
      <c r="G198" s="10" t="s">
        <v>501</v>
      </c>
      <c r="H198" s="10" t="s">
        <v>494</v>
      </c>
      <c r="I198" s="10" t="s">
        <v>488</v>
      </c>
      <c r="J198" s="10" t="s">
        <v>495</v>
      </c>
      <c r="K198" s="10" t="s">
        <v>121</v>
      </c>
      <c r="L198" s="10">
        <v>9</v>
      </c>
      <c r="M198" s="10">
        <v>240</v>
      </c>
      <c r="N198" s="10">
        <v>306051</v>
      </c>
      <c r="O198" s="11">
        <v>40330</v>
      </c>
      <c r="P198" s="11">
        <v>25308</v>
      </c>
      <c r="Q198" s="10">
        <v>37055810310</v>
      </c>
      <c r="R198" s="10" t="s">
        <v>497</v>
      </c>
      <c r="S198" s="10" t="str">
        <f>IF(AB198=0.05,"Médio Profissionalizante",
IF(AB198=0.09,"Médio Tecnólogo",
IF(AB198=0.1,"Graduação",
IF(AB198=0.15,"Especialização",
IF(AB198=0.35,"Mestrado",
IF(AB198=0.45,"Doutorado",
))))))</f>
        <v>Graduação</v>
      </c>
      <c r="T198" s="10" t="str">
        <f>IF(AL198=0.7,"Inciso I",
IF(AL198=0.6,"Incisos II e V",
IF(AL198=0.3,"Inciso IV",
IF(AL198=0.25,"Inciso III, VI e VII",
))))</f>
        <v>Inciso III, VI e VII</v>
      </c>
      <c r="U198" s="10">
        <v>303</v>
      </c>
      <c r="V198" s="10" t="s">
        <v>97</v>
      </c>
      <c r="W198" s="10" t="s">
        <v>91</v>
      </c>
      <c r="X198" s="10" t="s">
        <v>92</v>
      </c>
      <c r="Y198" s="15">
        <v>1813.203</v>
      </c>
      <c r="Z198" s="15">
        <v>240</v>
      </c>
      <c r="AA198" s="15">
        <v>1813.2044526470968</v>
      </c>
      <c r="AB198" s="36">
        <v>0.1</v>
      </c>
      <c r="AC198" s="47">
        <v>181.3203</v>
      </c>
      <c r="AD198" s="15">
        <v>0.18</v>
      </c>
      <c r="AE198" s="49">
        <f>ROUND(Y198*AD198,2)</f>
        <v>326.38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1813.203</v>
      </c>
      <c r="AL198" s="15">
        <v>0.25</v>
      </c>
      <c r="AM198" s="15">
        <v>453.30079999999998</v>
      </c>
      <c r="AN198" s="15">
        <v>0.4</v>
      </c>
      <c r="AO198" s="15">
        <v>725.28120000000001</v>
      </c>
      <c r="AP198" s="15">
        <v>1</v>
      </c>
      <c r="AQ198" s="15">
        <v>1813.203</v>
      </c>
      <c r="AR198" s="15">
        <v>0.47</v>
      </c>
      <c r="AS198" s="15">
        <v>279.10000000000002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7125.8878000000004</v>
      </c>
      <c r="BU198" s="15">
        <v>4859.384</v>
      </c>
      <c r="BV198" s="15">
        <v>7125.8878000000004</v>
      </c>
      <c r="BW198" s="15">
        <v>6400.6066000000001</v>
      </c>
      <c r="BX198" s="16">
        <v>896.08489999999995</v>
      </c>
      <c r="BY198" s="15">
        <v>1792.1697999999999</v>
      </c>
      <c r="BZ198" s="16">
        <v>6229.8028999999997</v>
      </c>
      <c r="CA198" s="17">
        <v>843.83579999999995</v>
      </c>
    </row>
    <row r="199" spans="1:79" x14ac:dyDescent="0.25">
      <c r="A199" s="9" t="s">
        <v>488</v>
      </c>
      <c r="B199" s="10">
        <v>7588601</v>
      </c>
      <c r="C199" s="10" t="s">
        <v>662</v>
      </c>
      <c r="D199" s="10" t="s">
        <v>490</v>
      </c>
      <c r="E199" s="10" t="s">
        <v>510</v>
      </c>
      <c r="F199" s="10" t="s">
        <v>492</v>
      </c>
      <c r="G199" s="10" t="s">
        <v>493</v>
      </c>
      <c r="H199" s="10" t="s">
        <v>494</v>
      </c>
      <c r="I199" s="10" t="s">
        <v>488</v>
      </c>
      <c r="J199" s="10" t="s">
        <v>495</v>
      </c>
      <c r="K199" s="10" t="s">
        <v>121</v>
      </c>
      <c r="L199" s="10">
        <v>13</v>
      </c>
      <c r="M199" s="10">
        <v>240</v>
      </c>
      <c r="N199" s="10">
        <v>312172</v>
      </c>
      <c r="O199" s="11">
        <v>39630</v>
      </c>
      <c r="P199" s="11">
        <v>24754</v>
      </c>
      <c r="Q199" s="10">
        <v>42963680368</v>
      </c>
      <c r="R199" s="10" t="s">
        <v>497</v>
      </c>
      <c r="S199" s="10" t="str">
        <f>IF(AB199=0.05,"Médio Profissionalizante",
IF(AB199=0.09,"Médio Tecnólogo",
IF(AB199=0.1,"Graduação",
IF(AB199=0.15,"Especialização",
IF(AB199=0.35,"Mestrado",
IF(AB199=0.45,"Doutorado",
))))))</f>
        <v>Graduação</v>
      </c>
      <c r="T199" s="10" t="str">
        <f>IF(AL199=0.7,"Inciso I",
IF(AL199=0.6,"Incisos II e V",
IF(AL199=0.3,"Inciso IV",
IF(AL199=0.25,"Inciso III, VI e VII",
))))</f>
        <v>Incisos II e V</v>
      </c>
      <c r="U199" s="10">
        <v>406</v>
      </c>
      <c r="V199" s="10" t="s">
        <v>97</v>
      </c>
      <c r="W199" s="10" t="s">
        <v>91</v>
      </c>
      <c r="X199" s="10" t="s">
        <v>92</v>
      </c>
      <c r="Y199" s="15">
        <v>1962.6636000000001</v>
      </c>
      <c r="Z199" s="15">
        <v>240</v>
      </c>
      <c r="AA199" s="15">
        <v>1962.6708122004145</v>
      </c>
      <c r="AB199" s="36">
        <v>0.1</v>
      </c>
      <c r="AC199" s="47">
        <v>196.2664</v>
      </c>
      <c r="AD199" s="15">
        <v>0.22</v>
      </c>
      <c r="AE199" s="49">
        <f>ROUND(Y199*AD199,2)</f>
        <v>431.79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v>1962.6636000000001</v>
      </c>
      <c r="AL199" s="15">
        <v>0.6</v>
      </c>
      <c r="AM199" s="15">
        <v>1177.5981999999999</v>
      </c>
      <c r="AN199" s="15">
        <v>0.4</v>
      </c>
      <c r="AO199" s="15">
        <v>785.06539999999995</v>
      </c>
      <c r="AP199" s="15">
        <v>1</v>
      </c>
      <c r="AQ199" s="15">
        <v>1962.6636000000001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5184.3553190000002</v>
      </c>
      <c r="BM199" s="15">
        <v>3955.1389930000005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17618.201099999998</v>
      </c>
      <c r="BU199" s="15">
        <v>5338.4449999999997</v>
      </c>
      <c r="BV199" s="15">
        <v>8478.7067999999999</v>
      </c>
      <c r="BW199" s="15">
        <v>7693.6413000000002</v>
      </c>
      <c r="BX199" s="16">
        <v>1077.1098</v>
      </c>
      <c r="BY199" s="15">
        <v>2154.2195999999999</v>
      </c>
      <c r="BZ199" s="16">
        <v>16541.0913</v>
      </c>
      <c r="CA199" s="17">
        <v>3679.4400999999998</v>
      </c>
    </row>
    <row r="200" spans="1:79" x14ac:dyDescent="0.25">
      <c r="A200" s="9" t="s">
        <v>488</v>
      </c>
      <c r="B200" s="10">
        <v>7276801</v>
      </c>
      <c r="C200" s="10" t="s">
        <v>663</v>
      </c>
      <c r="D200" s="10" t="s">
        <v>490</v>
      </c>
      <c r="E200" s="10" t="s">
        <v>507</v>
      </c>
      <c r="F200" s="10" t="s">
        <v>492</v>
      </c>
      <c r="G200" s="10" t="s">
        <v>501</v>
      </c>
      <c r="H200" s="10" t="s">
        <v>494</v>
      </c>
      <c r="I200" s="10" t="s">
        <v>488</v>
      </c>
      <c r="J200" s="10" t="s">
        <v>495</v>
      </c>
      <c r="K200" s="10" t="s">
        <v>121</v>
      </c>
      <c r="L200" s="10">
        <v>12</v>
      </c>
      <c r="M200" s="10">
        <v>240</v>
      </c>
      <c r="N200" s="10">
        <v>312172</v>
      </c>
      <c r="O200" s="11">
        <v>39489</v>
      </c>
      <c r="P200" s="11">
        <v>30169</v>
      </c>
      <c r="Q200" s="10">
        <v>42788366</v>
      </c>
      <c r="R200" s="10" t="s">
        <v>497</v>
      </c>
      <c r="S200" s="10" t="str">
        <f>IF(AB200=0.05,"Médio Profissionalizante",
IF(AB200=0.09,"Médio Tecnólogo",
IF(AB200=0.1,"Graduação",
IF(AB200=0.15,"Especialização",
IF(AB200=0.35,"Mestrado",
IF(AB200=0.45,"Doutorado",
))))))</f>
        <v>Especialização</v>
      </c>
      <c r="T200" s="10" t="str">
        <f>IF(AL200=0.7,"Inciso I",
IF(AL200=0.6,"Incisos II e V",
IF(AL200=0.3,"Inciso IV",
IF(AL200=0.25,"Inciso III, VI e VII",
))))</f>
        <v>Inciso III, VI e VII</v>
      </c>
      <c r="U200" s="10">
        <v>303</v>
      </c>
      <c r="V200" s="10" t="s">
        <v>97</v>
      </c>
      <c r="W200" s="10" t="s">
        <v>91</v>
      </c>
      <c r="X200" s="10" t="s">
        <v>92</v>
      </c>
      <c r="Y200" s="15">
        <v>1924.1790000000001</v>
      </c>
      <c r="Z200" s="15">
        <v>240</v>
      </c>
      <c r="AA200" s="15">
        <v>1924.1870707847202</v>
      </c>
      <c r="AB200" s="36">
        <v>0.15</v>
      </c>
      <c r="AC200" s="21">
        <v>288.62689999999998</v>
      </c>
      <c r="AD200" s="15">
        <v>0.2</v>
      </c>
      <c r="AE200" s="49">
        <f>ROUND(Y200*AD200,2)</f>
        <v>384.84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v>1924.1790000000001</v>
      </c>
      <c r="AL200" s="15">
        <v>0.25</v>
      </c>
      <c r="AM200" s="15">
        <v>481.04480000000001</v>
      </c>
      <c r="AN200" s="15">
        <v>0.4</v>
      </c>
      <c r="AO200" s="15">
        <v>769.67160000000001</v>
      </c>
      <c r="AP200" s="15">
        <v>1</v>
      </c>
      <c r="AQ200" s="15">
        <v>1924.1790000000001</v>
      </c>
      <c r="AR200" s="15">
        <v>1.02</v>
      </c>
      <c r="AS200" s="15">
        <v>654.22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7696.7160000000003</v>
      </c>
      <c r="BU200" s="15">
        <v>5291.4922999999999</v>
      </c>
      <c r="BV200" s="15">
        <v>7696.7160000000003</v>
      </c>
      <c r="BW200" s="15">
        <v>6927.0443999999998</v>
      </c>
      <c r="BX200" s="16">
        <v>969.78620000000001</v>
      </c>
      <c r="BY200" s="15">
        <v>1939.5724</v>
      </c>
      <c r="BZ200" s="16">
        <v>6726.9297999999999</v>
      </c>
      <c r="CA200" s="17">
        <v>980.54570000000001</v>
      </c>
    </row>
    <row r="201" spans="1:79" x14ac:dyDescent="0.25">
      <c r="A201" s="9" t="s">
        <v>488</v>
      </c>
      <c r="B201" s="10">
        <v>7276901</v>
      </c>
      <c r="C201" s="10" t="s">
        <v>664</v>
      </c>
      <c r="D201" s="10" t="s">
        <v>490</v>
      </c>
      <c r="E201" s="10" t="s">
        <v>500</v>
      </c>
      <c r="F201" s="10" t="s">
        <v>492</v>
      </c>
      <c r="G201" s="10" t="s">
        <v>501</v>
      </c>
      <c r="H201" s="10" t="s">
        <v>494</v>
      </c>
      <c r="I201" s="10" t="s">
        <v>488</v>
      </c>
      <c r="J201" s="10" t="s">
        <v>495</v>
      </c>
      <c r="K201" s="10" t="s">
        <v>121</v>
      </c>
      <c r="L201" s="10">
        <v>12</v>
      </c>
      <c r="M201" s="10">
        <v>240</v>
      </c>
      <c r="N201" s="10">
        <v>312172</v>
      </c>
      <c r="O201" s="11">
        <v>39489</v>
      </c>
      <c r="P201" s="11">
        <v>25827</v>
      </c>
      <c r="Q201" s="10">
        <v>58036490315</v>
      </c>
      <c r="R201" s="10" t="s">
        <v>497</v>
      </c>
      <c r="S201" s="10" t="str">
        <f>IF(AB201=0.05,"Médio Profissionalizante",
IF(AB201=0.09,"Médio Tecnólogo",
IF(AB201=0.1,"Graduação",
IF(AB201=0.15,"Especialização",
IF(AB201=0.35,"Mestrado",
IF(AB201=0.45,"Doutorado",
))))))</f>
        <v>Especialização</v>
      </c>
      <c r="T201" s="10" t="str">
        <f>IF(AL201=0.7,"Inciso I",
IF(AL201=0.6,"Incisos II e V",
IF(AL201=0.3,"Inciso IV",
IF(AL201=0.25,"Inciso III, VI e VII",
))))</f>
        <v>Inciso III, VI e VII</v>
      </c>
      <c r="U201" s="10">
        <v>303</v>
      </c>
      <c r="V201" s="10" t="s">
        <v>97</v>
      </c>
      <c r="W201" s="10" t="s">
        <v>91</v>
      </c>
      <c r="X201" s="10" t="s">
        <v>92</v>
      </c>
      <c r="Y201" s="15">
        <v>1924.1790000000001</v>
      </c>
      <c r="Z201" s="15">
        <v>240</v>
      </c>
      <c r="AA201" s="15">
        <v>1924.1870707847202</v>
      </c>
      <c r="AB201" s="36">
        <v>0.15</v>
      </c>
      <c r="AC201" s="21">
        <v>288.62689999999998</v>
      </c>
      <c r="AD201" s="15">
        <v>0.2</v>
      </c>
      <c r="AE201" s="49">
        <f>ROUND(Y201*AD201,2)</f>
        <v>384.84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v>1924.1790000000001</v>
      </c>
      <c r="AL201" s="15">
        <v>0.25</v>
      </c>
      <c r="AM201" s="15">
        <v>481.04480000000001</v>
      </c>
      <c r="AN201" s="15">
        <v>0.4</v>
      </c>
      <c r="AO201" s="15">
        <v>769.67160000000001</v>
      </c>
      <c r="AP201" s="15">
        <v>1</v>
      </c>
      <c r="AQ201" s="15">
        <v>1924.1790000000001</v>
      </c>
      <c r="AR201" s="15">
        <v>0.2</v>
      </c>
      <c r="AS201" s="15">
        <v>128.28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7696.7160000000003</v>
      </c>
      <c r="BU201" s="15">
        <v>5291.4922999999999</v>
      </c>
      <c r="BV201" s="15">
        <v>7696.7160000000003</v>
      </c>
      <c r="BW201" s="15">
        <v>6927.0443999999998</v>
      </c>
      <c r="BX201" s="16">
        <v>969.78620000000001</v>
      </c>
      <c r="BY201" s="15">
        <v>1939.5724</v>
      </c>
      <c r="BZ201" s="16">
        <v>6726.9297999999999</v>
      </c>
      <c r="CA201" s="17">
        <v>980.54570000000001</v>
      </c>
    </row>
    <row r="202" spans="1:79" x14ac:dyDescent="0.25">
      <c r="A202" s="9" t="s">
        <v>488</v>
      </c>
      <c r="B202" s="10">
        <v>8506001</v>
      </c>
      <c r="C202" s="10" t="s">
        <v>665</v>
      </c>
      <c r="D202" s="10" t="s">
        <v>490</v>
      </c>
      <c r="E202" s="10" t="s">
        <v>518</v>
      </c>
      <c r="F202" s="10" t="s">
        <v>492</v>
      </c>
      <c r="G202" s="10" t="s">
        <v>501</v>
      </c>
      <c r="H202" s="10" t="s">
        <v>494</v>
      </c>
      <c r="I202" s="10" t="s">
        <v>488</v>
      </c>
      <c r="J202" s="10" t="s">
        <v>495</v>
      </c>
      <c r="K202" s="10" t="s">
        <v>121</v>
      </c>
      <c r="L202" s="10">
        <v>8</v>
      </c>
      <c r="M202" s="10">
        <v>240</v>
      </c>
      <c r="N202" s="10">
        <v>291477</v>
      </c>
      <c r="O202" s="11">
        <v>40330</v>
      </c>
      <c r="P202" s="11">
        <v>25168</v>
      </c>
      <c r="Q202" s="10">
        <v>38579430330</v>
      </c>
      <c r="R202" s="10" t="s">
        <v>497</v>
      </c>
      <c r="S202" s="10" t="str">
        <f>IF(AB202=0.05,"Médio Profissionalizante",
IF(AB202=0.09,"Médio Tecnólogo",
IF(AB202=0.1,"Graduação",
IF(AB202=0.15,"Especialização",
IF(AB202=0.35,"Mestrado",
IF(AB202=0.45,"Doutorado",
))))))</f>
        <v>Especialização</v>
      </c>
      <c r="T202" s="10" t="str">
        <f>IF(AL202=0.7,"Inciso I",
IF(AL202=0.6,"Incisos II e V",
IF(AL202=0.3,"Inciso IV",
IF(AL202=0.25,"Inciso III, VI e VII",
))))</f>
        <v>Incisos II e V</v>
      </c>
      <c r="U202" s="10">
        <v>303</v>
      </c>
      <c r="V202" s="10" t="s">
        <v>97</v>
      </c>
      <c r="W202" s="10" t="s">
        <v>128</v>
      </c>
      <c r="X202" s="10" t="s">
        <v>92</v>
      </c>
      <c r="Y202" s="15">
        <v>1777.6458</v>
      </c>
      <c r="Z202" s="15">
        <v>240</v>
      </c>
      <c r="AA202" s="15">
        <v>1777.6514241638204</v>
      </c>
      <c r="AB202" s="36">
        <v>0.15</v>
      </c>
      <c r="AC202" s="21">
        <v>266.64690000000002</v>
      </c>
      <c r="AD202" s="15">
        <v>0.11</v>
      </c>
      <c r="AE202" s="49">
        <f>ROUND(Y202*AD202,2)</f>
        <v>195.54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v>1777.6458</v>
      </c>
      <c r="AL202" s="15">
        <v>0.6</v>
      </c>
      <c r="AM202" s="15">
        <v>1066.5875000000001</v>
      </c>
      <c r="AN202" s="15">
        <v>0.4</v>
      </c>
      <c r="AO202" s="15">
        <v>711.05830000000003</v>
      </c>
      <c r="AP202" s="15">
        <v>1</v>
      </c>
      <c r="AQ202" s="15">
        <v>1777.6458</v>
      </c>
      <c r="AR202" s="15">
        <v>0.33</v>
      </c>
      <c r="AS202" s="15">
        <v>208.25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7572.7710999999999</v>
      </c>
      <c r="BU202" s="15">
        <v>4728.5378000000001</v>
      </c>
      <c r="BV202" s="15">
        <v>7572.7710999999999</v>
      </c>
      <c r="BW202" s="15">
        <v>6861.7128000000002</v>
      </c>
      <c r="BX202" s="16">
        <v>960.63980000000004</v>
      </c>
      <c r="BY202" s="15">
        <v>1921.2796000000001</v>
      </c>
      <c r="BZ202" s="16">
        <v>6612.1313</v>
      </c>
      <c r="CA202" s="17">
        <v>948.97609999999997</v>
      </c>
    </row>
    <row r="203" spans="1:79" x14ac:dyDescent="0.25">
      <c r="A203" s="9" t="s">
        <v>488</v>
      </c>
      <c r="B203" s="10">
        <v>8594601</v>
      </c>
      <c r="C203" s="10" t="s">
        <v>666</v>
      </c>
      <c r="D203" s="10" t="s">
        <v>490</v>
      </c>
      <c r="E203" s="10" t="s">
        <v>500</v>
      </c>
      <c r="F203" s="10" t="s">
        <v>492</v>
      </c>
      <c r="G203" s="10" t="s">
        <v>501</v>
      </c>
      <c r="H203" s="10" t="s">
        <v>494</v>
      </c>
      <c r="I203" s="10" t="s">
        <v>488</v>
      </c>
      <c r="J203" s="10" t="s">
        <v>495</v>
      </c>
      <c r="K203" s="10" t="s">
        <v>152</v>
      </c>
      <c r="L203" s="10">
        <v>4</v>
      </c>
      <c r="M203" s="10">
        <v>240</v>
      </c>
      <c r="N203" s="10">
        <v>312172</v>
      </c>
      <c r="O203" s="11">
        <v>40360</v>
      </c>
      <c r="P203" s="11">
        <v>27069</v>
      </c>
      <c r="Q203" s="10">
        <v>70757046304</v>
      </c>
      <c r="R203" s="10" t="s">
        <v>497</v>
      </c>
      <c r="S203" s="10">
        <f>IF(AB203=0.05,"Médio Profissionalizante",
IF(AB203=0.09,"Médio Tecnólogo",
IF(AB203=0.1,"Graduação",
IF(AB203=0.15,"Especialização",
IF(AB203=0.35,"Mestrado",
IF(AB203=0.45,"Doutorado",
))))))</f>
        <v>0</v>
      </c>
      <c r="T203" s="10" t="str">
        <f>IF(AL203=0.7,"Inciso I",
IF(AL203=0.6,"Incisos II e V",
IF(AL203=0.3,"Inciso IV",
IF(AL203=0.25,"Inciso III, VI e VII",
))))</f>
        <v>Inciso III, VI e VII</v>
      </c>
      <c r="U203" s="10">
        <v>303</v>
      </c>
      <c r="V203" s="10" t="s">
        <v>97</v>
      </c>
      <c r="W203" s="10" t="s">
        <v>91</v>
      </c>
      <c r="X203" s="10" t="s">
        <v>92</v>
      </c>
      <c r="Y203" s="15">
        <v>1642.2714000000001</v>
      </c>
      <c r="Z203" s="15">
        <v>240</v>
      </c>
      <c r="AA203" s="15">
        <v>1642.2751372832643</v>
      </c>
      <c r="AB203" s="36">
        <v>0</v>
      </c>
      <c r="AC203" s="47">
        <v>0</v>
      </c>
      <c r="AD203" s="15">
        <v>0.12</v>
      </c>
      <c r="AE203" s="49">
        <f>ROUND(Y203*AD203,2)</f>
        <v>197.07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v>1642.2714000000001</v>
      </c>
      <c r="AL203" s="15">
        <v>0.25</v>
      </c>
      <c r="AM203" s="15">
        <v>410.56779999999998</v>
      </c>
      <c r="AN203" s="15">
        <v>0.4</v>
      </c>
      <c r="AO203" s="15">
        <v>656.90859999999998</v>
      </c>
      <c r="AP203" s="15">
        <v>1</v>
      </c>
      <c r="AQ203" s="15">
        <v>1642.2714000000001</v>
      </c>
      <c r="AR203" s="15">
        <v>0.17</v>
      </c>
      <c r="AS203" s="15">
        <v>87.71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6191.3631999999998</v>
      </c>
      <c r="BU203" s="15">
        <v>4138.5239000000001</v>
      </c>
      <c r="BV203" s="15">
        <v>6191.3631999999998</v>
      </c>
      <c r="BW203" s="15">
        <v>5534.4546</v>
      </c>
      <c r="BX203" s="16">
        <v>774.82360000000006</v>
      </c>
      <c r="BY203" s="15">
        <v>1549.6473000000001</v>
      </c>
      <c r="BZ203" s="16">
        <v>5416.5394999999999</v>
      </c>
      <c r="CA203" s="17">
        <v>620.1884</v>
      </c>
    </row>
    <row r="204" spans="1:79" x14ac:dyDescent="0.25">
      <c r="A204" s="9" t="s">
        <v>488</v>
      </c>
      <c r="B204" s="10">
        <v>7440901</v>
      </c>
      <c r="C204" s="10" t="s">
        <v>667</v>
      </c>
      <c r="D204" s="10" t="s">
        <v>490</v>
      </c>
      <c r="E204" s="10" t="s">
        <v>518</v>
      </c>
      <c r="F204" s="10" t="s">
        <v>492</v>
      </c>
      <c r="G204" s="10" t="s">
        <v>501</v>
      </c>
      <c r="H204" s="10" t="s">
        <v>494</v>
      </c>
      <c r="I204" s="10" t="s">
        <v>488</v>
      </c>
      <c r="J204" s="10" t="s">
        <v>495</v>
      </c>
      <c r="K204" s="10" t="s">
        <v>121</v>
      </c>
      <c r="L204" s="10">
        <v>12</v>
      </c>
      <c r="M204" s="10">
        <v>240</v>
      </c>
      <c r="N204" s="10">
        <v>291477</v>
      </c>
      <c r="O204" s="11">
        <v>39630</v>
      </c>
      <c r="P204" s="11">
        <v>25130</v>
      </c>
      <c r="Q204" s="10">
        <v>69532150382</v>
      </c>
      <c r="R204" s="10" t="s">
        <v>497</v>
      </c>
      <c r="S204" s="10" t="str">
        <f>IF(AB204=0.05,"Médio Profissionalizante",
IF(AB204=0.09,"Médio Tecnólogo",
IF(AB204=0.1,"Graduação",
IF(AB204=0.15,"Especialização",
IF(AB204=0.35,"Mestrado",
IF(AB204=0.45,"Doutorado",
))))))</f>
        <v>Especialização</v>
      </c>
      <c r="T204" s="10" t="str">
        <f>IF(AL204=0.7,"Inciso I",
IF(AL204=0.6,"Incisos II e V",
IF(AL204=0.3,"Inciso IV",
IF(AL204=0.25,"Inciso III, VI e VII",
))))</f>
        <v>Incisos II e V</v>
      </c>
      <c r="U204" s="10">
        <v>303</v>
      </c>
      <c r="V204" s="10" t="s">
        <v>97</v>
      </c>
      <c r="W204" s="10" t="s">
        <v>91</v>
      </c>
      <c r="X204" s="10" t="s">
        <v>92</v>
      </c>
      <c r="Y204" s="15">
        <v>1924.1790000000001</v>
      </c>
      <c r="Z204" s="15">
        <v>240</v>
      </c>
      <c r="AA204" s="15">
        <v>1924.1870707847202</v>
      </c>
      <c r="AB204" s="36">
        <v>0.15</v>
      </c>
      <c r="AC204" s="21">
        <v>288.62689999999998</v>
      </c>
      <c r="AD204" s="15">
        <v>0.2</v>
      </c>
      <c r="AE204" s="49">
        <f>ROUND(Y204*AD204,2)</f>
        <v>384.84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v>1924.1790000000001</v>
      </c>
      <c r="AL204" s="15">
        <v>0.6</v>
      </c>
      <c r="AM204" s="15">
        <v>1154.5074</v>
      </c>
      <c r="AN204" s="15">
        <v>0.4</v>
      </c>
      <c r="AO204" s="15">
        <v>769.67160000000001</v>
      </c>
      <c r="AP204" s="15">
        <v>1</v>
      </c>
      <c r="AQ204" s="15">
        <v>1924.1790000000001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2233.4596379999998</v>
      </c>
      <c r="BP204" s="15">
        <v>0</v>
      </c>
      <c r="BQ204" s="15">
        <v>0</v>
      </c>
      <c r="BR204" s="15">
        <v>0</v>
      </c>
      <c r="BS204" s="15">
        <v>0</v>
      </c>
      <c r="BT204" s="15">
        <v>10603.638300000001</v>
      </c>
      <c r="BU204" s="15">
        <v>5291.4922999999999</v>
      </c>
      <c r="BV204" s="15">
        <v>8370.1787000000004</v>
      </c>
      <c r="BW204" s="15">
        <v>7600.5070999999998</v>
      </c>
      <c r="BX204" s="16">
        <v>1064.0709999999999</v>
      </c>
      <c r="BY204" s="15">
        <v>2128.1419999999998</v>
      </c>
      <c r="BZ204" s="16">
        <v>9539.5673000000006</v>
      </c>
      <c r="CA204" s="17">
        <v>1754.021</v>
      </c>
    </row>
    <row r="205" spans="1:79" x14ac:dyDescent="0.25">
      <c r="A205" s="9" t="s">
        <v>488</v>
      </c>
      <c r="B205" s="10">
        <v>7588301</v>
      </c>
      <c r="C205" s="10" t="s">
        <v>668</v>
      </c>
      <c r="D205" s="10" t="s">
        <v>490</v>
      </c>
      <c r="E205" s="10" t="s">
        <v>491</v>
      </c>
      <c r="F205" s="10" t="s">
        <v>492</v>
      </c>
      <c r="G205" s="10" t="s">
        <v>493</v>
      </c>
      <c r="H205" s="10" t="s">
        <v>494</v>
      </c>
      <c r="I205" s="10" t="s">
        <v>488</v>
      </c>
      <c r="J205" s="10" t="s">
        <v>495</v>
      </c>
      <c r="K205" s="10" t="s">
        <v>147</v>
      </c>
      <c r="L205" s="10">
        <v>6</v>
      </c>
      <c r="M205" s="10">
        <v>240</v>
      </c>
      <c r="N205" s="10">
        <v>291477</v>
      </c>
      <c r="O205" s="11">
        <v>39630</v>
      </c>
      <c r="P205" s="11">
        <v>26689</v>
      </c>
      <c r="Q205" s="10">
        <v>46185577372</v>
      </c>
      <c r="R205" s="10" t="s">
        <v>497</v>
      </c>
      <c r="S205" s="10">
        <f>IF(AB205=0.05,"Médio Profissionalizante",
IF(AB205=0.09,"Médio Tecnólogo",
IF(AB205=0.1,"Graduação",
IF(AB205=0.15,"Especialização",
IF(AB205=0.35,"Mestrado",
IF(AB205=0.45,"Doutorado",
))))))</f>
        <v>0</v>
      </c>
      <c r="T205" s="10" t="str">
        <f>IF(AL205=0.7,"Inciso I",
IF(AL205=0.6,"Incisos II e V",
IF(AL205=0.3,"Inciso IV",
IF(AL205=0.25,"Inciso III, VI e VII",
))))</f>
        <v>Inciso III, VI e VII</v>
      </c>
      <c r="U205" s="10">
        <v>406</v>
      </c>
      <c r="V205" s="10" t="s">
        <v>97</v>
      </c>
      <c r="W205" s="10" t="s">
        <v>91</v>
      </c>
      <c r="X205" s="10" t="s">
        <v>92</v>
      </c>
      <c r="Y205" s="15">
        <v>1708.6224</v>
      </c>
      <c r="Z205" s="15">
        <v>240</v>
      </c>
      <c r="AA205" s="15">
        <v>1708.6230528295082</v>
      </c>
      <c r="AB205" s="36">
        <v>0</v>
      </c>
      <c r="AC205" s="47">
        <v>0</v>
      </c>
      <c r="AD205" s="15">
        <v>0.11</v>
      </c>
      <c r="AE205" s="49">
        <f>ROUND(Y205*AD205,2)</f>
        <v>187.95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v>1708.6224</v>
      </c>
      <c r="AL205" s="15">
        <v>0.25</v>
      </c>
      <c r="AM205" s="15">
        <v>427.15559999999999</v>
      </c>
      <c r="AN205" s="15">
        <v>0.4</v>
      </c>
      <c r="AO205" s="15">
        <v>683.44899999999996</v>
      </c>
      <c r="AP205" s="15">
        <v>1</v>
      </c>
      <c r="AQ205" s="15">
        <v>1708.6224</v>
      </c>
      <c r="AR205" s="15">
        <v>1.07</v>
      </c>
      <c r="AS205" s="15">
        <v>572.84</v>
      </c>
      <c r="AT205" s="15">
        <v>0</v>
      </c>
      <c r="AU205" s="15">
        <v>0</v>
      </c>
      <c r="AV205" s="15">
        <v>0.2</v>
      </c>
      <c r="AW205" s="15">
        <v>963.66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6424.4201999999996</v>
      </c>
      <c r="BU205" s="15">
        <v>4288.6422000000002</v>
      </c>
      <c r="BV205" s="15">
        <v>6424.4201999999996</v>
      </c>
      <c r="BW205" s="15">
        <v>5740.9713000000002</v>
      </c>
      <c r="BX205" s="16">
        <v>803.73599999999999</v>
      </c>
      <c r="BY205" s="15">
        <v>1607.472</v>
      </c>
      <c r="BZ205" s="16">
        <v>5620.6841999999997</v>
      </c>
      <c r="CA205" s="17">
        <v>676.32820000000004</v>
      </c>
    </row>
    <row r="206" spans="1:79" x14ac:dyDescent="0.25">
      <c r="A206" s="9" t="s">
        <v>488</v>
      </c>
      <c r="B206" s="10">
        <v>8786901</v>
      </c>
      <c r="C206" s="10" t="s">
        <v>669</v>
      </c>
      <c r="D206" s="10" t="s">
        <v>490</v>
      </c>
      <c r="E206" s="10" t="s">
        <v>505</v>
      </c>
      <c r="F206" s="10" t="s">
        <v>492</v>
      </c>
      <c r="G206" s="10" t="s">
        <v>501</v>
      </c>
      <c r="H206" s="10" t="s">
        <v>494</v>
      </c>
      <c r="I206" s="10" t="s">
        <v>488</v>
      </c>
      <c r="J206" s="10" t="s">
        <v>495</v>
      </c>
      <c r="K206" s="10" t="s">
        <v>121</v>
      </c>
      <c r="L206" s="10">
        <v>8</v>
      </c>
      <c r="M206" s="10">
        <v>240</v>
      </c>
      <c r="N206" s="10">
        <v>285762</v>
      </c>
      <c r="O206" s="11">
        <v>40603</v>
      </c>
      <c r="P206" s="11">
        <v>28731</v>
      </c>
      <c r="Q206" s="10">
        <v>81814518304</v>
      </c>
      <c r="R206" s="10" t="s">
        <v>497</v>
      </c>
      <c r="S206" s="10" t="str">
        <f>IF(AB206=0.05,"Médio Profissionalizante",
IF(AB206=0.09,"Médio Tecnólogo",
IF(AB206=0.1,"Graduação",
IF(AB206=0.15,"Especialização",
IF(AB206=0.35,"Mestrado",
IF(AB206=0.45,"Doutorado",
))))))</f>
        <v>Especialização</v>
      </c>
      <c r="T206" s="10" t="str">
        <f>IF(AL206=0.7,"Inciso I",
IF(AL206=0.6,"Incisos II e V",
IF(AL206=0.3,"Inciso IV",
IF(AL206=0.25,"Inciso III, VI e VII",
))))</f>
        <v>Inciso III, VI e VII</v>
      </c>
      <c r="U206" s="10">
        <v>303</v>
      </c>
      <c r="V206" s="10" t="s">
        <v>97</v>
      </c>
      <c r="W206" s="10" t="s">
        <v>91</v>
      </c>
      <c r="X206" s="10" t="s">
        <v>92</v>
      </c>
      <c r="Y206" s="15">
        <v>1777.6458</v>
      </c>
      <c r="Z206" s="15">
        <v>240</v>
      </c>
      <c r="AA206" s="15">
        <v>1777.6514241638204</v>
      </c>
      <c r="AB206" s="36">
        <v>0.15</v>
      </c>
      <c r="AC206" s="21">
        <v>266.64690000000002</v>
      </c>
      <c r="AD206" s="15">
        <v>0.11</v>
      </c>
      <c r="AE206" s="49">
        <f>ROUND(Y206*AD206,2)</f>
        <v>195.54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v>1777.6458</v>
      </c>
      <c r="AL206" s="15">
        <v>0.25</v>
      </c>
      <c r="AM206" s="15">
        <v>444.41149999999999</v>
      </c>
      <c r="AN206" s="15">
        <v>0.4</v>
      </c>
      <c r="AO206" s="15">
        <v>711.05830000000003</v>
      </c>
      <c r="AP206" s="15">
        <v>1</v>
      </c>
      <c r="AQ206" s="15">
        <v>1777.6458</v>
      </c>
      <c r="AR206" s="15">
        <v>0.26</v>
      </c>
      <c r="AS206" s="15">
        <v>150.6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6950.5950999999995</v>
      </c>
      <c r="BU206" s="15">
        <v>4728.5378000000001</v>
      </c>
      <c r="BV206" s="15">
        <v>6950.5950999999995</v>
      </c>
      <c r="BW206" s="15">
        <v>6239.5367999999999</v>
      </c>
      <c r="BX206" s="16">
        <v>873.53510000000006</v>
      </c>
      <c r="BY206" s="15">
        <v>1747.0703000000001</v>
      </c>
      <c r="BZ206" s="16">
        <v>6077.0599000000002</v>
      </c>
      <c r="CA206" s="17">
        <v>801.83150000000001</v>
      </c>
    </row>
    <row r="207" spans="1:79" x14ac:dyDescent="0.25">
      <c r="A207" s="9" t="s">
        <v>488</v>
      </c>
      <c r="B207" s="10">
        <v>8504601</v>
      </c>
      <c r="C207" s="10" t="s">
        <v>670</v>
      </c>
      <c r="D207" s="10" t="s">
        <v>490</v>
      </c>
      <c r="E207" s="10" t="s">
        <v>505</v>
      </c>
      <c r="F207" s="10" t="s">
        <v>492</v>
      </c>
      <c r="G207" s="10" t="s">
        <v>501</v>
      </c>
      <c r="H207" s="10" t="s">
        <v>494</v>
      </c>
      <c r="I207" s="10" t="s">
        <v>488</v>
      </c>
      <c r="J207" s="10" t="s">
        <v>495</v>
      </c>
      <c r="K207" s="10" t="s">
        <v>121</v>
      </c>
      <c r="L207" s="10">
        <v>13</v>
      </c>
      <c r="M207" s="10">
        <v>240</v>
      </c>
      <c r="N207" s="10">
        <v>312172</v>
      </c>
      <c r="O207" s="11">
        <v>40330</v>
      </c>
      <c r="P207" s="11">
        <v>27371</v>
      </c>
      <c r="Q207" s="10">
        <v>55870767334</v>
      </c>
      <c r="R207" s="10" t="s">
        <v>497</v>
      </c>
      <c r="S207" s="10" t="str">
        <f>IF(AB207=0.05,"Médio Profissionalizante",
IF(AB207=0.09,"Médio Tecnólogo",
IF(AB207=0.1,"Graduação",
IF(AB207=0.15,"Especialização",
IF(AB207=0.35,"Mestrado",
IF(AB207=0.45,"Doutorado",
))))))</f>
        <v>Graduação</v>
      </c>
      <c r="T207" s="10" t="str">
        <f>IF(AL207=0.7,"Inciso I",
IF(AL207=0.6,"Incisos II e V",
IF(AL207=0.3,"Inciso IV",
IF(AL207=0.25,"Inciso III, VI e VII",
))))</f>
        <v>Inciso III, VI e VII</v>
      </c>
      <c r="U207" s="10">
        <v>303</v>
      </c>
      <c r="V207" s="10" t="s">
        <v>97</v>
      </c>
      <c r="W207" s="10" t="s">
        <v>91</v>
      </c>
      <c r="X207" s="10" t="s">
        <v>92</v>
      </c>
      <c r="Y207" s="15">
        <v>1962.6636000000001</v>
      </c>
      <c r="Z207" s="15">
        <v>240</v>
      </c>
      <c r="AA207" s="15">
        <v>1962.6708122004145</v>
      </c>
      <c r="AB207" s="36">
        <v>0.1</v>
      </c>
      <c r="AC207" s="47">
        <v>196.2664</v>
      </c>
      <c r="AD207" s="15">
        <v>0.21</v>
      </c>
      <c r="AE207" s="49">
        <f>ROUND(Y207*AD207,2)</f>
        <v>412.16</v>
      </c>
      <c r="AF207" s="15">
        <v>0</v>
      </c>
      <c r="AG207" s="15">
        <v>0</v>
      </c>
      <c r="AH207" s="15">
        <v>0</v>
      </c>
      <c r="AI207" s="15">
        <v>0</v>
      </c>
      <c r="AJ207" s="15">
        <v>1</v>
      </c>
      <c r="AK207" s="15">
        <v>1962.6636000000001</v>
      </c>
      <c r="AL207" s="15">
        <v>0.25</v>
      </c>
      <c r="AM207" s="15">
        <v>490.66590000000002</v>
      </c>
      <c r="AN207" s="15">
        <v>0.4</v>
      </c>
      <c r="AO207" s="15">
        <v>785.06539999999995</v>
      </c>
      <c r="AP207" s="15">
        <v>1</v>
      </c>
      <c r="AQ207" s="15">
        <v>1962.6636000000001</v>
      </c>
      <c r="AR207" s="15">
        <v>1.43</v>
      </c>
      <c r="AS207" s="15">
        <v>926.18</v>
      </c>
      <c r="AT207" s="15">
        <v>0.31</v>
      </c>
      <c r="AU207" s="15">
        <v>1505.86</v>
      </c>
      <c r="AV207" s="15">
        <v>0.2</v>
      </c>
      <c r="AW207" s="15">
        <v>1165.83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7772.1478999999999</v>
      </c>
      <c r="BU207" s="15">
        <v>5318.8184000000001</v>
      </c>
      <c r="BV207" s="15">
        <v>7772.1478999999999</v>
      </c>
      <c r="BW207" s="15">
        <v>6987.0824000000002</v>
      </c>
      <c r="BX207" s="16">
        <v>978.19150000000002</v>
      </c>
      <c r="BY207" s="15">
        <v>1956.3831</v>
      </c>
      <c r="BZ207" s="16">
        <v>6793.9562999999998</v>
      </c>
      <c r="CA207" s="17">
        <v>998.97799999999995</v>
      </c>
    </row>
    <row r="208" spans="1:79" x14ac:dyDescent="0.25">
      <c r="A208" s="9" t="s">
        <v>488</v>
      </c>
      <c r="B208" s="10">
        <v>8505001</v>
      </c>
      <c r="C208" s="10" t="s">
        <v>671</v>
      </c>
      <c r="D208" s="10" t="s">
        <v>490</v>
      </c>
      <c r="E208" s="10" t="s">
        <v>518</v>
      </c>
      <c r="F208" s="10" t="s">
        <v>492</v>
      </c>
      <c r="G208" s="10" t="s">
        <v>501</v>
      </c>
      <c r="H208" s="10" t="s">
        <v>494</v>
      </c>
      <c r="I208" s="10" t="s">
        <v>488</v>
      </c>
      <c r="J208" s="10" t="s">
        <v>495</v>
      </c>
      <c r="K208" s="10" t="s">
        <v>147</v>
      </c>
      <c r="L208" s="10">
        <v>6</v>
      </c>
      <c r="M208" s="10">
        <v>240</v>
      </c>
      <c r="N208" s="10">
        <v>312172</v>
      </c>
      <c r="O208" s="11">
        <v>40330</v>
      </c>
      <c r="P208" s="11">
        <v>28575</v>
      </c>
      <c r="Q208" s="10">
        <v>79505414315</v>
      </c>
      <c r="R208" s="10" t="s">
        <v>497</v>
      </c>
      <c r="S208" s="10" t="str">
        <f>IF(AB208=0.05,"Médio Profissionalizante",
IF(AB208=0.09,"Médio Tecnólogo",
IF(AB208=0.1,"Graduação",
IF(AB208=0.15,"Especialização",
IF(AB208=0.35,"Mestrado",
IF(AB208=0.45,"Doutorado",
))))))</f>
        <v>Graduação</v>
      </c>
      <c r="T208" s="10" t="str">
        <f>IF(AL208=0.7,"Inciso I",
IF(AL208=0.6,"Incisos II e V",
IF(AL208=0.3,"Inciso IV",
IF(AL208=0.25,"Inciso III, VI e VII",
))))</f>
        <v>Inciso III, VI e VII</v>
      </c>
      <c r="U208" s="10">
        <v>303</v>
      </c>
      <c r="V208" s="10" t="s">
        <v>97</v>
      </c>
      <c r="W208" s="10" t="s">
        <v>91</v>
      </c>
      <c r="X208" s="10" t="s">
        <v>92</v>
      </c>
      <c r="Y208" s="15">
        <v>1281.4566</v>
      </c>
      <c r="Z208" s="15">
        <v>180</v>
      </c>
      <c r="AA208" s="15">
        <v>1281.4672896221311</v>
      </c>
      <c r="AB208" s="36">
        <v>0.1</v>
      </c>
      <c r="AC208" s="47">
        <v>170.8622</v>
      </c>
      <c r="AD208" s="15">
        <v>0.14000000000000001</v>
      </c>
      <c r="AE208" s="49">
        <f>ROUND(Y208*AD208,2)</f>
        <v>179.4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v>1708.6224</v>
      </c>
      <c r="AL208" s="15">
        <v>0.25</v>
      </c>
      <c r="AM208" s="15">
        <v>427.15559999999999</v>
      </c>
      <c r="AN208" s="15">
        <v>0.4</v>
      </c>
      <c r="AO208" s="15">
        <v>683.44899999999996</v>
      </c>
      <c r="AP208" s="15">
        <v>1</v>
      </c>
      <c r="AQ208" s="15">
        <v>1708.6224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21.232053000000001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6667.7731999999996</v>
      </c>
      <c r="BU208" s="15">
        <v>4510.7631000000001</v>
      </c>
      <c r="BV208" s="15">
        <v>6646.5411000000004</v>
      </c>
      <c r="BW208" s="15">
        <v>5984.3242</v>
      </c>
      <c r="BX208" s="16">
        <v>837.80539999999996</v>
      </c>
      <c r="BY208" s="15">
        <v>1675.6107999999999</v>
      </c>
      <c r="BZ208" s="16">
        <v>5829.9678000000004</v>
      </c>
      <c r="CA208" s="17">
        <v>733.88109999999995</v>
      </c>
    </row>
    <row r="209" spans="1:79" x14ac:dyDescent="0.25">
      <c r="A209" s="9" t="s">
        <v>488</v>
      </c>
      <c r="B209" s="10">
        <v>7277101</v>
      </c>
      <c r="C209" s="10" t="s">
        <v>672</v>
      </c>
      <c r="D209" s="10" t="s">
        <v>490</v>
      </c>
      <c r="E209" s="10" t="s">
        <v>505</v>
      </c>
      <c r="F209" s="10" t="s">
        <v>492</v>
      </c>
      <c r="G209" s="10" t="s">
        <v>501</v>
      </c>
      <c r="H209" s="10" t="s">
        <v>494</v>
      </c>
      <c r="I209" s="10" t="s">
        <v>488</v>
      </c>
      <c r="J209" s="10" t="s">
        <v>495</v>
      </c>
      <c r="K209" s="10" t="s">
        <v>118</v>
      </c>
      <c r="L209" s="10">
        <v>7</v>
      </c>
      <c r="M209" s="10">
        <v>240</v>
      </c>
      <c r="N209" s="10">
        <v>306051</v>
      </c>
      <c r="O209" s="11">
        <v>39489</v>
      </c>
      <c r="P209" s="11">
        <v>31011</v>
      </c>
      <c r="Q209" s="10">
        <v>91414806353</v>
      </c>
      <c r="R209" s="10" t="s">
        <v>497</v>
      </c>
      <c r="S209" s="10">
        <f>IF(AB209=0.05,"Médio Profissionalizante",
IF(AB209=0.09,"Médio Tecnólogo",
IF(AB209=0.1,"Graduação",
IF(AB209=0.15,"Especialização",
IF(AB209=0.35,"Mestrado",
IF(AB209=0.45,"Doutorado",
))))))</f>
        <v>0</v>
      </c>
      <c r="T209" s="10" t="str">
        <f>IF(AL209=0.7,"Inciso I",
IF(AL209=0.6,"Incisos II e V",
IF(AL209=0.3,"Inciso IV",
IF(AL209=0.25,"Inciso III, VI e VII",
))))</f>
        <v>Incisos II e V</v>
      </c>
      <c r="U209" s="10">
        <v>303</v>
      </c>
      <c r="V209" s="10" t="s">
        <v>97</v>
      </c>
      <c r="W209" s="10" t="s">
        <v>91</v>
      </c>
      <c r="X209" s="10" t="s">
        <v>92</v>
      </c>
      <c r="Y209" s="15">
        <v>1742.7924</v>
      </c>
      <c r="Z209" s="15">
        <v>240</v>
      </c>
      <c r="AA209" s="15">
        <v>1742.7955138860984</v>
      </c>
      <c r="AB209" s="36">
        <v>0</v>
      </c>
      <c r="AC209" s="47">
        <v>0</v>
      </c>
      <c r="AD209" s="15">
        <v>0.09</v>
      </c>
      <c r="AE209" s="49">
        <f>ROUND(Y209*AD209,2)</f>
        <v>156.85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v>1742.7924</v>
      </c>
      <c r="AL209" s="15">
        <v>0.6</v>
      </c>
      <c r="AM209" s="15">
        <v>1045.6754000000001</v>
      </c>
      <c r="AN209" s="15">
        <v>0.4</v>
      </c>
      <c r="AO209" s="15">
        <v>697.11699999999996</v>
      </c>
      <c r="AP209" s="15">
        <v>1</v>
      </c>
      <c r="AQ209" s="15">
        <v>1742.7924</v>
      </c>
      <c r="AR209" s="15">
        <v>0.05</v>
      </c>
      <c r="AS209" s="15">
        <v>29.7</v>
      </c>
      <c r="AT209" s="15">
        <v>0.11</v>
      </c>
      <c r="AU209" s="15">
        <v>490.05</v>
      </c>
      <c r="AV209" s="15">
        <v>0.23</v>
      </c>
      <c r="AW209" s="15">
        <v>1229.5899999999999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7128.0209000000004</v>
      </c>
      <c r="BU209" s="15">
        <v>4339.5531000000001</v>
      </c>
      <c r="BV209" s="15">
        <v>7128.0209000000004</v>
      </c>
      <c r="BW209" s="15">
        <v>6430.9040000000005</v>
      </c>
      <c r="BX209" s="16">
        <v>900.32659999999998</v>
      </c>
      <c r="BY209" s="15">
        <v>1800.6531</v>
      </c>
      <c r="BZ209" s="16">
        <v>6227.6944000000003</v>
      </c>
      <c r="CA209" s="17">
        <v>843.2559</v>
      </c>
    </row>
    <row r="210" spans="1:79" x14ac:dyDescent="0.25">
      <c r="A210" s="9" t="s">
        <v>488</v>
      </c>
      <c r="B210" s="10">
        <v>8501601</v>
      </c>
      <c r="C210" s="10" t="s">
        <v>673</v>
      </c>
      <c r="D210" s="10" t="s">
        <v>490</v>
      </c>
      <c r="E210" s="10" t="s">
        <v>518</v>
      </c>
      <c r="F210" s="10" t="s">
        <v>492</v>
      </c>
      <c r="G210" s="10" t="s">
        <v>501</v>
      </c>
      <c r="H210" s="10" t="s">
        <v>494</v>
      </c>
      <c r="I210" s="10" t="s">
        <v>488</v>
      </c>
      <c r="J210" s="10" t="s">
        <v>495</v>
      </c>
      <c r="K210" s="10" t="s">
        <v>121</v>
      </c>
      <c r="L210" s="10">
        <v>13</v>
      </c>
      <c r="M210" s="10">
        <v>240</v>
      </c>
      <c r="N210" s="10">
        <v>306051</v>
      </c>
      <c r="O210" s="11">
        <v>40330</v>
      </c>
      <c r="P210" s="11">
        <v>29062</v>
      </c>
      <c r="Q210" s="10">
        <v>76774376304</v>
      </c>
      <c r="R210" s="10" t="s">
        <v>497</v>
      </c>
      <c r="S210" s="10" t="str">
        <f>IF(AB210=0.05,"Médio Profissionalizante",
IF(AB210=0.09,"Médio Tecnólogo",
IF(AB210=0.1,"Graduação",
IF(AB210=0.15,"Especialização",
IF(AB210=0.35,"Mestrado",
IF(AB210=0.45,"Doutorado",
))))))</f>
        <v>Especialização</v>
      </c>
      <c r="T210" s="10" t="str">
        <f>IF(AL210=0.7,"Inciso I",
IF(AL210=0.6,"Incisos II e V",
IF(AL210=0.3,"Inciso IV",
IF(AL210=0.25,"Inciso III, VI e VII",
))))</f>
        <v>Inciso IV</v>
      </c>
      <c r="U210" s="10">
        <v>303</v>
      </c>
      <c r="V210" s="10" t="s">
        <v>97</v>
      </c>
      <c r="W210" s="10" t="s">
        <v>91</v>
      </c>
      <c r="X210" s="10" t="s">
        <v>92</v>
      </c>
      <c r="Y210" s="15">
        <v>1962.6636000000001</v>
      </c>
      <c r="Z210" s="15">
        <v>240</v>
      </c>
      <c r="AA210" s="15">
        <v>1962.6708122004145</v>
      </c>
      <c r="AB210" s="36">
        <v>0.15</v>
      </c>
      <c r="AC210" s="21">
        <v>294.39949999999999</v>
      </c>
      <c r="AD210" s="15">
        <v>0.21</v>
      </c>
      <c r="AE210" s="49">
        <f>ROUND(Y210*AD210,2)</f>
        <v>412.16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v>1962.6636000000001</v>
      </c>
      <c r="AL210" s="15">
        <v>0.3</v>
      </c>
      <c r="AM210" s="15">
        <v>588.79909999999995</v>
      </c>
      <c r="AN210" s="15">
        <v>0.4</v>
      </c>
      <c r="AO210" s="15">
        <v>785.06539999999995</v>
      </c>
      <c r="AP210" s="15">
        <v>1</v>
      </c>
      <c r="AQ210" s="15">
        <v>1962.6636000000001</v>
      </c>
      <c r="AR210" s="15">
        <v>1.47</v>
      </c>
      <c r="AS210" s="15">
        <v>976.13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21.232053000000001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1008.6444011280581</v>
      </c>
      <c r="BT210" s="15">
        <v>8998.2906999999996</v>
      </c>
      <c r="BU210" s="15">
        <v>5416.9515000000001</v>
      </c>
      <c r="BV210" s="15">
        <v>7968.4142000000002</v>
      </c>
      <c r="BW210" s="15">
        <v>7204.5807999999997</v>
      </c>
      <c r="BX210" s="16">
        <v>1008.6413</v>
      </c>
      <c r="BY210" s="15">
        <v>2017.2826</v>
      </c>
      <c r="BZ210" s="16">
        <v>7989.6494000000002</v>
      </c>
      <c r="CA210" s="17">
        <v>1327.7936</v>
      </c>
    </row>
    <row r="211" spans="1:79" x14ac:dyDescent="0.25">
      <c r="A211" s="9" t="s">
        <v>488</v>
      </c>
      <c r="B211" s="10">
        <v>7170201</v>
      </c>
      <c r="C211" s="10" t="s">
        <v>674</v>
      </c>
      <c r="D211" s="10" t="s">
        <v>490</v>
      </c>
      <c r="E211" s="10" t="s">
        <v>500</v>
      </c>
      <c r="F211" s="10" t="s">
        <v>492</v>
      </c>
      <c r="G211" s="10" t="s">
        <v>501</v>
      </c>
      <c r="H211" s="10" t="s">
        <v>494</v>
      </c>
      <c r="I211" s="10" t="s">
        <v>488</v>
      </c>
      <c r="J211" s="10" t="s">
        <v>495</v>
      </c>
      <c r="K211" s="10" t="s">
        <v>121</v>
      </c>
      <c r="L211" s="10">
        <v>12</v>
      </c>
      <c r="M211" s="10">
        <v>240</v>
      </c>
      <c r="N211" s="10">
        <v>285762</v>
      </c>
      <c r="O211" s="11">
        <v>39366</v>
      </c>
      <c r="P211" s="11">
        <v>30287</v>
      </c>
      <c r="Q211" s="10">
        <v>96771496368</v>
      </c>
      <c r="R211" s="10" t="s">
        <v>497</v>
      </c>
      <c r="S211" s="10">
        <f>IF(AB211=0.05,"Médio Profissionalizante",
IF(AB211=0.09,"Médio Tecnólogo",
IF(AB211=0.1,"Graduação",
IF(AB211=0.15,"Especialização",
IF(AB211=0.35,"Mestrado",
IF(AB211=0.45,"Doutorado",
))))))</f>
        <v>0</v>
      </c>
      <c r="T211" s="10" t="str">
        <f>IF(AL211=0.7,"Inciso I",
IF(AL211=0.6,"Incisos II e V",
IF(AL211=0.3,"Inciso IV",
IF(AL211=0.25,"Inciso III, VI e VII",
))))</f>
        <v>Incisos II e V</v>
      </c>
      <c r="U211" s="10">
        <v>303</v>
      </c>
      <c r="V211" s="10" t="s">
        <v>97</v>
      </c>
      <c r="W211" s="10" t="s">
        <v>91</v>
      </c>
      <c r="X211" s="10" t="s">
        <v>92</v>
      </c>
      <c r="Y211" s="15">
        <v>1924.1790000000001</v>
      </c>
      <c r="Z211" s="15">
        <v>240</v>
      </c>
      <c r="AA211" s="15">
        <v>1924.1870707847202</v>
      </c>
      <c r="AB211" s="36">
        <v>0</v>
      </c>
      <c r="AC211" s="47">
        <v>0</v>
      </c>
      <c r="AD211" s="15">
        <v>0.2</v>
      </c>
      <c r="AE211" s="49">
        <f>ROUND(Y211*AD211,2)</f>
        <v>384.84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v>1924.1790000000001</v>
      </c>
      <c r="AL211" s="15">
        <v>0.6</v>
      </c>
      <c r="AM211" s="15">
        <v>1154.5074</v>
      </c>
      <c r="AN211" s="15">
        <v>0.4</v>
      </c>
      <c r="AO211" s="15">
        <v>769.67160000000001</v>
      </c>
      <c r="AP211" s="15">
        <v>1</v>
      </c>
      <c r="AQ211" s="15">
        <v>1924.1790000000001</v>
      </c>
      <c r="AR211" s="15">
        <v>7.0000000000000007E-2</v>
      </c>
      <c r="AS211" s="15">
        <v>47.14</v>
      </c>
      <c r="AT211" s="15">
        <v>0</v>
      </c>
      <c r="AU211" s="15">
        <v>0</v>
      </c>
      <c r="AV211" s="15">
        <v>0.2</v>
      </c>
      <c r="AW211" s="15">
        <v>1212.24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8081.5518000000002</v>
      </c>
      <c r="BU211" s="15">
        <v>5002.8653999999997</v>
      </c>
      <c r="BV211" s="15">
        <v>8081.5518000000002</v>
      </c>
      <c r="BW211" s="15">
        <v>7311.8801999999996</v>
      </c>
      <c r="BX211" s="16">
        <v>1023.6632</v>
      </c>
      <c r="BY211" s="15">
        <v>2047.3264999999999</v>
      </c>
      <c r="BZ211" s="16">
        <v>7057.8886000000002</v>
      </c>
      <c r="CA211" s="17">
        <v>1071.5594000000001</v>
      </c>
    </row>
    <row r="212" spans="1:79" x14ac:dyDescent="0.25">
      <c r="A212" s="9" t="s">
        <v>488</v>
      </c>
      <c r="B212" s="10">
        <v>7120301</v>
      </c>
      <c r="C212" s="10" t="s">
        <v>675</v>
      </c>
      <c r="D212" s="10" t="s">
        <v>490</v>
      </c>
      <c r="E212" s="10" t="s">
        <v>500</v>
      </c>
      <c r="F212" s="10" t="s">
        <v>492</v>
      </c>
      <c r="G212" s="10" t="s">
        <v>493</v>
      </c>
      <c r="H212" s="10" t="s">
        <v>494</v>
      </c>
      <c r="I212" s="10" t="s">
        <v>488</v>
      </c>
      <c r="J212" s="10" t="s">
        <v>495</v>
      </c>
      <c r="K212" s="10" t="s">
        <v>121</v>
      </c>
      <c r="L212" s="10">
        <v>13</v>
      </c>
      <c r="M212" s="10">
        <v>240</v>
      </c>
      <c r="N212" s="10">
        <v>312172</v>
      </c>
      <c r="O212" s="11">
        <v>39366</v>
      </c>
      <c r="P212" s="11">
        <v>29952</v>
      </c>
      <c r="Q212" s="10">
        <v>62693271304</v>
      </c>
      <c r="R212" s="10" t="s">
        <v>497</v>
      </c>
      <c r="S212" s="10">
        <f>IF(AB212=0.05,"Médio Profissionalizante",
IF(AB212=0.09,"Médio Tecnólogo",
IF(AB212=0.1,"Graduação",
IF(AB212=0.15,"Especialização",
IF(AB212=0.35,"Mestrado",
IF(AB212=0.45,"Doutorado",
))))))</f>
        <v>0</v>
      </c>
      <c r="T212" s="10" t="str">
        <f>IF(AL212=0.7,"Inciso I",
IF(AL212=0.6,"Incisos II e V",
IF(AL212=0.3,"Inciso IV",
IF(AL212=0.25,"Inciso III, VI e VII",
))))</f>
        <v>Inciso IV</v>
      </c>
      <c r="U212" s="10">
        <v>406</v>
      </c>
      <c r="V212" s="10" t="s">
        <v>97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36">
        <v>0</v>
      </c>
      <c r="AC212" s="47">
        <v>0</v>
      </c>
      <c r="AD212" s="15">
        <v>0.21</v>
      </c>
      <c r="AE212" s="49">
        <f>ROUND(Y212*AD212,2)</f>
        <v>412.16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v>1962.6636000000001</v>
      </c>
      <c r="AL212" s="15">
        <v>0.3</v>
      </c>
      <c r="AM212" s="15">
        <v>588.79909999999995</v>
      </c>
      <c r="AN212" s="15">
        <v>0.4</v>
      </c>
      <c r="AO212" s="15">
        <v>785.06539999999995</v>
      </c>
      <c r="AP212" s="15">
        <v>1</v>
      </c>
      <c r="AQ212" s="15">
        <v>1962.6636000000001</v>
      </c>
      <c r="AR212" s="15">
        <v>0.45</v>
      </c>
      <c r="AS212" s="15">
        <v>287.77999999999997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21.232053000000001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7695.2466999999997</v>
      </c>
      <c r="BU212" s="15">
        <v>5122.5519999999997</v>
      </c>
      <c r="BV212" s="15">
        <v>7674.0146999999997</v>
      </c>
      <c r="BW212" s="15">
        <v>6910.1813000000002</v>
      </c>
      <c r="BX212" s="16">
        <v>967.42539999999997</v>
      </c>
      <c r="BY212" s="15">
        <v>1934.8507999999999</v>
      </c>
      <c r="BZ212" s="16">
        <v>6727.8212999999996</v>
      </c>
      <c r="CA212" s="17">
        <v>980.79089999999997</v>
      </c>
    </row>
    <row r="213" spans="1:79" x14ac:dyDescent="0.25">
      <c r="A213" s="9" t="s">
        <v>708</v>
      </c>
      <c r="B213" s="10">
        <v>1269501</v>
      </c>
      <c r="C213" s="10" t="s">
        <v>1019</v>
      </c>
      <c r="D213" s="10" t="s">
        <v>710</v>
      </c>
      <c r="E213" s="10" t="s">
        <v>720</v>
      </c>
      <c r="F213" s="10" t="s">
        <v>83</v>
      </c>
      <c r="G213" s="10" t="s">
        <v>84</v>
      </c>
      <c r="H213" s="10" t="s">
        <v>1002</v>
      </c>
      <c r="I213" s="10" t="s">
        <v>1003</v>
      </c>
      <c r="J213" s="10" t="s">
        <v>107</v>
      </c>
      <c r="K213" s="10" t="s">
        <v>1006</v>
      </c>
      <c r="L213" s="10">
        <v>9</v>
      </c>
      <c r="M213" s="10">
        <v>240</v>
      </c>
      <c r="N213" s="10">
        <v>154306</v>
      </c>
      <c r="O213" s="11">
        <v>30074</v>
      </c>
      <c r="P213" s="11">
        <v>22282</v>
      </c>
      <c r="Q213" s="10">
        <v>20245890300</v>
      </c>
      <c r="R213" s="10" t="s">
        <v>89</v>
      </c>
      <c r="S213" s="10">
        <f>IF(AB213=0.05,"Médio Profissionalizante",
IF(AB213=0.09,"Médio Tecnólogo",
IF(AB213=0.1,"Graduação",
IF(AB213=0.15,"Especialização",
IF(AB213=0.35,"Mestrado",
IF(AB213=0.45,"Doutorado",
))))))</f>
        <v>0</v>
      </c>
      <c r="T213" s="10">
        <f>IF(AL213=0.7,"Inciso I",
IF(AL213=0.6,"Incisos II e V",
IF(AL213=0.3,"Inciso IV",
IF(AL213=0.25,"Inciso III, VI e VII",
))))</f>
        <v>0</v>
      </c>
      <c r="U213" s="10">
        <v>1</v>
      </c>
      <c r="V213" s="10" t="s">
        <v>97</v>
      </c>
      <c r="W213" s="10" t="s">
        <v>91</v>
      </c>
      <c r="X213" s="10" t="s">
        <v>92</v>
      </c>
      <c r="Y213" s="15">
        <v>2098.5174000000002</v>
      </c>
      <c r="Z213" s="15">
        <v>240</v>
      </c>
      <c r="AA213" s="15">
        <v>2098.5451779598193</v>
      </c>
      <c r="AB213" s="36">
        <v>0.08</v>
      </c>
      <c r="AC213" s="47">
        <v>110.7647</v>
      </c>
      <c r="AD213" s="15">
        <v>0.35</v>
      </c>
      <c r="AE213" s="49">
        <f>ROUND(Y213*AD213,2)</f>
        <v>734.48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0.5</v>
      </c>
      <c r="AQ213" s="15">
        <v>692.27909999999997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1265.6821390000002</v>
      </c>
      <c r="BB213" s="15">
        <v>0</v>
      </c>
      <c r="BC213" s="15">
        <v>0</v>
      </c>
      <c r="BD213" s="15">
        <v>0</v>
      </c>
      <c r="BE213" s="15">
        <v>1302.825008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5240.7044999999998</v>
      </c>
      <c r="BU213" s="15">
        <v>5240.7044999999998</v>
      </c>
      <c r="BV213" s="15">
        <v>5240.7044999999998</v>
      </c>
      <c r="BW213" s="15">
        <v>5240.7044999999998</v>
      </c>
      <c r="BX213" s="16">
        <v>733.69860000000006</v>
      </c>
      <c r="BY213" s="15">
        <v>1467.3973000000001</v>
      </c>
      <c r="BZ213" s="16">
        <v>4507.0057999999999</v>
      </c>
      <c r="CA213" s="17">
        <v>377.94630000000001</v>
      </c>
    </row>
    <row r="214" spans="1:79" x14ac:dyDescent="0.25">
      <c r="A214" s="9" t="s">
        <v>488</v>
      </c>
      <c r="B214" s="10">
        <v>2989302</v>
      </c>
      <c r="C214" s="10" t="s">
        <v>676</v>
      </c>
      <c r="D214" s="10" t="s">
        <v>490</v>
      </c>
      <c r="E214" s="10" t="s">
        <v>500</v>
      </c>
      <c r="F214" s="10" t="s">
        <v>492</v>
      </c>
      <c r="G214" s="10" t="s">
        <v>501</v>
      </c>
      <c r="H214" s="10" t="s">
        <v>494</v>
      </c>
      <c r="I214" s="10" t="s">
        <v>488</v>
      </c>
      <c r="J214" s="10" t="s">
        <v>495</v>
      </c>
      <c r="K214" s="10" t="s">
        <v>121</v>
      </c>
      <c r="L214" s="10">
        <v>12</v>
      </c>
      <c r="M214" s="10">
        <v>240</v>
      </c>
      <c r="N214" s="10">
        <v>306051</v>
      </c>
      <c r="O214" s="11">
        <v>39630</v>
      </c>
      <c r="P214" s="11">
        <v>27413</v>
      </c>
      <c r="Q214" s="10">
        <v>74747754334</v>
      </c>
      <c r="R214" s="10" t="s">
        <v>497</v>
      </c>
      <c r="S214" s="10" t="str">
        <f>IF(AB214=0.05,"Médio Profissionalizante",
IF(AB214=0.09,"Médio Tecnólogo",
IF(AB214=0.1,"Graduação",
IF(AB214=0.15,"Especialização",
IF(AB214=0.35,"Mestrado",
IF(AB214=0.45,"Doutorado",
))))))</f>
        <v>Especialização</v>
      </c>
      <c r="T214" s="10" t="str">
        <f>IF(AL214=0.7,"Inciso I",
IF(AL214=0.6,"Incisos II e V",
IF(AL214=0.3,"Inciso IV",
IF(AL214=0.25,"Inciso III, VI e VII",
))))</f>
        <v>Inciso IV</v>
      </c>
      <c r="U214" s="10">
        <v>303</v>
      </c>
      <c r="V214" s="10" t="s">
        <v>97</v>
      </c>
      <c r="W214" s="10" t="s">
        <v>91</v>
      </c>
      <c r="X214" s="10" t="s">
        <v>92</v>
      </c>
      <c r="Y214" s="15">
        <v>1924.1790000000001</v>
      </c>
      <c r="Z214" s="15">
        <v>240</v>
      </c>
      <c r="AA214" s="15">
        <v>1924.1870707847202</v>
      </c>
      <c r="AB214" s="36">
        <v>0.15</v>
      </c>
      <c r="AC214" s="21">
        <v>288.62689999999998</v>
      </c>
      <c r="AD214" s="15">
        <v>0.2</v>
      </c>
      <c r="AE214" s="49">
        <f>ROUND(Y214*AD214,2)</f>
        <v>384.84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v>1924.1790000000001</v>
      </c>
      <c r="AL214" s="15">
        <v>0.3</v>
      </c>
      <c r="AM214" s="15">
        <v>577.25369999999998</v>
      </c>
      <c r="AN214" s="15">
        <v>0.4</v>
      </c>
      <c r="AO214" s="15">
        <v>769.67160000000001</v>
      </c>
      <c r="AP214" s="15">
        <v>1</v>
      </c>
      <c r="AQ214" s="15">
        <v>1924.1790000000001</v>
      </c>
      <c r="AR214" s="15">
        <v>0.39</v>
      </c>
      <c r="AS214" s="15">
        <v>253.27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7792.9250000000002</v>
      </c>
      <c r="BU214" s="15">
        <v>5291.4922999999999</v>
      </c>
      <c r="BV214" s="15">
        <v>7792.9250000000002</v>
      </c>
      <c r="BW214" s="15">
        <v>7023.2533999999996</v>
      </c>
      <c r="BX214" s="16">
        <v>983.25549999999998</v>
      </c>
      <c r="BY214" s="15">
        <v>1966.5109</v>
      </c>
      <c r="BZ214" s="16">
        <v>6809.6695</v>
      </c>
      <c r="CA214" s="17">
        <v>1003.2991</v>
      </c>
    </row>
    <row r="215" spans="1:79" x14ac:dyDescent="0.25">
      <c r="A215" s="9" t="s">
        <v>839</v>
      </c>
      <c r="B215" s="10">
        <v>862101</v>
      </c>
      <c r="C215" s="10" t="s">
        <v>946</v>
      </c>
      <c r="D215" s="10" t="s">
        <v>841</v>
      </c>
      <c r="E215" s="10" t="s">
        <v>854</v>
      </c>
      <c r="F215" s="10" t="s">
        <v>83</v>
      </c>
      <c r="G215" s="10" t="s">
        <v>871</v>
      </c>
      <c r="H215" s="10" t="s">
        <v>844</v>
      </c>
      <c r="I215" s="10" t="s">
        <v>845</v>
      </c>
      <c r="J215" s="10" t="s">
        <v>850</v>
      </c>
      <c r="K215" s="10" t="s">
        <v>851</v>
      </c>
      <c r="L215" s="10">
        <v>6</v>
      </c>
      <c r="M215" s="10">
        <v>180</v>
      </c>
      <c r="N215" s="10">
        <v>362513</v>
      </c>
      <c r="O215" s="11">
        <v>31017</v>
      </c>
      <c r="P215" s="11">
        <v>20569</v>
      </c>
      <c r="Q215" s="10">
        <v>12173126334</v>
      </c>
      <c r="R215" s="10" t="s">
        <v>89</v>
      </c>
      <c r="S215" s="10" t="str">
        <f>IF(AB215=0.05,"Médio Profissionalizante",
IF(AB215=0.09,"Médio Tecnólogo",
IF(AB215=0.1,"Graduação",
IF(AB215=0.15,"Especialização",
IF(AB215=0.35,"Mestrado",
IF(AB215=0.45,"Doutorado",
))))))</f>
        <v>Especialização</v>
      </c>
      <c r="T215" s="10" t="str">
        <f>IF(AL215=0.7,"Inciso I",
IF(AL215=0.6,"Incisos II e V",
IF(AL215=0.3,"Inciso IV",
IF(AL215=0.25,"Inciso III, VI e VII",
))))</f>
        <v>Inciso IV</v>
      </c>
      <c r="U215" s="10">
        <v>1</v>
      </c>
      <c r="V215" s="10" t="s">
        <v>97</v>
      </c>
      <c r="W215" s="10" t="s">
        <v>190</v>
      </c>
      <c r="X215" s="10" t="s">
        <v>92</v>
      </c>
      <c r="Y215" s="15">
        <v>1886.4492</v>
      </c>
      <c r="Z215" s="15">
        <v>240</v>
      </c>
      <c r="AA215" s="15">
        <v>1886.4579125340395</v>
      </c>
      <c r="AB215" s="36">
        <v>0.15</v>
      </c>
      <c r="AC215" s="21">
        <v>256.29340000000002</v>
      </c>
      <c r="AD215" s="15">
        <v>0.2</v>
      </c>
      <c r="AE215" s="49">
        <f>ROUND(Y215*AD215,2)</f>
        <v>377.29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v>1708.6224</v>
      </c>
      <c r="AL215" s="15">
        <v>0.3</v>
      </c>
      <c r="AM215" s="15">
        <v>512.58669999999995</v>
      </c>
      <c r="AN215" s="15">
        <v>0.4</v>
      </c>
      <c r="AO215" s="15">
        <v>683.44899999999996</v>
      </c>
      <c r="AP215" s="15">
        <v>1</v>
      </c>
      <c r="AQ215" s="15">
        <v>1708.6224</v>
      </c>
      <c r="AR215" s="15">
        <v>1.4</v>
      </c>
      <c r="AS215" s="15">
        <v>891.35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6919.9206999999997</v>
      </c>
      <c r="BU215" s="15">
        <v>4698.7115999999996</v>
      </c>
      <c r="BV215" s="15">
        <v>6919.9206999999997</v>
      </c>
      <c r="BW215" s="15">
        <v>6236.4718000000003</v>
      </c>
      <c r="BX215" s="16">
        <v>873.10599999999999</v>
      </c>
      <c r="BY215" s="15">
        <v>1746.2121</v>
      </c>
      <c r="BZ215" s="16">
        <v>6046.8146999999999</v>
      </c>
      <c r="CA215" s="17">
        <v>793.51400000000001</v>
      </c>
    </row>
    <row r="216" spans="1:79" x14ac:dyDescent="0.25">
      <c r="A216" s="9" t="s">
        <v>488</v>
      </c>
      <c r="B216" s="10">
        <v>7720001</v>
      </c>
      <c r="C216" s="10" t="s">
        <v>677</v>
      </c>
      <c r="D216" s="10" t="s">
        <v>490</v>
      </c>
      <c r="E216" s="10" t="s">
        <v>505</v>
      </c>
      <c r="F216" s="10" t="s">
        <v>492</v>
      </c>
      <c r="G216" s="10" t="s">
        <v>493</v>
      </c>
      <c r="H216" s="10" t="s">
        <v>494</v>
      </c>
      <c r="I216" s="10" t="s">
        <v>488</v>
      </c>
      <c r="J216" s="10" t="s">
        <v>495</v>
      </c>
      <c r="K216" s="10" t="s">
        <v>118</v>
      </c>
      <c r="L216" s="10">
        <v>7</v>
      </c>
      <c r="M216" s="10">
        <v>240</v>
      </c>
      <c r="N216" s="10">
        <v>291477</v>
      </c>
      <c r="O216" s="11">
        <v>39722</v>
      </c>
      <c r="P216" s="11">
        <v>24714</v>
      </c>
      <c r="Q216" s="10">
        <v>209113359</v>
      </c>
      <c r="R216" s="10" t="s">
        <v>497</v>
      </c>
      <c r="S216" s="10">
        <f>IF(AB216=0.05,"Médio Profissionalizante",
IF(AB216=0.09,"Médio Tecnólogo",
IF(AB216=0.1,"Graduação",
IF(AB216=0.15,"Especialização",
IF(AB216=0.35,"Mestrado",
IF(AB216=0.45,"Doutorado",
))))))</f>
        <v>0</v>
      </c>
      <c r="T216" s="10" t="str">
        <f>IF(AL216=0.7,"Inciso I",
IF(AL216=0.6,"Incisos II e V",
IF(AL216=0.3,"Inciso IV",
IF(AL216=0.25,"Inciso III, VI e VII",
))))</f>
        <v>Inciso III, VI e VII</v>
      </c>
      <c r="U216" s="10">
        <v>475</v>
      </c>
      <c r="V216" s="10" t="s">
        <v>97</v>
      </c>
      <c r="W216" s="10" t="s">
        <v>91</v>
      </c>
      <c r="X216" s="10" t="s">
        <v>92</v>
      </c>
      <c r="Y216" s="15">
        <v>1742.7924</v>
      </c>
      <c r="Z216" s="15">
        <v>240</v>
      </c>
      <c r="AA216" s="15">
        <v>1742.7955138860984</v>
      </c>
      <c r="AB216" s="36">
        <v>0</v>
      </c>
      <c r="AC216" s="47">
        <v>0</v>
      </c>
      <c r="AD216" s="15">
        <v>0.11</v>
      </c>
      <c r="AE216" s="49">
        <f>ROUND(Y216*AD216,2)</f>
        <v>191.71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v>1742.7924</v>
      </c>
      <c r="AL216" s="15">
        <v>0.25</v>
      </c>
      <c r="AM216" s="15">
        <v>435.69810000000001</v>
      </c>
      <c r="AN216" s="15">
        <v>0.4</v>
      </c>
      <c r="AO216" s="15">
        <v>697.11699999999996</v>
      </c>
      <c r="AP216" s="15">
        <v>1</v>
      </c>
      <c r="AQ216" s="15">
        <v>1742.7924</v>
      </c>
      <c r="AR216" s="15">
        <v>0.3</v>
      </c>
      <c r="AS216" s="15">
        <v>163.82</v>
      </c>
      <c r="AT216" s="15">
        <v>0.09</v>
      </c>
      <c r="AU216" s="15">
        <v>368.6</v>
      </c>
      <c r="AV216" s="15">
        <v>0.02</v>
      </c>
      <c r="AW216" s="15">
        <v>98.29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6552.8994000000002</v>
      </c>
      <c r="BU216" s="15">
        <v>4374.4089000000004</v>
      </c>
      <c r="BV216" s="15">
        <v>6552.8994000000002</v>
      </c>
      <c r="BW216" s="15">
        <v>5855.7825000000003</v>
      </c>
      <c r="BX216" s="16">
        <v>819.80949999999996</v>
      </c>
      <c r="BY216" s="15">
        <v>1639.6190999999999</v>
      </c>
      <c r="BZ216" s="16">
        <v>5733.0898999999999</v>
      </c>
      <c r="CA216" s="17">
        <v>707.23969999999997</v>
      </c>
    </row>
    <row r="217" spans="1:79" x14ac:dyDescent="0.25">
      <c r="A217" s="9" t="s">
        <v>488</v>
      </c>
      <c r="B217" s="10">
        <v>7583001</v>
      </c>
      <c r="C217" s="10" t="s">
        <v>678</v>
      </c>
      <c r="D217" s="10" t="s">
        <v>490</v>
      </c>
      <c r="E217" s="10" t="s">
        <v>500</v>
      </c>
      <c r="F217" s="10" t="s">
        <v>492</v>
      </c>
      <c r="G217" s="10" t="s">
        <v>501</v>
      </c>
      <c r="H217" s="10" t="s">
        <v>494</v>
      </c>
      <c r="I217" s="10" t="s">
        <v>488</v>
      </c>
      <c r="J217" s="10" t="s">
        <v>495</v>
      </c>
      <c r="K217" s="10" t="s">
        <v>121</v>
      </c>
      <c r="L217" s="10">
        <v>12</v>
      </c>
      <c r="M217" s="10">
        <v>240</v>
      </c>
      <c r="N217" s="10">
        <v>306051</v>
      </c>
      <c r="O217" s="11">
        <v>39640</v>
      </c>
      <c r="P217" s="11">
        <v>28297</v>
      </c>
      <c r="Q217" s="10">
        <v>72860324372</v>
      </c>
      <c r="R217" s="10" t="s">
        <v>497</v>
      </c>
      <c r="S217" s="10" t="str">
        <f>IF(AB217=0.05,"Médio Profissionalizante",
IF(AB217=0.09,"Médio Tecnólogo",
IF(AB217=0.1,"Graduação",
IF(AB217=0.15,"Especialização",
IF(AB217=0.35,"Mestrado",
IF(AB217=0.45,"Doutorado",
))))))</f>
        <v>Especialização</v>
      </c>
      <c r="T217" s="10" t="str">
        <f>IF(AL217=0.7,"Inciso I",
IF(AL217=0.6,"Incisos II e V",
IF(AL217=0.3,"Inciso IV",
IF(AL217=0.25,"Inciso III, VI e VII",
))))</f>
        <v>Inciso III, VI e VII</v>
      </c>
      <c r="U217" s="10">
        <v>303</v>
      </c>
      <c r="V217" s="10" t="s">
        <v>97</v>
      </c>
      <c r="W217" s="10" t="s">
        <v>91</v>
      </c>
      <c r="X217" s="10" t="s">
        <v>92</v>
      </c>
      <c r="Y217" s="15">
        <v>1924.1790000000001</v>
      </c>
      <c r="Z217" s="15">
        <v>240</v>
      </c>
      <c r="AA217" s="15">
        <v>1924.1870707847202</v>
      </c>
      <c r="AB217" s="36">
        <v>0.15</v>
      </c>
      <c r="AC217" s="21">
        <v>288.62689999999998</v>
      </c>
      <c r="AD217" s="15">
        <v>0.2</v>
      </c>
      <c r="AE217" s="49">
        <f>ROUND(Y217*AD217,2)</f>
        <v>384.84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v>1924.1790000000001</v>
      </c>
      <c r="AL217" s="15">
        <v>0.25</v>
      </c>
      <c r="AM217" s="15">
        <v>481.04480000000001</v>
      </c>
      <c r="AN217" s="15">
        <v>0.4</v>
      </c>
      <c r="AO217" s="15">
        <v>769.67160000000001</v>
      </c>
      <c r="AP217" s="15">
        <v>1</v>
      </c>
      <c r="AQ217" s="15">
        <v>1924.1790000000001</v>
      </c>
      <c r="AR217" s="15">
        <v>1.8</v>
      </c>
      <c r="AS217" s="15">
        <v>1154.51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7696.7160000000003</v>
      </c>
      <c r="BU217" s="15">
        <v>5291.4922999999999</v>
      </c>
      <c r="BV217" s="15">
        <v>7696.7160000000003</v>
      </c>
      <c r="BW217" s="15">
        <v>6927.0443999999998</v>
      </c>
      <c r="BX217" s="16">
        <v>969.78620000000001</v>
      </c>
      <c r="BY217" s="15">
        <v>1939.5724</v>
      </c>
      <c r="BZ217" s="16">
        <v>6726.9297999999999</v>
      </c>
      <c r="CA217" s="17">
        <v>980.54570000000001</v>
      </c>
    </row>
    <row r="218" spans="1:79" x14ac:dyDescent="0.25">
      <c r="A218" s="9" t="s">
        <v>488</v>
      </c>
      <c r="B218" s="10">
        <v>7893301</v>
      </c>
      <c r="C218" s="10" t="s">
        <v>679</v>
      </c>
      <c r="D218" s="10" t="s">
        <v>490</v>
      </c>
      <c r="E218" s="10" t="s">
        <v>500</v>
      </c>
      <c r="F218" s="10" t="s">
        <v>492</v>
      </c>
      <c r="G218" s="10" t="s">
        <v>501</v>
      </c>
      <c r="H218" s="10" t="s">
        <v>494</v>
      </c>
      <c r="I218" s="10" t="s">
        <v>488</v>
      </c>
      <c r="J218" s="10" t="s">
        <v>495</v>
      </c>
      <c r="K218" s="10" t="s">
        <v>147</v>
      </c>
      <c r="L218" s="10">
        <v>6</v>
      </c>
      <c r="M218" s="10">
        <v>240</v>
      </c>
      <c r="N218" s="10">
        <v>312172</v>
      </c>
      <c r="O218" s="11">
        <v>39995</v>
      </c>
      <c r="P218" s="11">
        <v>25531</v>
      </c>
      <c r="Q218" s="10">
        <v>45750610349</v>
      </c>
      <c r="R218" s="10" t="s">
        <v>497</v>
      </c>
      <c r="S218" s="10" t="str">
        <f>IF(AB218=0.05,"Médio Profissionalizante",
IF(AB218=0.09,"Médio Tecnólogo",
IF(AB218=0.1,"Graduação",
IF(AB218=0.15,"Especialização",
IF(AB218=0.35,"Mestrado",
IF(AB218=0.45,"Doutorado",
))))))</f>
        <v>Especialização</v>
      </c>
      <c r="T218" s="10" t="str">
        <f>IF(AL218=0.7,"Inciso I",
IF(AL218=0.6,"Incisos II e V",
IF(AL218=0.3,"Inciso IV",
IF(AL218=0.25,"Inciso III, VI e VII",
))))</f>
        <v>Inciso III, VI e VII</v>
      </c>
      <c r="U218" s="10">
        <v>303</v>
      </c>
      <c r="V218" s="10" t="s">
        <v>97</v>
      </c>
      <c r="W218" s="10" t="s">
        <v>190</v>
      </c>
      <c r="X218" s="10" t="s">
        <v>92</v>
      </c>
      <c r="Y218" s="15">
        <v>1708.6224</v>
      </c>
      <c r="Z218" s="15">
        <v>240</v>
      </c>
      <c r="AA218" s="15">
        <v>1708.6230528295082</v>
      </c>
      <c r="AB218" s="36">
        <v>0.15</v>
      </c>
      <c r="AC218" s="21">
        <v>256.29340000000002</v>
      </c>
      <c r="AD218" s="15">
        <v>0.11</v>
      </c>
      <c r="AE218" s="49">
        <f>ROUND(Y218*AD218,2)</f>
        <v>187.95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v>1708.6224</v>
      </c>
      <c r="AL218" s="15">
        <v>0.25</v>
      </c>
      <c r="AM218" s="15">
        <v>427.15559999999999</v>
      </c>
      <c r="AN218" s="15">
        <v>0.4</v>
      </c>
      <c r="AO218" s="15">
        <v>683.44899999999996</v>
      </c>
      <c r="AP218" s="15">
        <v>1</v>
      </c>
      <c r="AQ218" s="15">
        <v>1708.6224</v>
      </c>
      <c r="AR218" s="15">
        <v>1.03</v>
      </c>
      <c r="AS218" s="15">
        <v>573.42999999999995</v>
      </c>
      <c r="AT218" s="15">
        <v>0.2</v>
      </c>
      <c r="AU218" s="15">
        <v>835.09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6680.7136</v>
      </c>
      <c r="BU218" s="15">
        <v>4544.9355999999998</v>
      </c>
      <c r="BV218" s="15">
        <v>6680.7136</v>
      </c>
      <c r="BW218" s="15">
        <v>5997.2646000000004</v>
      </c>
      <c r="BX218" s="16">
        <v>839.61699999999996</v>
      </c>
      <c r="BY218" s="15">
        <v>1679.2340999999999</v>
      </c>
      <c r="BZ218" s="16">
        <v>5841.0964999999997</v>
      </c>
      <c r="CA218" s="17">
        <v>736.94150000000002</v>
      </c>
    </row>
    <row r="219" spans="1:79" x14ac:dyDescent="0.25">
      <c r="A219" s="9" t="s">
        <v>488</v>
      </c>
      <c r="B219" s="10">
        <v>4675002</v>
      </c>
      <c r="C219" s="10" t="s">
        <v>680</v>
      </c>
      <c r="D219" s="10" t="s">
        <v>490</v>
      </c>
      <c r="E219" s="10" t="s">
        <v>500</v>
      </c>
      <c r="F219" s="10" t="s">
        <v>492</v>
      </c>
      <c r="G219" s="10" t="s">
        <v>501</v>
      </c>
      <c r="H219" s="10" t="s">
        <v>494</v>
      </c>
      <c r="I219" s="10" t="s">
        <v>488</v>
      </c>
      <c r="J219" s="10" t="s">
        <v>495</v>
      </c>
      <c r="K219" s="10" t="s">
        <v>121</v>
      </c>
      <c r="L219" s="10">
        <v>8</v>
      </c>
      <c r="M219" s="10">
        <v>240</v>
      </c>
      <c r="N219" s="10">
        <v>291477</v>
      </c>
      <c r="O219" s="11">
        <v>40057</v>
      </c>
      <c r="P219" s="11">
        <v>20421</v>
      </c>
      <c r="Q219" s="10">
        <v>12246425387</v>
      </c>
      <c r="R219" s="10" t="s">
        <v>497</v>
      </c>
      <c r="S219" s="10" t="str">
        <f>IF(AB219=0.05,"Médio Profissionalizante",
IF(AB219=0.09,"Médio Tecnólogo",
IF(AB219=0.1,"Graduação",
IF(AB219=0.15,"Especialização",
IF(AB219=0.35,"Mestrado",
IF(AB219=0.45,"Doutorado",
))))))</f>
        <v>Especialização</v>
      </c>
      <c r="T219" s="10" t="str">
        <f>IF(AL219=0.7,"Inciso I",
IF(AL219=0.6,"Incisos II e V",
IF(AL219=0.3,"Inciso IV",
IF(AL219=0.25,"Inciso III, VI e VII",
))))</f>
        <v>Incisos II e V</v>
      </c>
      <c r="U219" s="10">
        <v>303</v>
      </c>
      <c r="V219" s="10" t="s">
        <v>97</v>
      </c>
      <c r="W219" s="10" t="s">
        <v>114</v>
      </c>
      <c r="X219" s="10" t="s">
        <v>92</v>
      </c>
      <c r="Y219" s="15">
        <v>1777.6458</v>
      </c>
      <c r="Z219" s="15">
        <v>240</v>
      </c>
      <c r="AA219" s="15">
        <v>1777.6514241638204</v>
      </c>
      <c r="AB219" s="36">
        <v>0.15</v>
      </c>
      <c r="AC219" s="21">
        <v>266.64690000000002</v>
      </c>
      <c r="AD219" s="15">
        <v>0.11</v>
      </c>
      <c r="AE219" s="49">
        <f>ROUND(Y219*AD219,2)</f>
        <v>195.54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v>1777.6458</v>
      </c>
      <c r="AL219" s="15">
        <v>0.6</v>
      </c>
      <c r="AM219" s="15">
        <v>1066.5875000000001</v>
      </c>
      <c r="AN219" s="15">
        <v>0.4</v>
      </c>
      <c r="AO219" s="15">
        <v>711.05830000000003</v>
      </c>
      <c r="AP219" s="15">
        <v>1</v>
      </c>
      <c r="AQ219" s="15">
        <v>1777.6458</v>
      </c>
      <c r="AR219" s="15">
        <v>0.09</v>
      </c>
      <c r="AS219" s="15">
        <v>56.8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2233.4596379999998</v>
      </c>
      <c r="BP219" s="15">
        <v>0</v>
      </c>
      <c r="BQ219" s="15">
        <v>0</v>
      </c>
      <c r="BR219" s="15">
        <v>700</v>
      </c>
      <c r="BS219" s="15">
        <v>0</v>
      </c>
      <c r="BT219" s="15">
        <v>10506.2307</v>
      </c>
      <c r="BU219" s="15">
        <v>4728.5378000000001</v>
      </c>
      <c r="BV219" s="15">
        <v>7572.7710999999999</v>
      </c>
      <c r="BW219" s="15">
        <v>6861.7128000000002</v>
      </c>
      <c r="BX219" s="16">
        <v>960.63980000000004</v>
      </c>
      <c r="BY219" s="15">
        <v>1921.2796000000001</v>
      </c>
      <c r="BZ219" s="16">
        <v>9545.5910000000003</v>
      </c>
      <c r="CA219" s="17">
        <v>1755.6775</v>
      </c>
    </row>
    <row r="220" spans="1:79" x14ac:dyDescent="0.25">
      <c r="A220" s="9" t="s">
        <v>488</v>
      </c>
      <c r="B220" s="10">
        <v>7463501</v>
      </c>
      <c r="C220" s="10" t="s">
        <v>681</v>
      </c>
      <c r="D220" s="10" t="s">
        <v>490</v>
      </c>
      <c r="E220" s="10" t="s">
        <v>500</v>
      </c>
      <c r="F220" s="10" t="s">
        <v>492</v>
      </c>
      <c r="G220" s="10" t="s">
        <v>501</v>
      </c>
      <c r="H220" s="10" t="s">
        <v>494</v>
      </c>
      <c r="I220" s="10" t="s">
        <v>488</v>
      </c>
      <c r="J220" s="10" t="s">
        <v>495</v>
      </c>
      <c r="K220" s="10" t="s">
        <v>147</v>
      </c>
      <c r="L220" s="10">
        <v>6</v>
      </c>
      <c r="M220" s="10">
        <v>240</v>
      </c>
      <c r="N220" s="10">
        <v>312172</v>
      </c>
      <c r="O220" s="11">
        <v>39630</v>
      </c>
      <c r="P220" s="11">
        <v>24168</v>
      </c>
      <c r="Q220" s="10">
        <v>26397889300</v>
      </c>
      <c r="R220" s="10" t="s">
        <v>497</v>
      </c>
      <c r="S220" s="10" t="str">
        <f>IF(AB220=0.05,"Médio Profissionalizante",
IF(AB220=0.09,"Médio Tecnólogo",
IF(AB220=0.1,"Graduação",
IF(AB220=0.15,"Especialização",
IF(AB220=0.35,"Mestrado",
IF(AB220=0.45,"Doutorado",
))))))</f>
        <v>Especialização</v>
      </c>
      <c r="T220" s="10" t="str">
        <f>IF(AL220=0.7,"Inciso I",
IF(AL220=0.6,"Incisos II e V",
IF(AL220=0.3,"Inciso IV",
IF(AL220=0.25,"Inciso III, VI e VII",
))))</f>
        <v>Inciso III, VI e VII</v>
      </c>
      <c r="U220" s="10">
        <v>303</v>
      </c>
      <c r="V220" s="10" t="s">
        <v>97</v>
      </c>
      <c r="W220" s="10" t="s">
        <v>91</v>
      </c>
      <c r="X220" s="10" t="s">
        <v>92</v>
      </c>
      <c r="Y220" s="15">
        <v>1708.6224</v>
      </c>
      <c r="Z220" s="15">
        <v>240</v>
      </c>
      <c r="AA220" s="15">
        <v>1708.6230528295082</v>
      </c>
      <c r="AB220" s="36">
        <v>0.15</v>
      </c>
      <c r="AC220" s="21">
        <v>256.29340000000002</v>
      </c>
      <c r="AD220" s="15">
        <v>0.11</v>
      </c>
      <c r="AE220" s="49">
        <f>ROUND(Y220*AD220,2)</f>
        <v>187.95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v>1708.6224</v>
      </c>
      <c r="AL220" s="15">
        <v>0.25</v>
      </c>
      <c r="AM220" s="15">
        <v>427.15559999999999</v>
      </c>
      <c r="AN220" s="15">
        <v>0.4</v>
      </c>
      <c r="AO220" s="15">
        <v>683.44899999999996</v>
      </c>
      <c r="AP220" s="15">
        <v>1</v>
      </c>
      <c r="AQ220" s="15">
        <v>1708.6224</v>
      </c>
      <c r="AR220" s="15">
        <v>0.16</v>
      </c>
      <c r="AS220" s="15">
        <v>89.08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6680.7136</v>
      </c>
      <c r="BU220" s="15">
        <v>4544.9355999999998</v>
      </c>
      <c r="BV220" s="15">
        <v>6680.7136</v>
      </c>
      <c r="BW220" s="15">
        <v>5997.2646000000004</v>
      </c>
      <c r="BX220" s="16">
        <v>839.61699999999996</v>
      </c>
      <c r="BY220" s="15">
        <v>1679.2340999999999</v>
      </c>
      <c r="BZ220" s="16">
        <v>5841.0964999999997</v>
      </c>
      <c r="CA220" s="17">
        <v>736.94150000000002</v>
      </c>
    </row>
    <row r="221" spans="1:79" x14ac:dyDescent="0.25">
      <c r="A221" s="9" t="s">
        <v>488</v>
      </c>
      <c r="B221" s="10">
        <v>4603702</v>
      </c>
      <c r="C221" s="10" t="s">
        <v>682</v>
      </c>
      <c r="D221" s="10" t="s">
        <v>490</v>
      </c>
      <c r="E221" s="10" t="s">
        <v>507</v>
      </c>
      <c r="F221" s="10" t="s">
        <v>492</v>
      </c>
      <c r="G221" s="10" t="s">
        <v>501</v>
      </c>
      <c r="H221" s="10" t="s">
        <v>494</v>
      </c>
      <c r="I221" s="10" t="s">
        <v>488</v>
      </c>
      <c r="J221" s="10" t="s">
        <v>495</v>
      </c>
      <c r="K221" s="10" t="s">
        <v>152</v>
      </c>
      <c r="L221" s="10">
        <v>5</v>
      </c>
      <c r="M221" s="10">
        <v>240</v>
      </c>
      <c r="N221" s="10">
        <v>306051</v>
      </c>
      <c r="O221" s="11">
        <v>40422</v>
      </c>
      <c r="P221" s="11">
        <v>24574</v>
      </c>
      <c r="Q221" s="10">
        <v>45436410359</v>
      </c>
      <c r="R221" s="10" t="s">
        <v>497</v>
      </c>
      <c r="S221" s="10" t="str">
        <f>IF(AB221=0.05,"Médio Profissionalizante",
IF(AB221=0.09,"Médio Tecnólogo",
IF(AB221=0.1,"Graduação",
IF(AB221=0.15,"Especialização",
IF(AB221=0.35,"Mestrado",
IF(AB221=0.45,"Doutorado",
))))))</f>
        <v>Especialização</v>
      </c>
      <c r="T221" s="10" t="str">
        <f>IF(AL221=0.7,"Inciso I",
IF(AL221=0.6,"Incisos II e V",
IF(AL221=0.3,"Inciso IV",
IF(AL221=0.25,"Inciso III, VI e VII",
))))</f>
        <v>Inciso III, VI e VII</v>
      </c>
      <c r="U221" s="10">
        <v>303</v>
      </c>
      <c r="V221" s="10" t="s">
        <v>97</v>
      </c>
      <c r="W221" s="10" t="s">
        <v>91</v>
      </c>
      <c r="X221" s="10" t="s">
        <v>92</v>
      </c>
      <c r="Y221" s="15">
        <v>1256.3340000000001</v>
      </c>
      <c r="Z221" s="15">
        <v>180</v>
      </c>
      <c r="AA221" s="15">
        <v>1256.3404800216972</v>
      </c>
      <c r="AB221" s="36">
        <v>0.15</v>
      </c>
      <c r="AC221" s="21">
        <v>251.26730000000001</v>
      </c>
      <c r="AD221" s="15">
        <v>0.11</v>
      </c>
      <c r="AE221" s="49">
        <f>ROUND(Y221*AD221,2)</f>
        <v>138.19999999999999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v>1675.1153999999999</v>
      </c>
      <c r="AL221" s="15">
        <v>0.25</v>
      </c>
      <c r="AM221" s="15">
        <v>418.77890000000002</v>
      </c>
      <c r="AN221" s="15">
        <v>0.4</v>
      </c>
      <c r="AO221" s="15">
        <v>670.0462</v>
      </c>
      <c r="AP221" s="15">
        <v>1</v>
      </c>
      <c r="AQ221" s="15">
        <v>1675.1153999999999</v>
      </c>
      <c r="AR221" s="15">
        <v>0.62</v>
      </c>
      <c r="AS221" s="15">
        <v>338.4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6549.7012000000004</v>
      </c>
      <c r="BU221" s="15">
        <v>4455.8069999999998</v>
      </c>
      <c r="BV221" s="15">
        <v>6549.7012000000004</v>
      </c>
      <c r="BW221" s="15">
        <v>5879.6550999999999</v>
      </c>
      <c r="BX221" s="16">
        <v>823.15170000000001</v>
      </c>
      <c r="BY221" s="15">
        <v>1646.3034</v>
      </c>
      <c r="BZ221" s="16">
        <v>5726.5495000000001</v>
      </c>
      <c r="CA221" s="17">
        <v>705.44110000000001</v>
      </c>
    </row>
    <row r="222" spans="1:79" x14ac:dyDescent="0.25">
      <c r="A222" s="9" t="s">
        <v>488</v>
      </c>
      <c r="B222" s="10">
        <v>8793301</v>
      </c>
      <c r="C222" s="10" t="s">
        <v>683</v>
      </c>
      <c r="D222" s="10" t="s">
        <v>490</v>
      </c>
      <c r="E222" s="10" t="s">
        <v>505</v>
      </c>
      <c r="F222" s="10" t="s">
        <v>492</v>
      </c>
      <c r="G222" s="10" t="s">
        <v>501</v>
      </c>
      <c r="H222" s="10" t="s">
        <v>494</v>
      </c>
      <c r="I222" s="10" t="s">
        <v>488</v>
      </c>
      <c r="J222" s="10" t="s">
        <v>495</v>
      </c>
      <c r="K222" s="10" t="s">
        <v>121</v>
      </c>
      <c r="L222" s="10">
        <v>8</v>
      </c>
      <c r="M222" s="10">
        <v>240</v>
      </c>
      <c r="N222" s="10">
        <v>285762</v>
      </c>
      <c r="O222" s="11">
        <v>40603</v>
      </c>
      <c r="P222" s="11">
        <v>24538</v>
      </c>
      <c r="Q222" s="10">
        <v>46953965304</v>
      </c>
      <c r="R222" s="10" t="s">
        <v>497</v>
      </c>
      <c r="S222" s="10" t="str">
        <f>IF(AB222=0.05,"Médio Profissionalizante",
IF(AB222=0.09,"Médio Tecnólogo",
IF(AB222=0.1,"Graduação",
IF(AB222=0.15,"Especialização",
IF(AB222=0.35,"Mestrado",
IF(AB222=0.45,"Doutorado",
))))))</f>
        <v>Especialização</v>
      </c>
      <c r="T222" s="10" t="str">
        <f>IF(AL222=0.7,"Inciso I",
IF(AL222=0.6,"Incisos II e V",
IF(AL222=0.3,"Inciso IV",
IF(AL222=0.25,"Inciso III, VI e VII",
))))</f>
        <v>Inciso III, VI e VII</v>
      </c>
      <c r="U222" s="10">
        <v>303</v>
      </c>
      <c r="V222" s="10" t="s">
        <v>97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36">
        <v>0.15</v>
      </c>
      <c r="AC222" s="21">
        <v>266.64690000000002</v>
      </c>
      <c r="AD222" s="15">
        <v>0.11</v>
      </c>
      <c r="AE222" s="49">
        <f>ROUND(Y222*AD222,2)</f>
        <v>195.54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v>1777.6458</v>
      </c>
      <c r="AL222" s="15">
        <v>0.25</v>
      </c>
      <c r="AM222" s="15">
        <v>444.41149999999999</v>
      </c>
      <c r="AN222" s="15">
        <v>0.4</v>
      </c>
      <c r="AO222" s="15">
        <v>711.05830000000003</v>
      </c>
      <c r="AP222" s="15">
        <v>1</v>
      </c>
      <c r="AQ222" s="15">
        <v>1777.6458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6950.5950999999995</v>
      </c>
      <c r="BU222" s="15">
        <v>4728.5378000000001</v>
      </c>
      <c r="BV222" s="15">
        <v>6950.5950999999995</v>
      </c>
      <c r="BW222" s="15">
        <v>6239.5367999999999</v>
      </c>
      <c r="BX222" s="16">
        <v>873.53510000000006</v>
      </c>
      <c r="BY222" s="15">
        <v>1747.0703000000001</v>
      </c>
      <c r="BZ222" s="16">
        <v>6077.0599000000002</v>
      </c>
      <c r="CA222" s="17">
        <v>801.83150000000001</v>
      </c>
    </row>
    <row r="223" spans="1:79" x14ac:dyDescent="0.25">
      <c r="A223" s="9" t="s">
        <v>488</v>
      </c>
      <c r="B223" s="10">
        <v>8501101</v>
      </c>
      <c r="C223" s="10" t="s">
        <v>684</v>
      </c>
      <c r="D223" s="10" t="s">
        <v>490</v>
      </c>
      <c r="E223" s="10" t="s">
        <v>505</v>
      </c>
      <c r="F223" s="10" t="s">
        <v>492</v>
      </c>
      <c r="G223" s="10" t="s">
        <v>501</v>
      </c>
      <c r="H223" s="10" t="s">
        <v>494</v>
      </c>
      <c r="I223" s="10" t="s">
        <v>488</v>
      </c>
      <c r="J223" s="10" t="s">
        <v>495</v>
      </c>
      <c r="K223" s="10" t="s">
        <v>121</v>
      </c>
      <c r="L223" s="10">
        <v>13</v>
      </c>
      <c r="M223" s="10">
        <v>240</v>
      </c>
      <c r="N223" s="10">
        <v>306051</v>
      </c>
      <c r="O223" s="11">
        <v>40330</v>
      </c>
      <c r="P223" s="11">
        <v>30083</v>
      </c>
      <c r="Q223" s="10">
        <v>85324981320</v>
      </c>
      <c r="R223" s="10" t="s">
        <v>497</v>
      </c>
      <c r="S223" s="10" t="str">
        <f>IF(AB223=0.05,"Médio Profissionalizante",
IF(AB223=0.09,"Médio Tecnólogo",
IF(AB223=0.1,"Graduação",
IF(AB223=0.15,"Especialização",
IF(AB223=0.35,"Mestrado",
IF(AB223=0.45,"Doutorado",
))))))</f>
        <v>Mestrado</v>
      </c>
      <c r="T223" s="10" t="str">
        <f>IF(AL223=0.7,"Inciso I",
IF(AL223=0.6,"Incisos II e V",
IF(AL223=0.3,"Inciso IV",
IF(AL223=0.25,"Inciso III, VI e VII",
))))</f>
        <v>Incisos II e V</v>
      </c>
      <c r="U223" s="10">
        <v>303</v>
      </c>
      <c r="V223" s="10" t="s">
        <v>97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36">
        <v>0.35</v>
      </c>
      <c r="AC223" s="47">
        <v>686.93230000000005</v>
      </c>
      <c r="AD223" s="15">
        <v>0.21</v>
      </c>
      <c r="AE223" s="49">
        <f>ROUND(Y223*AD223,2)</f>
        <v>412.16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v>1962.6636000000001</v>
      </c>
      <c r="AL223" s="15">
        <v>0.6</v>
      </c>
      <c r="AM223" s="15">
        <v>1177.5981999999999</v>
      </c>
      <c r="AN223" s="15">
        <v>0.4</v>
      </c>
      <c r="AO223" s="15">
        <v>785.06539999999995</v>
      </c>
      <c r="AP223" s="15">
        <v>1</v>
      </c>
      <c r="AQ223" s="15">
        <v>1962.6636000000001</v>
      </c>
      <c r="AR223" s="15">
        <v>0.47</v>
      </c>
      <c r="AS223" s="15">
        <v>350.53</v>
      </c>
      <c r="AT223" s="15">
        <v>0.36</v>
      </c>
      <c r="AU223" s="15">
        <v>2013.7</v>
      </c>
      <c r="AV223" s="15">
        <v>0.16</v>
      </c>
      <c r="AW223" s="15">
        <v>1073.97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8949.7459999999992</v>
      </c>
      <c r="BU223" s="15">
        <v>5809.4843000000001</v>
      </c>
      <c r="BV223" s="15">
        <v>8949.7459999999992</v>
      </c>
      <c r="BW223" s="15">
        <v>8164.6805999999997</v>
      </c>
      <c r="BX223" s="16">
        <v>1143.0553</v>
      </c>
      <c r="BY223" s="15">
        <v>2286.1106</v>
      </c>
      <c r="BZ223" s="16">
        <v>7806.6907000000001</v>
      </c>
      <c r="CA223" s="17">
        <v>1277.48</v>
      </c>
    </row>
    <row r="224" spans="1:79" x14ac:dyDescent="0.25">
      <c r="A224" s="9" t="s">
        <v>488</v>
      </c>
      <c r="B224" s="10">
        <v>4996902</v>
      </c>
      <c r="C224" s="10" t="s">
        <v>685</v>
      </c>
      <c r="D224" s="10" t="s">
        <v>490</v>
      </c>
      <c r="E224" s="10" t="s">
        <v>507</v>
      </c>
      <c r="F224" s="10" t="s">
        <v>492</v>
      </c>
      <c r="G224" s="10" t="s">
        <v>501</v>
      </c>
      <c r="H224" s="10" t="s">
        <v>494</v>
      </c>
      <c r="I224" s="10" t="s">
        <v>488</v>
      </c>
      <c r="J224" s="10" t="s">
        <v>495</v>
      </c>
      <c r="K224" s="10" t="s">
        <v>152</v>
      </c>
      <c r="L224" s="10">
        <v>2</v>
      </c>
      <c r="M224" s="10">
        <v>240</v>
      </c>
      <c r="N224" s="10">
        <v>312172</v>
      </c>
      <c r="O224" s="11">
        <v>40360</v>
      </c>
      <c r="P224" s="11">
        <v>25059</v>
      </c>
      <c r="Q224" s="10">
        <v>43383025349</v>
      </c>
      <c r="R224" s="10" t="s">
        <v>497</v>
      </c>
      <c r="S224" s="10">
        <f>IF(AB224=0.05,"Médio Profissionalizante",
IF(AB224=0.09,"Médio Tecnólogo",
IF(AB224=0.1,"Graduação",
IF(AB224=0.15,"Especialização",
IF(AB224=0.35,"Mestrado",
IF(AB224=0.45,"Doutorado",
))))))</f>
        <v>0</v>
      </c>
      <c r="T224" s="10" t="str">
        <f>IF(AL224=0.7,"Inciso I",
IF(AL224=0.6,"Incisos II e V",
IF(AL224=0.3,"Inciso IV",
IF(AL224=0.25,"Inciso III, VI e VII",
))))</f>
        <v>Inciso III, VI e VII</v>
      </c>
      <c r="U224" s="10">
        <v>303</v>
      </c>
      <c r="V224" s="10" t="s">
        <v>97</v>
      </c>
      <c r="W224" s="10" t="s">
        <v>91</v>
      </c>
      <c r="X224" s="10" t="s">
        <v>92</v>
      </c>
      <c r="Y224" s="15">
        <v>1578.501</v>
      </c>
      <c r="Z224" s="15">
        <v>240</v>
      </c>
      <c r="AA224" s="15">
        <v>1578.5035921600002</v>
      </c>
      <c r="AB224" s="36">
        <v>0</v>
      </c>
      <c r="AC224" s="47">
        <v>0</v>
      </c>
      <c r="AD224" s="15">
        <v>0.16</v>
      </c>
      <c r="AE224" s="49">
        <f>ROUND(Y224*AD224,2)</f>
        <v>252.56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v>1578.501</v>
      </c>
      <c r="AL224" s="15">
        <v>0.25</v>
      </c>
      <c r="AM224" s="15">
        <v>394.62529999999998</v>
      </c>
      <c r="AN224" s="15">
        <v>0.4</v>
      </c>
      <c r="AO224" s="15">
        <v>631.40039999999999</v>
      </c>
      <c r="AP224" s="15">
        <v>1</v>
      </c>
      <c r="AQ224" s="15">
        <v>1578.501</v>
      </c>
      <c r="AR224" s="15">
        <v>0.02</v>
      </c>
      <c r="AS224" s="15">
        <v>10.02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6014.0888000000004</v>
      </c>
      <c r="BU224" s="15">
        <v>4040.9625999999998</v>
      </c>
      <c r="BV224" s="15">
        <v>6014.0888000000004</v>
      </c>
      <c r="BW224" s="15">
        <v>5382.6884</v>
      </c>
      <c r="BX224" s="16">
        <v>753.57640000000004</v>
      </c>
      <c r="BY224" s="15">
        <v>1507.1528000000001</v>
      </c>
      <c r="BZ224" s="16">
        <v>5260.5123999999996</v>
      </c>
      <c r="CA224" s="17">
        <v>577.28089999999997</v>
      </c>
    </row>
    <row r="225" spans="1:79" x14ac:dyDescent="0.25">
      <c r="A225" s="9" t="s">
        <v>488</v>
      </c>
      <c r="B225" s="10">
        <v>7466201</v>
      </c>
      <c r="C225" s="10" t="s">
        <v>686</v>
      </c>
      <c r="D225" s="10" t="s">
        <v>490</v>
      </c>
      <c r="E225" s="10" t="s">
        <v>510</v>
      </c>
      <c r="F225" s="10" t="s">
        <v>492</v>
      </c>
      <c r="G225" s="10" t="s">
        <v>501</v>
      </c>
      <c r="H225" s="10" t="s">
        <v>494</v>
      </c>
      <c r="I225" s="10" t="s">
        <v>488</v>
      </c>
      <c r="J225" s="10" t="s">
        <v>495</v>
      </c>
      <c r="K225" s="10" t="s">
        <v>118</v>
      </c>
      <c r="L225" s="10">
        <v>6</v>
      </c>
      <c r="M225" s="10">
        <v>240</v>
      </c>
      <c r="N225" s="10">
        <v>291477</v>
      </c>
      <c r="O225" s="11">
        <v>39630</v>
      </c>
      <c r="P225" s="11">
        <v>22657</v>
      </c>
      <c r="Q225" s="10">
        <v>46169970391</v>
      </c>
      <c r="R225" s="10" t="s">
        <v>497</v>
      </c>
      <c r="S225" s="10" t="str">
        <f>IF(AB225=0.05,"Médio Profissionalizante",
IF(AB225=0.09,"Médio Tecnólogo",
IF(AB225=0.1,"Graduação",
IF(AB225=0.15,"Especialização",
IF(AB225=0.35,"Mestrado",
IF(AB225=0.45,"Doutorado",
))))))</f>
        <v>Especialização</v>
      </c>
      <c r="T225" s="10" t="str">
        <f>IF(AL225=0.7,"Inciso I",
IF(AL225=0.6,"Incisos II e V",
IF(AL225=0.3,"Inciso IV",
IF(AL225=0.25,"Inciso III, VI e VII",
))))</f>
        <v>Inciso III, VI e VII</v>
      </c>
      <c r="U225" s="10">
        <v>303</v>
      </c>
      <c r="V225" s="10" t="s">
        <v>97</v>
      </c>
      <c r="W225" s="10" t="s">
        <v>91</v>
      </c>
      <c r="X225" s="10" t="s">
        <v>92</v>
      </c>
      <c r="Y225" s="15">
        <v>1708.6224</v>
      </c>
      <c r="Z225" s="15">
        <v>240</v>
      </c>
      <c r="AA225" s="15">
        <v>1708.6230528295082</v>
      </c>
      <c r="AB225" s="36">
        <v>0.15</v>
      </c>
      <c r="AC225" s="21">
        <v>256.29340000000002</v>
      </c>
      <c r="AD225" s="15">
        <v>0.2</v>
      </c>
      <c r="AE225" s="49">
        <f>ROUND(Y225*AD225,2)</f>
        <v>341.72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v>1708.6224</v>
      </c>
      <c r="AL225" s="15">
        <v>0.25</v>
      </c>
      <c r="AM225" s="15">
        <v>427.15559999999999</v>
      </c>
      <c r="AN225" s="15">
        <v>0.4</v>
      </c>
      <c r="AO225" s="15">
        <v>683.44899999999996</v>
      </c>
      <c r="AP225" s="15">
        <v>1</v>
      </c>
      <c r="AQ225" s="15">
        <v>1708.6224</v>
      </c>
      <c r="AR225" s="15">
        <v>0.03</v>
      </c>
      <c r="AS225" s="15">
        <v>17.09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6834.4895999999999</v>
      </c>
      <c r="BU225" s="15">
        <v>4698.7115999999996</v>
      </c>
      <c r="BV225" s="15">
        <v>6834.4895999999999</v>
      </c>
      <c r="BW225" s="15">
        <v>6151.0406000000003</v>
      </c>
      <c r="BX225" s="16">
        <v>861.14570000000003</v>
      </c>
      <c r="BY225" s="15">
        <v>1722.2914000000001</v>
      </c>
      <c r="BZ225" s="16">
        <v>5973.3438999999998</v>
      </c>
      <c r="CA225" s="17">
        <v>773.30960000000005</v>
      </c>
    </row>
    <row r="226" spans="1:79" x14ac:dyDescent="0.25">
      <c r="A226" s="9" t="s">
        <v>488</v>
      </c>
      <c r="B226" s="10">
        <v>2545003</v>
      </c>
      <c r="C226" s="10" t="s">
        <v>687</v>
      </c>
      <c r="D226" s="10" t="s">
        <v>490</v>
      </c>
      <c r="E226" s="10" t="s">
        <v>507</v>
      </c>
      <c r="F226" s="10" t="s">
        <v>492</v>
      </c>
      <c r="G226" s="10" t="s">
        <v>501</v>
      </c>
      <c r="H226" s="10" t="s">
        <v>494</v>
      </c>
      <c r="I226" s="10" t="s">
        <v>488</v>
      </c>
      <c r="J226" s="10" t="s">
        <v>495</v>
      </c>
      <c r="K226" s="10" t="s">
        <v>121</v>
      </c>
      <c r="L226" s="10">
        <v>8</v>
      </c>
      <c r="M226" s="10">
        <v>240</v>
      </c>
      <c r="N226" s="10">
        <v>306051</v>
      </c>
      <c r="O226" s="11">
        <v>39366</v>
      </c>
      <c r="P226" s="11">
        <v>27624</v>
      </c>
      <c r="Q226" s="10">
        <v>74435140349</v>
      </c>
      <c r="R226" s="10" t="s">
        <v>497</v>
      </c>
      <c r="S226" s="10" t="str">
        <f>IF(AB226=0.05,"Médio Profissionalizante",
IF(AB226=0.09,"Médio Tecnólogo",
IF(AB226=0.1,"Graduação",
IF(AB226=0.15,"Especialização",
IF(AB226=0.35,"Mestrado",
IF(AB226=0.45,"Doutorado",
))))))</f>
        <v>Especialização</v>
      </c>
      <c r="T226" s="10" t="str">
        <f>IF(AL226=0.7,"Inciso I",
IF(AL226=0.6,"Incisos II e V",
IF(AL226=0.3,"Inciso IV",
IF(AL226=0.25,"Inciso III, VI e VII",
))))</f>
        <v>Incisos II e V</v>
      </c>
      <c r="U226" s="10">
        <v>303</v>
      </c>
      <c r="V226" s="10" t="s">
        <v>97</v>
      </c>
      <c r="W226" s="10" t="s">
        <v>91</v>
      </c>
      <c r="X226" s="10" t="s">
        <v>92</v>
      </c>
      <c r="Y226" s="15">
        <v>1777.6458</v>
      </c>
      <c r="Z226" s="15">
        <v>240</v>
      </c>
      <c r="AA226" s="15">
        <v>1777.6514241638204</v>
      </c>
      <c r="AB226" s="36">
        <v>0.15</v>
      </c>
      <c r="AC226" s="21">
        <v>266.64690000000002</v>
      </c>
      <c r="AD226" s="15">
        <v>0.11</v>
      </c>
      <c r="AE226" s="49">
        <f>ROUND(Y226*AD226,2)</f>
        <v>195.54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v>1777.6458</v>
      </c>
      <c r="AL226" s="15">
        <v>0.6</v>
      </c>
      <c r="AM226" s="15">
        <v>1066.5875000000001</v>
      </c>
      <c r="AN226" s="15">
        <v>0.4</v>
      </c>
      <c r="AO226" s="15">
        <v>711.05830000000003</v>
      </c>
      <c r="AP226" s="15">
        <v>1</v>
      </c>
      <c r="AQ226" s="15">
        <v>1777.6458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7572.7710999999999</v>
      </c>
      <c r="BU226" s="15">
        <v>4728.5378000000001</v>
      </c>
      <c r="BV226" s="15">
        <v>7572.7710999999999</v>
      </c>
      <c r="BW226" s="15">
        <v>6861.7128000000002</v>
      </c>
      <c r="BX226" s="16">
        <v>960.63980000000004</v>
      </c>
      <c r="BY226" s="15">
        <v>1921.2796000000001</v>
      </c>
      <c r="BZ226" s="16">
        <v>6612.1313</v>
      </c>
      <c r="CA226" s="17">
        <v>948.97609999999997</v>
      </c>
    </row>
    <row r="227" spans="1:79" x14ac:dyDescent="0.25">
      <c r="A227" s="9" t="s">
        <v>488</v>
      </c>
      <c r="B227" s="10">
        <v>7587601</v>
      </c>
      <c r="C227" s="10" t="s">
        <v>688</v>
      </c>
      <c r="D227" s="10" t="s">
        <v>490</v>
      </c>
      <c r="E227" s="10" t="s">
        <v>518</v>
      </c>
      <c r="F227" s="10" t="s">
        <v>492</v>
      </c>
      <c r="G227" s="10" t="s">
        <v>493</v>
      </c>
      <c r="H227" s="10" t="s">
        <v>494</v>
      </c>
      <c r="I227" s="10" t="s">
        <v>488</v>
      </c>
      <c r="J227" s="10" t="s">
        <v>495</v>
      </c>
      <c r="K227" s="10" t="s">
        <v>121</v>
      </c>
      <c r="L227" s="10">
        <v>12</v>
      </c>
      <c r="M227" s="10">
        <v>240</v>
      </c>
      <c r="N227" s="10">
        <v>312172</v>
      </c>
      <c r="O227" s="11">
        <v>39630</v>
      </c>
      <c r="P227" s="11">
        <v>22525</v>
      </c>
      <c r="Q227" s="10">
        <v>20422105368</v>
      </c>
      <c r="R227" s="10" t="s">
        <v>497</v>
      </c>
      <c r="S227" s="10" t="str">
        <f>IF(AB227=0.05,"Médio Profissionalizante",
IF(AB227=0.09,"Médio Tecnólogo",
IF(AB227=0.1,"Graduação",
IF(AB227=0.15,"Especialização",
IF(AB227=0.35,"Mestrado",
IF(AB227=0.45,"Doutorado",
))))))</f>
        <v>Especialização</v>
      </c>
      <c r="T227" s="10" t="str">
        <f>IF(AL227=0.7,"Inciso I",
IF(AL227=0.6,"Incisos II e V",
IF(AL227=0.3,"Inciso IV",
IF(AL227=0.25,"Inciso III, VI e VII",
))))</f>
        <v>Inciso IV</v>
      </c>
      <c r="U227" s="10">
        <v>406</v>
      </c>
      <c r="V227" s="10" t="s">
        <v>97</v>
      </c>
      <c r="W227" s="10" t="s">
        <v>91</v>
      </c>
      <c r="X227" s="10" t="s">
        <v>92</v>
      </c>
      <c r="Y227" s="15">
        <v>1924.1790000000001</v>
      </c>
      <c r="Z227" s="15">
        <v>240</v>
      </c>
      <c r="AA227" s="15">
        <v>1924.1870707847202</v>
      </c>
      <c r="AB227" s="36">
        <v>0.15</v>
      </c>
      <c r="AC227" s="21">
        <v>288.62689999999998</v>
      </c>
      <c r="AD227" s="15">
        <v>0.2</v>
      </c>
      <c r="AE227" s="49">
        <f>ROUND(Y227*AD227,2)</f>
        <v>384.84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v>1924.1790000000001</v>
      </c>
      <c r="AL227" s="15">
        <v>0.3</v>
      </c>
      <c r="AM227" s="15">
        <v>577.25369999999998</v>
      </c>
      <c r="AN227" s="15">
        <v>0.4</v>
      </c>
      <c r="AO227" s="15">
        <v>769.67160000000001</v>
      </c>
      <c r="AP227" s="15">
        <v>1</v>
      </c>
      <c r="AQ227" s="15">
        <v>1924.1790000000001</v>
      </c>
      <c r="AR227" s="15">
        <v>0.05</v>
      </c>
      <c r="AS227" s="15">
        <v>32.47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22.088951999999999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986.35404318986104</v>
      </c>
      <c r="BT227" s="15">
        <v>8801.3678999999993</v>
      </c>
      <c r="BU227" s="15">
        <v>5291.4922999999999</v>
      </c>
      <c r="BV227" s="15">
        <v>7792.9250000000002</v>
      </c>
      <c r="BW227" s="15">
        <v>7045.3423000000003</v>
      </c>
      <c r="BX227" s="16">
        <v>986.34789999999998</v>
      </c>
      <c r="BY227" s="15">
        <v>1972.6958</v>
      </c>
      <c r="BZ227" s="16">
        <v>7815.02</v>
      </c>
      <c r="CA227" s="17">
        <v>1279.7705000000001</v>
      </c>
    </row>
    <row r="228" spans="1:79" x14ac:dyDescent="0.25">
      <c r="A228" s="9" t="s">
        <v>488</v>
      </c>
      <c r="B228" s="10">
        <v>7277301</v>
      </c>
      <c r="C228" s="10" t="s">
        <v>689</v>
      </c>
      <c r="D228" s="10" t="s">
        <v>490</v>
      </c>
      <c r="E228" s="10" t="s">
        <v>500</v>
      </c>
      <c r="F228" s="10" t="s">
        <v>492</v>
      </c>
      <c r="G228" s="10" t="s">
        <v>501</v>
      </c>
      <c r="H228" s="10" t="s">
        <v>494</v>
      </c>
      <c r="I228" s="10" t="s">
        <v>488</v>
      </c>
      <c r="J228" s="10" t="s">
        <v>495</v>
      </c>
      <c r="K228" s="10" t="s">
        <v>121</v>
      </c>
      <c r="L228" s="10">
        <v>11</v>
      </c>
      <c r="M228" s="10">
        <v>240</v>
      </c>
      <c r="N228" s="10">
        <v>312172</v>
      </c>
      <c r="O228" s="11">
        <v>39489</v>
      </c>
      <c r="P228" s="11">
        <v>26103</v>
      </c>
      <c r="Q228" s="10">
        <v>47236264334</v>
      </c>
      <c r="R228" s="10" t="s">
        <v>497</v>
      </c>
      <c r="S228" s="10" t="str">
        <f>IF(AB228=0.05,"Médio Profissionalizante",
IF(AB228=0.09,"Médio Tecnólogo",
IF(AB228=0.1,"Graduação",
IF(AB228=0.15,"Especialização",
IF(AB228=0.35,"Mestrado",
IF(AB228=0.45,"Doutorado",
))))))</f>
        <v>Graduação</v>
      </c>
      <c r="T228" s="10" t="str">
        <f>IF(AL228=0.7,"Inciso I",
IF(AL228=0.6,"Incisos II e V",
IF(AL228=0.3,"Inciso IV",
IF(AL228=0.25,"Inciso III, VI e VII",
))))</f>
        <v>Inciso III, VI e VII</v>
      </c>
      <c r="U228" s="10">
        <v>303</v>
      </c>
      <c r="V228" s="10" t="s">
        <v>97</v>
      </c>
      <c r="W228" s="10" t="s">
        <v>91</v>
      </c>
      <c r="X228" s="10" t="s">
        <v>92</v>
      </c>
      <c r="Y228" s="15">
        <v>1886.4492</v>
      </c>
      <c r="Z228" s="15">
        <v>240</v>
      </c>
      <c r="AA228" s="15">
        <v>1886.4579125340395</v>
      </c>
      <c r="AB228" s="36">
        <v>0.1</v>
      </c>
      <c r="AC228" s="47">
        <v>188.64490000000001</v>
      </c>
      <c r="AD228" s="15">
        <v>0.2</v>
      </c>
      <c r="AE228" s="49">
        <f>ROUND(Y228*AD228,2)</f>
        <v>377.29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v>1886.4492</v>
      </c>
      <c r="AL228" s="15">
        <v>0.25</v>
      </c>
      <c r="AM228" s="15">
        <v>471.6123</v>
      </c>
      <c r="AN228" s="15">
        <v>0.4</v>
      </c>
      <c r="AO228" s="15">
        <v>754.5797</v>
      </c>
      <c r="AP228" s="15">
        <v>1</v>
      </c>
      <c r="AQ228" s="15">
        <v>1886.4492</v>
      </c>
      <c r="AR228" s="15">
        <v>0.3</v>
      </c>
      <c r="AS228" s="15">
        <v>186.29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22.088951999999999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7473.5632999999998</v>
      </c>
      <c r="BU228" s="15">
        <v>5093.4128000000001</v>
      </c>
      <c r="BV228" s="15">
        <v>7451.4742999999999</v>
      </c>
      <c r="BW228" s="15">
        <v>6718.9835999999996</v>
      </c>
      <c r="BX228" s="16">
        <v>940.65769999999998</v>
      </c>
      <c r="BY228" s="15">
        <v>1881.3154</v>
      </c>
      <c r="BZ228" s="16">
        <v>6532.9056</v>
      </c>
      <c r="CA228" s="17">
        <v>927.18899999999996</v>
      </c>
    </row>
    <row r="229" spans="1:79" x14ac:dyDescent="0.25">
      <c r="A229" s="9" t="s">
        <v>488</v>
      </c>
      <c r="B229" s="10">
        <v>2541403</v>
      </c>
      <c r="C229" s="10" t="s">
        <v>690</v>
      </c>
      <c r="D229" s="10" t="s">
        <v>490</v>
      </c>
      <c r="E229" s="10" t="s">
        <v>491</v>
      </c>
      <c r="F229" s="10" t="s">
        <v>492</v>
      </c>
      <c r="G229" s="10" t="s">
        <v>501</v>
      </c>
      <c r="H229" s="10" t="s">
        <v>494</v>
      </c>
      <c r="I229" s="10" t="s">
        <v>488</v>
      </c>
      <c r="J229" s="10" t="s">
        <v>495</v>
      </c>
      <c r="K229" s="10" t="s">
        <v>121</v>
      </c>
      <c r="L229" s="10">
        <v>8</v>
      </c>
      <c r="M229" s="10">
        <v>240</v>
      </c>
      <c r="N229" s="10">
        <v>291477</v>
      </c>
      <c r="O229" s="11">
        <v>40330</v>
      </c>
      <c r="P229" s="11">
        <v>25720</v>
      </c>
      <c r="Q229" s="10">
        <v>73332364391</v>
      </c>
      <c r="R229" s="10" t="s">
        <v>497</v>
      </c>
      <c r="S229" s="10">
        <f>IF(AB229=0.05,"Médio Profissionalizante",
IF(AB229=0.09,"Médio Tecnólogo",
IF(AB229=0.1,"Graduação",
IF(AB229=0.15,"Especialização",
IF(AB229=0.35,"Mestrado",
IF(AB229=0.45,"Doutorado",
))))))</f>
        <v>0</v>
      </c>
      <c r="T229" s="10" t="str">
        <f>IF(AL229=0.7,"Inciso I",
IF(AL229=0.6,"Incisos II e V",
IF(AL229=0.3,"Inciso IV",
IF(AL229=0.25,"Inciso III, VI e VII",
))))</f>
        <v>Inciso III, VI e VII</v>
      </c>
      <c r="U229" s="10">
        <v>303</v>
      </c>
      <c r="V229" s="10" t="s">
        <v>97</v>
      </c>
      <c r="W229" s="10" t="s">
        <v>91</v>
      </c>
      <c r="X229" s="10" t="s">
        <v>92</v>
      </c>
      <c r="Y229" s="15">
        <v>1777.6458</v>
      </c>
      <c r="Z229" s="15">
        <v>240</v>
      </c>
      <c r="AA229" s="15">
        <v>1777.6514241638204</v>
      </c>
      <c r="AB229" s="36">
        <v>0</v>
      </c>
      <c r="AC229" s="47">
        <v>0</v>
      </c>
      <c r="AD229" s="15">
        <v>0.11</v>
      </c>
      <c r="AE229" s="49">
        <f>ROUND(Y229*AD229,2)</f>
        <v>195.54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v>1777.6458</v>
      </c>
      <c r="AL229" s="15">
        <v>0.25</v>
      </c>
      <c r="AM229" s="15">
        <v>444.41149999999999</v>
      </c>
      <c r="AN229" s="15">
        <v>0.4</v>
      </c>
      <c r="AO229" s="15">
        <v>711.05830000000003</v>
      </c>
      <c r="AP229" s="15">
        <v>1</v>
      </c>
      <c r="AQ229" s="15">
        <v>1777.6458</v>
      </c>
      <c r="AR229" s="15">
        <v>0.01</v>
      </c>
      <c r="AS229" s="15">
        <v>5.57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6683.9481999999998</v>
      </c>
      <c r="BU229" s="15">
        <v>4461.8909999999996</v>
      </c>
      <c r="BV229" s="15">
        <v>6683.9481999999998</v>
      </c>
      <c r="BW229" s="15">
        <v>5972.8899000000001</v>
      </c>
      <c r="BX229" s="16">
        <v>836.20460000000003</v>
      </c>
      <c r="BY229" s="15">
        <v>1672.4092000000001</v>
      </c>
      <c r="BZ229" s="16">
        <v>5847.7435999999998</v>
      </c>
      <c r="CA229" s="17">
        <v>738.76949999999999</v>
      </c>
    </row>
    <row r="230" spans="1:79" x14ac:dyDescent="0.25">
      <c r="A230" s="9" t="s">
        <v>488</v>
      </c>
      <c r="B230" s="10">
        <v>7426401</v>
      </c>
      <c r="C230" s="10" t="s">
        <v>691</v>
      </c>
      <c r="D230" s="10" t="s">
        <v>490</v>
      </c>
      <c r="E230" s="10" t="s">
        <v>617</v>
      </c>
      <c r="F230" s="10" t="s">
        <v>492</v>
      </c>
      <c r="G230" s="10" t="s">
        <v>501</v>
      </c>
      <c r="H230" s="10" t="s">
        <v>494</v>
      </c>
      <c r="I230" s="10" t="s">
        <v>488</v>
      </c>
      <c r="J230" s="10" t="s">
        <v>495</v>
      </c>
      <c r="K230" s="10" t="s">
        <v>121</v>
      </c>
      <c r="L230" s="10">
        <v>13</v>
      </c>
      <c r="M230" s="10">
        <v>240</v>
      </c>
      <c r="N230" s="10">
        <v>291477</v>
      </c>
      <c r="O230" s="11">
        <v>39630</v>
      </c>
      <c r="P230" s="11">
        <v>28901</v>
      </c>
      <c r="Q230" s="10">
        <v>89531884315</v>
      </c>
      <c r="R230" s="10" t="s">
        <v>497</v>
      </c>
      <c r="S230" s="10">
        <f>IF(AB230=0.05,"Médio Profissionalizante",
IF(AB230=0.09,"Médio Tecnólogo",
IF(AB230=0.1,"Graduação",
IF(AB230=0.15,"Especialização",
IF(AB230=0.35,"Mestrado",
IF(AB230=0.45,"Doutorado",
))))))</f>
        <v>0</v>
      </c>
      <c r="T230" s="10" t="str">
        <f>IF(AL230=0.7,"Inciso I",
IF(AL230=0.6,"Incisos II e V",
IF(AL230=0.3,"Inciso IV",
IF(AL230=0.25,"Inciso III, VI e VII",
))))</f>
        <v>Inciso I</v>
      </c>
      <c r="U230" s="10">
        <v>303</v>
      </c>
      <c r="V230" s="10" t="s">
        <v>97</v>
      </c>
      <c r="W230" s="10" t="s">
        <v>190</v>
      </c>
      <c r="X230" s="10" t="s">
        <v>92</v>
      </c>
      <c r="Y230" s="15">
        <v>1962.6636000000001</v>
      </c>
      <c r="Z230" s="15">
        <v>240</v>
      </c>
      <c r="AA230" s="15">
        <v>1962.6708122004145</v>
      </c>
      <c r="AB230" s="36">
        <v>0.08</v>
      </c>
      <c r="AC230" s="47">
        <v>157.01310000000001</v>
      </c>
      <c r="AD230" s="15">
        <v>0.21</v>
      </c>
      <c r="AE230" s="49">
        <f>ROUND(Y230*AD230,2)</f>
        <v>412.16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v>1962.6636000000001</v>
      </c>
      <c r="AL230" s="15">
        <v>0.7</v>
      </c>
      <c r="AM230" s="15">
        <v>1373.8644999999999</v>
      </c>
      <c r="AN230" s="15">
        <v>0.4</v>
      </c>
      <c r="AO230" s="15">
        <v>785.06539999999995</v>
      </c>
      <c r="AP230" s="15">
        <v>1</v>
      </c>
      <c r="AQ230" s="15">
        <v>1962.6636000000001</v>
      </c>
      <c r="AR230" s="15">
        <v>0.26</v>
      </c>
      <c r="AS230" s="15">
        <v>186.68</v>
      </c>
      <c r="AT230" s="15">
        <v>0.03</v>
      </c>
      <c r="AU230" s="15">
        <v>161.55000000000001</v>
      </c>
      <c r="AV230" s="15">
        <v>0.37</v>
      </c>
      <c r="AW230" s="15">
        <v>2390.9699999999998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8616.0931999999993</v>
      </c>
      <c r="BU230" s="15">
        <v>5279.5650999999998</v>
      </c>
      <c r="BV230" s="15">
        <v>8616.0931999999993</v>
      </c>
      <c r="BW230" s="15">
        <v>7831.0277999999998</v>
      </c>
      <c r="BX230" s="16">
        <v>1096.3439000000001</v>
      </c>
      <c r="BY230" s="15">
        <v>2192.6878000000002</v>
      </c>
      <c r="BZ230" s="16">
        <v>7519.7493000000004</v>
      </c>
      <c r="CA230" s="17">
        <v>1198.5710999999999</v>
      </c>
    </row>
    <row r="231" spans="1:79" x14ac:dyDescent="0.25">
      <c r="A231" s="9" t="s">
        <v>715</v>
      </c>
      <c r="B231" s="10">
        <v>15580301</v>
      </c>
      <c r="C231" s="10" t="s">
        <v>1377</v>
      </c>
      <c r="D231" s="10" t="s">
        <v>1069</v>
      </c>
      <c r="E231" s="10" t="s">
        <v>1298</v>
      </c>
      <c r="F231" s="10" t="s">
        <v>83</v>
      </c>
      <c r="G231" s="10" t="s">
        <v>1244</v>
      </c>
      <c r="H231" s="10" t="s">
        <v>1245</v>
      </c>
      <c r="I231" s="10" t="s">
        <v>1246</v>
      </c>
      <c r="J231" s="10" t="s">
        <v>850</v>
      </c>
      <c r="K231" s="10" t="s">
        <v>121</v>
      </c>
      <c r="L231" s="10">
        <v>9</v>
      </c>
      <c r="M231" s="10">
        <v>240</v>
      </c>
      <c r="N231" s="10">
        <v>693313</v>
      </c>
      <c r="O231" s="11">
        <v>45223</v>
      </c>
      <c r="P231" s="11">
        <v>27236</v>
      </c>
      <c r="Q231" s="10">
        <v>54711045368</v>
      </c>
      <c r="R231" s="10" t="s">
        <v>89</v>
      </c>
      <c r="S231" s="10">
        <f>IF(AB231=0.05,"Médio Profissionalizante",
IF(AB231=0.09,"Médio Tecnólogo",
IF(AB231=0.1,"Graduação",
IF(AB231=0.15,"Especialização",
IF(AB231=0.35,"Mestrado",
IF(AB231=0.45,"Doutorado",
))))))</f>
        <v>0</v>
      </c>
      <c r="T231" s="10" t="str">
        <f>IF(AL231=0.7,"Inciso I",
IF(AL231=0.6,"Incisos II e V",
IF(AL231=0.3,"Inciso IV",
IF(AL231=0.25,"Inciso III, VI e VII",
))))</f>
        <v>Inciso III, VI e VII</v>
      </c>
      <c r="U231" s="10">
        <v>1</v>
      </c>
      <c r="V231" s="10" t="s">
        <v>97</v>
      </c>
      <c r="W231" s="10" t="s">
        <v>128</v>
      </c>
      <c r="X231" s="10" t="s">
        <v>1254</v>
      </c>
      <c r="Y231" s="15">
        <v>1886.4492</v>
      </c>
      <c r="Z231" s="15">
        <v>240</v>
      </c>
      <c r="AA231" s="15">
        <v>1886.4579125340395</v>
      </c>
      <c r="AB231" s="36">
        <v>0</v>
      </c>
      <c r="AC231" s="47">
        <v>0</v>
      </c>
      <c r="AD231" s="15">
        <v>0.2</v>
      </c>
      <c r="AE231" s="49">
        <f>ROUND(Y231*AD231,2)</f>
        <v>377.29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v>1813.203</v>
      </c>
      <c r="AL231" s="15">
        <v>0.25</v>
      </c>
      <c r="AM231" s="15">
        <v>453.30079999999998</v>
      </c>
      <c r="AN231" s="15">
        <v>0.4</v>
      </c>
      <c r="AO231" s="15">
        <v>725.28120000000001</v>
      </c>
      <c r="AP231" s="15">
        <v>1</v>
      </c>
      <c r="AQ231" s="15">
        <v>1813.203</v>
      </c>
      <c r="AR231" s="15">
        <v>0.08</v>
      </c>
      <c r="AS231" s="15">
        <v>48.42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22.088951999999999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7002.9205000000002</v>
      </c>
      <c r="BU231" s="15">
        <v>4714.3278</v>
      </c>
      <c r="BV231" s="15">
        <v>6980.8316000000004</v>
      </c>
      <c r="BW231" s="15">
        <v>6277.6392999999998</v>
      </c>
      <c r="BX231" s="16">
        <v>878.86950000000002</v>
      </c>
      <c r="BY231" s="15">
        <v>1757.739</v>
      </c>
      <c r="BZ231" s="16">
        <v>6124.0510000000004</v>
      </c>
      <c r="CA231" s="17">
        <v>814.75400000000002</v>
      </c>
    </row>
    <row r="232" spans="1:79" x14ac:dyDescent="0.25">
      <c r="A232" s="9" t="s">
        <v>488</v>
      </c>
      <c r="B232" s="10">
        <v>8499001</v>
      </c>
      <c r="C232" s="10" t="s">
        <v>692</v>
      </c>
      <c r="D232" s="10" t="s">
        <v>490</v>
      </c>
      <c r="E232" s="10" t="s">
        <v>505</v>
      </c>
      <c r="F232" s="10" t="s">
        <v>492</v>
      </c>
      <c r="G232" s="10" t="s">
        <v>501</v>
      </c>
      <c r="H232" s="10" t="s">
        <v>494</v>
      </c>
      <c r="I232" s="10" t="s">
        <v>488</v>
      </c>
      <c r="J232" s="10" t="s">
        <v>495</v>
      </c>
      <c r="K232" s="10" t="s">
        <v>121</v>
      </c>
      <c r="L232" s="10">
        <v>9</v>
      </c>
      <c r="M232" s="10">
        <v>240</v>
      </c>
      <c r="N232" s="10">
        <v>291477</v>
      </c>
      <c r="O232" s="11">
        <v>40330</v>
      </c>
      <c r="P232" s="11">
        <v>27397</v>
      </c>
      <c r="Q232" s="10">
        <v>68712430382</v>
      </c>
      <c r="R232" s="10" t="s">
        <v>497</v>
      </c>
      <c r="S232" s="10" t="str">
        <f>IF(AB232=0.05,"Médio Profissionalizante",
IF(AB232=0.09,"Médio Tecnólogo",
IF(AB232=0.1,"Graduação",
IF(AB232=0.15,"Especialização",
IF(AB232=0.35,"Mestrado",
IF(AB232=0.45,"Doutorado",
))))))</f>
        <v>Graduação</v>
      </c>
      <c r="T232" s="10" t="str">
        <f>IF(AL232=0.7,"Inciso I",
IF(AL232=0.6,"Incisos II e V",
IF(AL232=0.3,"Inciso IV",
IF(AL232=0.25,"Inciso III, VI e VII",
))))</f>
        <v>Inciso III, VI e VII</v>
      </c>
      <c r="U232" s="10">
        <v>303</v>
      </c>
      <c r="V232" s="10" t="s">
        <v>97</v>
      </c>
      <c r="W232" s="10" t="s">
        <v>91</v>
      </c>
      <c r="X232" s="10" t="s">
        <v>92</v>
      </c>
      <c r="Y232" s="15">
        <v>1813.203</v>
      </c>
      <c r="Z232" s="15">
        <v>240</v>
      </c>
      <c r="AA232" s="15">
        <v>1813.2044526470968</v>
      </c>
      <c r="AB232" s="36">
        <v>0.1</v>
      </c>
      <c r="AC232" s="47">
        <v>181.3203</v>
      </c>
      <c r="AD232" s="15">
        <v>0.2</v>
      </c>
      <c r="AE232" s="49">
        <f>ROUND(Y232*AD232,2)</f>
        <v>362.64</v>
      </c>
      <c r="AF232" s="15">
        <v>0</v>
      </c>
      <c r="AG232" s="15">
        <v>0</v>
      </c>
      <c r="AH232" s="15">
        <v>0</v>
      </c>
      <c r="AI232" s="15">
        <v>0</v>
      </c>
      <c r="AJ232" s="15">
        <v>1</v>
      </c>
      <c r="AK232" s="15">
        <v>1813.203</v>
      </c>
      <c r="AL232" s="15">
        <v>0.25</v>
      </c>
      <c r="AM232" s="15">
        <v>453.30079999999998</v>
      </c>
      <c r="AN232" s="15">
        <v>0.4</v>
      </c>
      <c r="AO232" s="15">
        <v>725.28120000000001</v>
      </c>
      <c r="AP232" s="15">
        <v>1</v>
      </c>
      <c r="AQ232" s="15">
        <v>1813.203</v>
      </c>
      <c r="AR232" s="15">
        <v>1.22</v>
      </c>
      <c r="AS232" s="15">
        <v>728.15</v>
      </c>
      <c r="AT232" s="15">
        <v>0</v>
      </c>
      <c r="AU232" s="15">
        <v>0</v>
      </c>
      <c r="AV232" s="15">
        <v>0.05</v>
      </c>
      <c r="AW232" s="15">
        <v>268.58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7162.1518999999998</v>
      </c>
      <c r="BU232" s="15">
        <v>4895.6481000000003</v>
      </c>
      <c r="BV232" s="15">
        <v>7162.1518999999998</v>
      </c>
      <c r="BW232" s="15">
        <v>6436.8707000000004</v>
      </c>
      <c r="BX232" s="16">
        <v>901.16189999999995</v>
      </c>
      <c r="BY232" s="15">
        <v>1802.3237999999999</v>
      </c>
      <c r="BZ232" s="16">
        <v>6260.99</v>
      </c>
      <c r="CA232" s="17">
        <v>852.41219999999998</v>
      </c>
    </row>
    <row r="233" spans="1:79" x14ac:dyDescent="0.25">
      <c r="A233" s="9" t="s">
        <v>488</v>
      </c>
      <c r="B233" s="10">
        <v>7171601</v>
      </c>
      <c r="C233" s="10" t="s">
        <v>693</v>
      </c>
      <c r="D233" s="10" t="s">
        <v>490</v>
      </c>
      <c r="E233" s="10" t="s">
        <v>694</v>
      </c>
      <c r="F233" s="10" t="s">
        <v>492</v>
      </c>
      <c r="G233" s="10" t="s">
        <v>501</v>
      </c>
      <c r="H233" s="10" t="s">
        <v>494</v>
      </c>
      <c r="I233" s="10" t="s">
        <v>488</v>
      </c>
      <c r="J233" s="10" t="s">
        <v>495</v>
      </c>
      <c r="K233" s="10" t="s">
        <v>118</v>
      </c>
      <c r="L233" s="10">
        <v>6</v>
      </c>
      <c r="M233" s="10">
        <v>240</v>
      </c>
      <c r="N233" s="10">
        <v>306051</v>
      </c>
      <c r="O233" s="11">
        <v>39366</v>
      </c>
      <c r="P233" s="11">
        <v>23278</v>
      </c>
      <c r="Q233" s="10">
        <v>35942193304</v>
      </c>
      <c r="R233" s="10" t="s">
        <v>497</v>
      </c>
      <c r="S233" s="10">
        <f>IF(AB233=0.05,"Médio Profissionalizante",
IF(AB233=0.09,"Médio Tecnólogo",
IF(AB233=0.1,"Graduação",
IF(AB233=0.15,"Especialização",
IF(AB233=0.35,"Mestrado",
IF(AB233=0.45,"Doutorado",
))))))</f>
        <v>0</v>
      </c>
      <c r="T233" s="10" t="str">
        <f>IF(AL233=0.7,"Inciso I",
IF(AL233=0.6,"Incisos II e V",
IF(AL233=0.3,"Inciso IV",
IF(AL233=0.25,"Inciso III, VI e VII",
))))</f>
        <v>Incisos II e V</v>
      </c>
      <c r="U233" s="10">
        <v>303</v>
      </c>
      <c r="V233" s="10" t="s">
        <v>97</v>
      </c>
      <c r="W233" s="10" t="s">
        <v>190</v>
      </c>
      <c r="X233" s="10" t="s">
        <v>92</v>
      </c>
      <c r="Y233" s="15">
        <v>1708.6224</v>
      </c>
      <c r="Z233" s="15">
        <v>240</v>
      </c>
      <c r="AA233" s="15">
        <v>1708.6230528295082</v>
      </c>
      <c r="AB233" s="36">
        <v>0</v>
      </c>
      <c r="AC233" s="47">
        <v>0</v>
      </c>
      <c r="AD233" s="15">
        <v>0.11</v>
      </c>
      <c r="AE233" s="49">
        <f>ROUND(Y233*AD233,2)</f>
        <v>187.95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v>1708.6224</v>
      </c>
      <c r="AL233" s="15">
        <v>0.6</v>
      </c>
      <c r="AM233" s="15">
        <v>1025.1733999999999</v>
      </c>
      <c r="AN233" s="15">
        <v>0.4</v>
      </c>
      <c r="AO233" s="15">
        <v>683.44899999999996</v>
      </c>
      <c r="AP233" s="15">
        <v>1</v>
      </c>
      <c r="AQ233" s="15">
        <v>1708.6224</v>
      </c>
      <c r="AR233" s="15">
        <v>0</v>
      </c>
      <c r="AS233" s="15">
        <v>0</v>
      </c>
      <c r="AT233" s="15">
        <v>0.1</v>
      </c>
      <c r="AU233" s="15">
        <v>438.9</v>
      </c>
      <c r="AV233" s="15">
        <v>0.15</v>
      </c>
      <c r="AW233" s="15">
        <v>790.02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7022.4381000000003</v>
      </c>
      <c r="BU233" s="15">
        <v>4288.6422000000002</v>
      </c>
      <c r="BV233" s="15">
        <v>7022.4381000000003</v>
      </c>
      <c r="BW233" s="15">
        <v>6338.9890999999998</v>
      </c>
      <c r="BX233" s="16">
        <v>887.45849999999996</v>
      </c>
      <c r="BY233" s="15">
        <v>1774.9168999999999</v>
      </c>
      <c r="BZ233" s="16">
        <v>6134.9795999999997</v>
      </c>
      <c r="CA233" s="17">
        <v>817.75940000000003</v>
      </c>
    </row>
    <row r="234" spans="1:79" x14ac:dyDescent="0.25">
      <c r="A234" s="9" t="s">
        <v>488</v>
      </c>
      <c r="B234" s="10">
        <v>7120401</v>
      </c>
      <c r="C234" s="10" t="s">
        <v>695</v>
      </c>
      <c r="D234" s="10" t="s">
        <v>490</v>
      </c>
      <c r="E234" s="10" t="s">
        <v>505</v>
      </c>
      <c r="F234" s="10" t="s">
        <v>492</v>
      </c>
      <c r="G234" s="10" t="s">
        <v>493</v>
      </c>
      <c r="H234" s="10" t="s">
        <v>494</v>
      </c>
      <c r="I234" s="10" t="s">
        <v>488</v>
      </c>
      <c r="J234" s="10" t="s">
        <v>495</v>
      </c>
      <c r="K234" s="10" t="s">
        <v>121</v>
      </c>
      <c r="L234" s="10">
        <v>12</v>
      </c>
      <c r="M234" s="10">
        <v>240</v>
      </c>
      <c r="N234" s="10">
        <v>312172</v>
      </c>
      <c r="O234" s="11">
        <v>39366</v>
      </c>
      <c r="P234" s="11">
        <v>26726</v>
      </c>
      <c r="Q234" s="10">
        <v>46558225387</v>
      </c>
      <c r="R234" s="10" t="s">
        <v>497</v>
      </c>
      <c r="S234" s="10">
        <f>IF(AB234=0.05,"Médio Profissionalizante",
IF(AB234=0.09,"Médio Tecnólogo",
IF(AB234=0.1,"Graduação",
IF(AB234=0.15,"Especialização",
IF(AB234=0.35,"Mestrado",
IF(AB234=0.45,"Doutorado",
))))))</f>
        <v>0</v>
      </c>
      <c r="T234" s="10" t="str">
        <f>IF(AL234=0.7,"Inciso I",
IF(AL234=0.6,"Incisos II e V",
IF(AL234=0.3,"Inciso IV",
IF(AL234=0.25,"Inciso III, VI e VII",
))))</f>
        <v>Inciso III, VI e VII</v>
      </c>
      <c r="U234" s="10">
        <v>406</v>
      </c>
      <c r="V234" s="10" t="s">
        <v>97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36">
        <v>0</v>
      </c>
      <c r="AC234" s="47">
        <v>0</v>
      </c>
      <c r="AD234" s="15">
        <v>0.2</v>
      </c>
      <c r="AE234" s="49">
        <f>ROUND(Y234*AD234,2)</f>
        <v>384.84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v>1924.1790000000001</v>
      </c>
      <c r="AL234" s="15">
        <v>0.25</v>
      </c>
      <c r="AM234" s="15">
        <v>481.04480000000001</v>
      </c>
      <c r="AN234" s="15">
        <v>0.4</v>
      </c>
      <c r="AO234" s="15">
        <v>769.67160000000001</v>
      </c>
      <c r="AP234" s="15">
        <v>1</v>
      </c>
      <c r="AQ234" s="15">
        <v>1924.1790000000001</v>
      </c>
      <c r="AR234" s="15">
        <v>1.37</v>
      </c>
      <c r="AS234" s="15">
        <v>845.76</v>
      </c>
      <c r="AT234" s="15">
        <v>0.2</v>
      </c>
      <c r="AU234" s="15">
        <v>926.02</v>
      </c>
      <c r="AV234" s="15">
        <v>0.2</v>
      </c>
      <c r="AW234" s="15">
        <v>1111.22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7408.0892000000003</v>
      </c>
      <c r="BU234" s="15">
        <v>5002.8653999999997</v>
      </c>
      <c r="BV234" s="15">
        <v>7408.0892000000003</v>
      </c>
      <c r="BW234" s="15">
        <v>6638.4175999999998</v>
      </c>
      <c r="BX234" s="16">
        <v>929.37850000000003</v>
      </c>
      <c r="BY234" s="15">
        <v>1858.7569000000001</v>
      </c>
      <c r="BZ234" s="16">
        <v>6478.7106999999996</v>
      </c>
      <c r="CA234" s="17">
        <v>912.28539999999998</v>
      </c>
    </row>
    <row r="235" spans="1:79" x14ac:dyDescent="0.25">
      <c r="A235" s="9" t="s">
        <v>488</v>
      </c>
      <c r="B235" s="10">
        <v>8500501</v>
      </c>
      <c r="C235" s="10" t="s">
        <v>696</v>
      </c>
      <c r="D235" s="10" t="s">
        <v>490</v>
      </c>
      <c r="E235" s="10" t="s">
        <v>518</v>
      </c>
      <c r="F235" s="10" t="s">
        <v>492</v>
      </c>
      <c r="G235" s="10" t="s">
        <v>501</v>
      </c>
      <c r="H235" s="10" t="s">
        <v>494</v>
      </c>
      <c r="I235" s="10" t="s">
        <v>488</v>
      </c>
      <c r="J235" s="10" t="s">
        <v>495</v>
      </c>
      <c r="K235" s="10" t="s">
        <v>118</v>
      </c>
      <c r="L235" s="10">
        <v>11</v>
      </c>
      <c r="M235" s="10">
        <v>240</v>
      </c>
      <c r="N235" s="10">
        <v>312172</v>
      </c>
      <c r="O235" s="11">
        <v>40330</v>
      </c>
      <c r="P235" s="11">
        <v>27825</v>
      </c>
      <c r="Q235" s="10">
        <v>73772577334</v>
      </c>
      <c r="R235" s="10" t="s">
        <v>497</v>
      </c>
      <c r="S235" s="10" t="str">
        <f>IF(AB235=0.05,"Médio Profissionalizante",
IF(AB235=0.09,"Médio Tecnólogo",
IF(AB235=0.1,"Graduação",
IF(AB235=0.15,"Especialização",
IF(AB235=0.35,"Mestrado",
IF(AB235=0.45,"Doutorado",
))))))</f>
        <v>Médio Tecnólogo</v>
      </c>
      <c r="T235" s="10" t="str">
        <f>IF(AL235=0.7,"Inciso I",
IF(AL235=0.6,"Incisos II e V",
IF(AL235=0.3,"Inciso IV",
IF(AL235=0.25,"Inciso III, VI e VII",
))))</f>
        <v>Incisos II e V</v>
      </c>
      <c r="U235" s="10">
        <v>303</v>
      </c>
      <c r="V235" s="10" t="s">
        <v>97</v>
      </c>
      <c r="W235" s="10" t="s">
        <v>91</v>
      </c>
      <c r="X235" s="10" t="s">
        <v>92</v>
      </c>
      <c r="Y235" s="15">
        <v>1886.4492</v>
      </c>
      <c r="Z235" s="15">
        <v>240</v>
      </c>
      <c r="AA235" s="15">
        <v>1886.4579125340395</v>
      </c>
      <c r="AB235" s="36">
        <v>0.09</v>
      </c>
      <c r="AC235" s="47">
        <v>169.78039999999999</v>
      </c>
      <c r="AD235" s="15">
        <v>0.2</v>
      </c>
      <c r="AE235" s="49">
        <f>ROUND(Y235*AD235,2)</f>
        <v>377.29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v>1886.4492</v>
      </c>
      <c r="AL235" s="15">
        <v>0.6</v>
      </c>
      <c r="AM235" s="15">
        <v>1131.8695</v>
      </c>
      <c r="AN235" s="15">
        <v>0.4</v>
      </c>
      <c r="AO235" s="15">
        <v>754.5797</v>
      </c>
      <c r="AP235" s="15">
        <v>1</v>
      </c>
      <c r="AQ235" s="15">
        <v>1886.4492</v>
      </c>
      <c r="AR235" s="15">
        <v>1.24</v>
      </c>
      <c r="AS235" s="15">
        <v>836.27</v>
      </c>
      <c r="AT235" s="15">
        <v>0</v>
      </c>
      <c r="AU235" s="15">
        <v>0</v>
      </c>
      <c r="AV235" s="15">
        <v>0.2</v>
      </c>
      <c r="AW235" s="15">
        <v>1213.93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8092.8671000000004</v>
      </c>
      <c r="BU235" s="15">
        <v>5074.5483000000004</v>
      </c>
      <c r="BV235" s="15">
        <v>8092.8671000000004</v>
      </c>
      <c r="BW235" s="15">
        <v>7338.2874000000002</v>
      </c>
      <c r="BX235" s="16">
        <v>1027.3602000000001</v>
      </c>
      <c r="BY235" s="15">
        <v>2054.7204999999999</v>
      </c>
      <c r="BZ235" s="16">
        <v>7065.5068000000001</v>
      </c>
      <c r="CA235" s="17">
        <v>1073.6543999999999</v>
      </c>
    </row>
    <row r="236" spans="1:79" x14ac:dyDescent="0.25">
      <c r="A236" s="9" t="s">
        <v>488</v>
      </c>
      <c r="B236" s="10">
        <v>7872801</v>
      </c>
      <c r="C236" s="10" t="s">
        <v>697</v>
      </c>
      <c r="D236" s="10" t="s">
        <v>490</v>
      </c>
      <c r="E236" s="10" t="s">
        <v>500</v>
      </c>
      <c r="F236" s="10" t="s">
        <v>492</v>
      </c>
      <c r="G236" s="10" t="s">
        <v>501</v>
      </c>
      <c r="H236" s="10" t="s">
        <v>494</v>
      </c>
      <c r="I236" s="10" t="s">
        <v>488</v>
      </c>
      <c r="J236" s="10" t="s">
        <v>495</v>
      </c>
      <c r="K236" s="10" t="s">
        <v>152</v>
      </c>
      <c r="L236" s="10">
        <v>7</v>
      </c>
      <c r="M236" s="10">
        <v>240</v>
      </c>
      <c r="N236" s="10">
        <v>306051</v>
      </c>
      <c r="O236" s="11">
        <v>39995</v>
      </c>
      <c r="P236" s="11">
        <v>24634</v>
      </c>
      <c r="Q236" s="10">
        <v>38010178349</v>
      </c>
      <c r="R236" s="10" t="s">
        <v>497</v>
      </c>
      <c r="S236" s="10">
        <f>IF(AB236=0.05,"Médio Profissionalizante",
IF(AB236=0.09,"Médio Tecnólogo",
IF(AB236=0.1,"Graduação",
IF(AB236=0.15,"Especialização",
IF(AB236=0.35,"Mestrado",
IF(AB236=0.45,"Doutorado",
))))))</f>
        <v>0</v>
      </c>
      <c r="T236" s="10" t="str">
        <f>IF(AL236=0.7,"Inciso I",
IF(AL236=0.6,"Incisos II e V",
IF(AL236=0.3,"Inciso IV",
IF(AL236=0.25,"Inciso III, VI e VII",
))))</f>
        <v>Inciso III, VI e VII</v>
      </c>
      <c r="U236" s="10">
        <v>303</v>
      </c>
      <c r="V236" s="10" t="s">
        <v>97</v>
      </c>
      <c r="W236" s="10" t="s">
        <v>91</v>
      </c>
      <c r="X236" s="10" t="s">
        <v>92</v>
      </c>
      <c r="Y236" s="15">
        <v>1742.7924</v>
      </c>
      <c r="Z236" s="15">
        <v>240</v>
      </c>
      <c r="AA236" s="15">
        <v>1742.7955138860984</v>
      </c>
      <c r="AB236" s="36">
        <v>0</v>
      </c>
      <c r="AC236" s="47">
        <v>0</v>
      </c>
      <c r="AD236" s="15">
        <v>0.21</v>
      </c>
      <c r="AE236" s="49">
        <f>ROUND(Y236*AD236,2)</f>
        <v>365.99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v>1742.7924</v>
      </c>
      <c r="AL236" s="15">
        <v>0.25</v>
      </c>
      <c r="AM236" s="15">
        <v>435.69810000000001</v>
      </c>
      <c r="AN236" s="15">
        <v>0.4</v>
      </c>
      <c r="AO236" s="15">
        <v>697.11699999999996</v>
      </c>
      <c r="AP236" s="15">
        <v>1</v>
      </c>
      <c r="AQ236" s="15">
        <v>1742.7924</v>
      </c>
      <c r="AR236" s="15">
        <v>1.5</v>
      </c>
      <c r="AS236" s="15">
        <v>840.9</v>
      </c>
      <c r="AT236" s="15">
        <v>0.01</v>
      </c>
      <c r="AU236" s="15">
        <v>42.05</v>
      </c>
      <c r="AV236" s="15">
        <v>0.21</v>
      </c>
      <c r="AW236" s="15">
        <v>1059.53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21.232053000000001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6748.4107000000004</v>
      </c>
      <c r="BU236" s="15">
        <v>4548.6881999999996</v>
      </c>
      <c r="BV236" s="15">
        <v>6727.1787000000004</v>
      </c>
      <c r="BW236" s="15">
        <v>6051.2938000000004</v>
      </c>
      <c r="BX236" s="16">
        <v>847.18110000000001</v>
      </c>
      <c r="BY236" s="15">
        <v>1694.3623</v>
      </c>
      <c r="BZ236" s="16">
        <v>5901.2295999999997</v>
      </c>
      <c r="CA236" s="17">
        <v>753.47810000000004</v>
      </c>
    </row>
    <row r="237" spans="1:79" x14ac:dyDescent="0.25">
      <c r="A237" s="9" t="s">
        <v>488</v>
      </c>
      <c r="B237" s="10">
        <v>8691201</v>
      </c>
      <c r="C237" s="10" t="s">
        <v>698</v>
      </c>
      <c r="D237" s="10" t="s">
        <v>490</v>
      </c>
      <c r="E237" s="10" t="s">
        <v>518</v>
      </c>
      <c r="F237" s="10" t="s">
        <v>492</v>
      </c>
      <c r="G237" s="10" t="s">
        <v>501</v>
      </c>
      <c r="H237" s="10" t="s">
        <v>494</v>
      </c>
      <c r="I237" s="10" t="s">
        <v>488</v>
      </c>
      <c r="J237" s="10" t="s">
        <v>495</v>
      </c>
      <c r="K237" s="10" t="s">
        <v>121</v>
      </c>
      <c r="L237" s="10">
        <v>13</v>
      </c>
      <c r="M237" s="10">
        <v>240</v>
      </c>
      <c r="N237" s="10">
        <v>306051</v>
      </c>
      <c r="O237" s="11">
        <v>40452</v>
      </c>
      <c r="P237" s="11">
        <v>25110</v>
      </c>
      <c r="Q237" s="10">
        <v>40830756353</v>
      </c>
      <c r="R237" s="10" t="s">
        <v>497</v>
      </c>
      <c r="S237" s="10" t="str">
        <f>IF(AB237=0.05,"Médio Profissionalizante",
IF(AB237=0.09,"Médio Tecnólogo",
IF(AB237=0.1,"Graduação",
IF(AB237=0.15,"Especialização",
IF(AB237=0.35,"Mestrado",
IF(AB237=0.45,"Doutorado",
))))))</f>
        <v>Médio Tecnólogo</v>
      </c>
      <c r="T237" s="10" t="str">
        <f>IF(AL237=0.7,"Inciso I",
IF(AL237=0.6,"Incisos II e V",
IF(AL237=0.3,"Inciso IV",
IF(AL237=0.25,"Inciso III, VI e VII",
))))</f>
        <v>Incisos II e V</v>
      </c>
      <c r="U237" s="10">
        <v>303</v>
      </c>
      <c r="V237" s="10" t="s">
        <v>97</v>
      </c>
      <c r="W237" s="10" t="s">
        <v>91</v>
      </c>
      <c r="X237" s="10" t="s">
        <v>92</v>
      </c>
      <c r="Y237" s="15">
        <v>1962.6636000000001</v>
      </c>
      <c r="Z237" s="15">
        <v>240</v>
      </c>
      <c r="AA237" s="15">
        <v>1962.6708122004145</v>
      </c>
      <c r="AB237" s="36">
        <v>0.09</v>
      </c>
      <c r="AC237" s="47">
        <v>176.6397</v>
      </c>
      <c r="AD237" s="15">
        <v>0.21</v>
      </c>
      <c r="AE237" s="49">
        <f>ROUND(Y237*AD237,2)</f>
        <v>412.16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v>1962.6636000000001</v>
      </c>
      <c r="AL237" s="15">
        <v>0.6</v>
      </c>
      <c r="AM237" s="15">
        <v>1177.5981999999999</v>
      </c>
      <c r="AN237" s="15">
        <v>0.4</v>
      </c>
      <c r="AO237" s="15">
        <v>785.06539999999995</v>
      </c>
      <c r="AP237" s="15">
        <v>1</v>
      </c>
      <c r="AQ237" s="15">
        <v>1962.6636000000001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8439.4534999999996</v>
      </c>
      <c r="BU237" s="15">
        <v>5299.1917000000003</v>
      </c>
      <c r="BV237" s="15">
        <v>8439.4534999999996</v>
      </c>
      <c r="BW237" s="15">
        <v>7654.3879999999999</v>
      </c>
      <c r="BX237" s="16">
        <v>1071.6143</v>
      </c>
      <c r="BY237" s="15">
        <v>2143.2287000000001</v>
      </c>
      <c r="BZ237" s="16">
        <v>7367.8392000000003</v>
      </c>
      <c r="CA237" s="17">
        <v>1156.7958000000001</v>
      </c>
    </row>
    <row r="238" spans="1:79" x14ac:dyDescent="0.25">
      <c r="A238" s="9" t="s">
        <v>708</v>
      </c>
      <c r="B238" s="10">
        <v>812701</v>
      </c>
      <c r="C238" s="10" t="s">
        <v>1014</v>
      </c>
      <c r="D238" s="10" t="s">
        <v>710</v>
      </c>
      <c r="E238" s="10" t="s">
        <v>1015</v>
      </c>
      <c r="F238" s="10" t="s">
        <v>83</v>
      </c>
      <c r="G238" s="10" t="s">
        <v>84</v>
      </c>
      <c r="H238" s="10" t="s">
        <v>1002</v>
      </c>
      <c r="I238" s="10" t="s">
        <v>1003</v>
      </c>
      <c r="J238" s="10" t="s">
        <v>107</v>
      </c>
      <c r="K238" s="10" t="s">
        <v>88</v>
      </c>
      <c r="L238" s="10">
        <v>13</v>
      </c>
      <c r="M238" s="10">
        <v>240</v>
      </c>
      <c r="N238" s="10">
        <v>151283</v>
      </c>
      <c r="O238" s="11">
        <v>29864</v>
      </c>
      <c r="P238" s="11">
        <v>19725</v>
      </c>
      <c r="Q238" s="10">
        <v>11865571334</v>
      </c>
      <c r="R238" s="10" t="s">
        <v>89</v>
      </c>
      <c r="S238" s="10" t="str">
        <f>IF(AB238=0.05,"Médio Profissionalizante",
IF(AB238=0.09,"Médio Tecnólogo",
IF(AB238=0.1,"Graduação",
IF(AB238=0.15,"Especialização",
IF(AB238=0.35,"Mestrado",
IF(AB238=0.45,"Doutorado",
))))))</f>
        <v>Especialização</v>
      </c>
      <c r="T238" s="10" t="str">
        <f>IF(AL238=0.7,"Inciso I",
IF(AL238=0.6,"Incisos II e V",
IF(AL238=0.3,"Inciso IV",
IF(AL238=0.25,"Inciso III, VI e VII",
))))</f>
        <v>Inciso I</v>
      </c>
      <c r="U238" s="10">
        <v>1</v>
      </c>
      <c r="V238" s="10" t="s">
        <v>97</v>
      </c>
      <c r="W238" s="10" t="s">
        <v>114</v>
      </c>
      <c r="X238" s="10" t="s">
        <v>92</v>
      </c>
      <c r="Y238" s="15">
        <v>1924.1790000000001</v>
      </c>
      <c r="Z238" s="15">
        <v>240</v>
      </c>
      <c r="AA238" s="15">
        <v>1924.1870707847202</v>
      </c>
      <c r="AB238" s="36">
        <v>0.15</v>
      </c>
      <c r="AC238" s="21">
        <v>224.80439999999999</v>
      </c>
      <c r="AD238" s="15">
        <v>0.2</v>
      </c>
      <c r="AE238" s="49">
        <f>ROUND(Y238*AD238,2)</f>
        <v>384.84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v>1498.6962000000001</v>
      </c>
      <c r="AL238" s="15">
        <v>0.7</v>
      </c>
      <c r="AM238" s="15">
        <v>1049.0872999999999</v>
      </c>
      <c r="AN238" s="15">
        <v>0.4</v>
      </c>
      <c r="AO238" s="15">
        <v>599.47850000000005</v>
      </c>
      <c r="AP238" s="15">
        <v>1</v>
      </c>
      <c r="AQ238" s="15">
        <v>1498.6962000000001</v>
      </c>
      <c r="AR238" s="15">
        <v>0.3</v>
      </c>
      <c r="AS238" s="15">
        <v>214.07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6669.1980999999996</v>
      </c>
      <c r="BU238" s="15">
        <v>4121.4144999999999</v>
      </c>
      <c r="BV238" s="15">
        <v>6669.1980999999996</v>
      </c>
      <c r="BW238" s="15">
        <v>6069.7196000000004</v>
      </c>
      <c r="BX238" s="16">
        <v>849.76070000000004</v>
      </c>
      <c r="BY238" s="15">
        <v>1699.5215000000001</v>
      </c>
      <c r="BZ238" s="16">
        <v>5819.4372999999996</v>
      </c>
      <c r="CA238" s="17">
        <v>730.98530000000005</v>
      </c>
    </row>
    <row r="239" spans="1:79" x14ac:dyDescent="0.25">
      <c r="A239" s="9" t="s">
        <v>488</v>
      </c>
      <c r="B239" s="10">
        <v>7466101</v>
      </c>
      <c r="C239" s="10" t="s">
        <v>699</v>
      </c>
      <c r="D239" s="10" t="s">
        <v>490</v>
      </c>
      <c r="E239" s="10" t="s">
        <v>510</v>
      </c>
      <c r="F239" s="10" t="s">
        <v>492</v>
      </c>
      <c r="G239" s="10" t="s">
        <v>501</v>
      </c>
      <c r="H239" s="10" t="s">
        <v>494</v>
      </c>
      <c r="I239" s="10" t="s">
        <v>488</v>
      </c>
      <c r="J239" s="10" t="s">
        <v>495</v>
      </c>
      <c r="K239" s="10" t="s">
        <v>118</v>
      </c>
      <c r="L239" s="10">
        <v>7</v>
      </c>
      <c r="M239" s="10">
        <v>240</v>
      </c>
      <c r="N239" s="10">
        <v>306051</v>
      </c>
      <c r="O239" s="11">
        <v>39630</v>
      </c>
      <c r="P239" s="11">
        <v>24128</v>
      </c>
      <c r="Q239" s="10">
        <v>32196288349</v>
      </c>
      <c r="R239" s="10" t="s">
        <v>497</v>
      </c>
      <c r="S239" s="10">
        <f>IF(AB239=0.05,"Médio Profissionalizante",
IF(AB239=0.09,"Médio Tecnólogo",
IF(AB239=0.1,"Graduação",
IF(AB239=0.15,"Especialização",
IF(AB239=0.35,"Mestrado",
IF(AB239=0.45,"Doutorado",
))))))</f>
        <v>0</v>
      </c>
      <c r="T239" s="10" t="str">
        <f>IF(AL239=0.7,"Inciso I",
IF(AL239=0.6,"Incisos II e V",
IF(AL239=0.3,"Inciso IV",
IF(AL239=0.25,"Inciso III, VI e VII",
))))</f>
        <v>Incisos II e V</v>
      </c>
      <c r="U239" s="10">
        <v>303</v>
      </c>
      <c r="V239" s="10" t="s">
        <v>97</v>
      </c>
      <c r="W239" s="10" t="s">
        <v>91</v>
      </c>
      <c r="X239" s="10" t="s">
        <v>92</v>
      </c>
      <c r="Y239" s="15">
        <v>1742.7924</v>
      </c>
      <c r="Z239" s="15">
        <v>240</v>
      </c>
      <c r="AA239" s="15">
        <v>1742.7955138860984</v>
      </c>
      <c r="AB239" s="36">
        <v>0</v>
      </c>
      <c r="AC239" s="47">
        <v>0</v>
      </c>
      <c r="AD239" s="15">
        <v>0.11</v>
      </c>
      <c r="AE239" s="49">
        <f>ROUND(Y239*AD239,2)</f>
        <v>191.71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v>1742.7924</v>
      </c>
      <c r="AL239" s="15">
        <v>0.6</v>
      </c>
      <c r="AM239" s="15">
        <v>1045.6754000000001</v>
      </c>
      <c r="AN239" s="15">
        <v>0.4</v>
      </c>
      <c r="AO239" s="15">
        <v>697.11699999999996</v>
      </c>
      <c r="AP239" s="15">
        <v>1</v>
      </c>
      <c r="AQ239" s="15">
        <v>1742.7924</v>
      </c>
      <c r="AR239" s="15">
        <v>1.2</v>
      </c>
      <c r="AS239" s="15">
        <v>716.29</v>
      </c>
      <c r="AT239" s="15">
        <v>0</v>
      </c>
      <c r="AU239" s="15">
        <v>0</v>
      </c>
      <c r="AV239" s="15">
        <v>0.3</v>
      </c>
      <c r="AW239" s="15">
        <v>1611.65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7162.8768</v>
      </c>
      <c r="BU239" s="15">
        <v>4374.4089000000004</v>
      </c>
      <c r="BV239" s="15">
        <v>7162.8768</v>
      </c>
      <c r="BW239" s="15">
        <v>6465.7597999999998</v>
      </c>
      <c r="BX239" s="16">
        <v>905.20640000000003</v>
      </c>
      <c r="BY239" s="15">
        <v>1810.4127000000001</v>
      </c>
      <c r="BZ239" s="16">
        <v>6257.6704</v>
      </c>
      <c r="CA239" s="17">
        <v>851.49940000000004</v>
      </c>
    </row>
    <row r="240" spans="1:79" x14ac:dyDescent="0.25">
      <c r="A240" s="9" t="s">
        <v>488</v>
      </c>
      <c r="B240" s="10">
        <v>7887201</v>
      </c>
      <c r="C240" s="10" t="s">
        <v>700</v>
      </c>
      <c r="D240" s="10" t="s">
        <v>490</v>
      </c>
      <c r="E240" s="10" t="s">
        <v>518</v>
      </c>
      <c r="F240" s="10" t="s">
        <v>492</v>
      </c>
      <c r="G240" s="10" t="s">
        <v>501</v>
      </c>
      <c r="H240" s="10" t="s">
        <v>494</v>
      </c>
      <c r="I240" s="10" t="s">
        <v>488</v>
      </c>
      <c r="J240" s="10" t="s">
        <v>495</v>
      </c>
      <c r="K240" s="10" t="s">
        <v>118</v>
      </c>
      <c r="L240" s="10">
        <v>12</v>
      </c>
      <c r="M240" s="10">
        <v>240</v>
      </c>
      <c r="N240" s="10">
        <v>312172</v>
      </c>
      <c r="O240" s="11">
        <v>39995</v>
      </c>
      <c r="P240" s="11">
        <v>26490</v>
      </c>
      <c r="Q240" s="10">
        <v>38818205315</v>
      </c>
      <c r="R240" s="10" t="s">
        <v>497</v>
      </c>
      <c r="S240" s="10" t="str">
        <f>IF(AB240=0.05,"Médio Profissionalizante",
IF(AB240=0.09,"Médio Tecnólogo",
IF(AB240=0.1,"Graduação",
IF(AB240=0.15,"Especialização",
IF(AB240=0.35,"Mestrado",
IF(AB240=0.45,"Doutorado",
))))))</f>
        <v>Graduação</v>
      </c>
      <c r="T240" s="10" t="str">
        <f>IF(AL240=0.7,"Inciso I",
IF(AL240=0.6,"Incisos II e V",
IF(AL240=0.3,"Inciso IV",
IF(AL240=0.25,"Inciso III, VI e VII",
))))</f>
        <v>Incisos II e V</v>
      </c>
      <c r="U240" s="10">
        <v>303</v>
      </c>
      <c r="V240" s="10" t="s">
        <v>97</v>
      </c>
      <c r="W240" s="10" t="s">
        <v>91</v>
      </c>
      <c r="X240" s="10" t="s">
        <v>92</v>
      </c>
      <c r="Y240" s="15">
        <v>1924.1790000000001</v>
      </c>
      <c r="Z240" s="15">
        <v>240</v>
      </c>
      <c r="AA240" s="15">
        <v>1924.1870707847202</v>
      </c>
      <c r="AB240" s="36">
        <v>0.1</v>
      </c>
      <c r="AC240" s="47">
        <v>192.4179</v>
      </c>
      <c r="AD240" s="15">
        <v>0.22</v>
      </c>
      <c r="AE240" s="49">
        <f>ROUND(Y240*AD240,2)</f>
        <v>423.32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v>1924.1790000000001</v>
      </c>
      <c r="AL240" s="15">
        <v>0.6</v>
      </c>
      <c r="AM240" s="15">
        <v>1154.5074</v>
      </c>
      <c r="AN240" s="15">
        <v>0.4</v>
      </c>
      <c r="AO240" s="15">
        <v>769.67160000000001</v>
      </c>
      <c r="AP240" s="15">
        <v>1</v>
      </c>
      <c r="AQ240" s="15">
        <v>1924.1790000000001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2233.4596379999998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7.807302</v>
      </c>
      <c r="BL240" s="15">
        <v>0</v>
      </c>
      <c r="BM240" s="15">
        <v>0</v>
      </c>
      <c r="BN240" s="15">
        <v>1786.7825210000001</v>
      </c>
      <c r="BO240" s="15">
        <v>0</v>
      </c>
      <c r="BP240" s="15">
        <v>0</v>
      </c>
      <c r="BQ240" s="15">
        <v>0</v>
      </c>
      <c r="BR240" s="15">
        <v>0</v>
      </c>
      <c r="BS240" s="15">
        <v>1369.7717615098609</v>
      </c>
      <c r="BT240" s="15">
        <v>13710.2745</v>
      </c>
      <c r="BU240" s="15">
        <v>7467.2264999999998</v>
      </c>
      <c r="BV240" s="15">
        <v>10545.912899999999</v>
      </c>
      <c r="BW240" s="15">
        <v>9784.0486000000001</v>
      </c>
      <c r="BX240" s="16">
        <v>1369.7668000000001</v>
      </c>
      <c r="BY240" s="15">
        <v>2739.5336000000002</v>
      </c>
      <c r="BZ240" s="16">
        <v>12340.5077</v>
      </c>
      <c r="CA240" s="17">
        <v>2524.2795999999998</v>
      </c>
    </row>
    <row r="241" spans="1:79" x14ac:dyDescent="0.25">
      <c r="A241" s="9" t="s">
        <v>488</v>
      </c>
      <c r="B241" s="10">
        <v>7718201</v>
      </c>
      <c r="C241" s="10" t="s">
        <v>701</v>
      </c>
      <c r="D241" s="10" t="s">
        <v>490</v>
      </c>
      <c r="E241" s="10" t="s">
        <v>510</v>
      </c>
      <c r="F241" s="10" t="s">
        <v>492</v>
      </c>
      <c r="G241" s="10" t="s">
        <v>493</v>
      </c>
      <c r="H241" s="10" t="s">
        <v>494</v>
      </c>
      <c r="I241" s="10" t="s">
        <v>488</v>
      </c>
      <c r="J241" s="10" t="s">
        <v>495</v>
      </c>
      <c r="K241" s="10" t="s">
        <v>147</v>
      </c>
      <c r="L241" s="10">
        <v>7</v>
      </c>
      <c r="M241" s="10">
        <v>240</v>
      </c>
      <c r="N241" s="10">
        <v>312172</v>
      </c>
      <c r="O241" s="11">
        <v>39722</v>
      </c>
      <c r="P241" s="11">
        <v>26612</v>
      </c>
      <c r="Q241" s="10">
        <v>76010597315</v>
      </c>
      <c r="R241" s="10" t="s">
        <v>497</v>
      </c>
      <c r="S241" s="10" t="str">
        <f>IF(AB241=0.05,"Médio Profissionalizante",
IF(AB241=0.09,"Médio Tecnólogo",
IF(AB241=0.1,"Graduação",
IF(AB241=0.15,"Especialização",
IF(AB241=0.35,"Mestrado",
IF(AB241=0.45,"Doutorado",
))))))</f>
        <v>Médio Tecnólogo</v>
      </c>
      <c r="T241" s="10" t="str">
        <f>IF(AL241=0.7,"Inciso I",
IF(AL241=0.6,"Incisos II e V",
IF(AL241=0.3,"Inciso IV",
IF(AL241=0.25,"Inciso III, VI e VII",
))))</f>
        <v>Inciso III, VI e VII</v>
      </c>
      <c r="U241" s="10">
        <v>475</v>
      </c>
      <c r="V241" s="10" t="s">
        <v>97</v>
      </c>
      <c r="W241" s="10" t="s">
        <v>91</v>
      </c>
      <c r="X241" s="10" t="s">
        <v>92</v>
      </c>
      <c r="Y241" s="15">
        <v>1307.0891999999999</v>
      </c>
      <c r="Z241" s="15">
        <v>180</v>
      </c>
      <c r="AA241" s="15">
        <v>1307.0966354145737</v>
      </c>
      <c r="AB241" s="36">
        <v>0.09</v>
      </c>
      <c r="AC241" s="47">
        <v>156.85130000000001</v>
      </c>
      <c r="AD241" s="15">
        <v>0.2</v>
      </c>
      <c r="AE241" s="49">
        <f>ROUND(Y241*AD241,2)</f>
        <v>261.42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v>1742.7924</v>
      </c>
      <c r="AL241" s="15">
        <v>0.25</v>
      </c>
      <c r="AM241" s="15">
        <v>435.69810000000001</v>
      </c>
      <c r="AN241" s="15">
        <v>0</v>
      </c>
      <c r="AO241" s="15">
        <v>0</v>
      </c>
      <c r="AP241" s="15">
        <v>1</v>
      </c>
      <c r="AQ241" s="15">
        <v>1742.7924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6169.4850999999999</v>
      </c>
      <c r="BU241" s="15">
        <v>3990.9946</v>
      </c>
      <c r="BV241" s="15">
        <v>6169.4850999999999</v>
      </c>
      <c r="BW241" s="15">
        <v>6169.4850999999999</v>
      </c>
      <c r="BX241" s="16">
        <v>863.72789999999998</v>
      </c>
      <c r="BY241" s="15">
        <v>1727.4558</v>
      </c>
      <c r="BZ241" s="16">
        <v>5305.7572</v>
      </c>
      <c r="CA241" s="17">
        <v>589.72320000000002</v>
      </c>
    </row>
    <row r="242" spans="1:79" x14ac:dyDescent="0.25">
      <c r="A242" s="9" t="s">
        <v>488</v>
      </c>
      <c r="B242" s="10">
        <v>8514001</v>
      </c>
      <c r="C242" s="10" t="s">
        <v>702</v>
      </c>
      <c r="D242" s="10" t="s">
        <v>490</v>
      </c>
      <c r="E242" s="10" t="s">
        <v>507</v>
      </c>
      <c r="F242" s="10" t="s">
        <v>492</v>
      </c>
      <c r="G242" s="10" t="s">
        <v>493</v>
      </c>
      <c r="H242" s="10" t="s">
        <v>494</v>
      </c>
      <c r="I242" s="10" t="s">
        <v>488</v>
      </c>
      <c r="J242" s="10" t="s">
        <v>495</v>
      </c>
      <c r="K242" s="10" t="s">
        <v>147</v>
      </c>
      <c r="L242" s="10">
        <v>6</v>
      </c>
      <c r="M242" s="10">
        <v>240</v>
      </c>
      <c r="N242" s="10">
        <v>269280</v>
      </c>
      <c r="O242" s="11">
        <v>40330</v>
      </c>
      <c r="P242" s="11">
        <v>25438</v>
      </c>
      <c r="Q242" s="10">
        <v>31805531387</v>
      </c>
      <c r="R242" s="10" t="s">
        <v>497</v>
      </c>
      <c r="S242" s="10">
        <f>IF(AB242=0.05,"Médio Profissionalizante",
IF(AB242=0.09,"Médio Tecnólogo",
IF(AB242=0.1,"Graduação",
IF(AB242=0.15,"Especialização",
IF(AB242=0.35,"Mestrado",
IF(AB242=0.45,"Doutorado",
))))))</f>
        <v>0</v>
      </c>
      <c r="T242" s="10" t="str">
        <f>IF(AL242=0.7,"Inciso I",
IF(AL242=0.6,"Incisos II e V",
IF(AL242=0.3,"Inciso IV",
IF(AL242=0.25,"Inciso III, VI e VII",
))))</f>
        <v>Inciso III, VI e VII</v>
      </c>
      <c r="U242" s="10">
        <v>475</v>
      </c>
      <c r="V242" s="10" t="s">
        <v>97</v>
      </c>
      <c r="W242" s="10" t="s">
        <v>128</v>
      </c>
      <c r="X242" s="10" t="s">
        <v>92</v>
      </c>
      <c r="Y242" s="15">
        <v>1708.6224</v>
      </c>
      <c r="Z242" s="15">
        <v>240</v>
      </c>
      <c r="AA242" s="15">
        <v>1708.6230528295082</v>
      </c>
      <c r="AB242" s="36">
        <v>0</v>
      </c>
      <c r="AC242" s="47">
        <v>0</v>
      </c>
      <c r="AD242" s="15">
        <v>0.2</v>
      </c>
      <c r="AE242" s="49">
        <f>ROUND(Y242*AD242,2)</f>
        <v>341.72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v>1708.6224</v>
      </c>
      <c r="AL242" s="15">
        <v>0.25</v>
      </c>
      <c r="AM242" s="15">
        <v>427.15559999999999</v>
      </c>
      <c r="AN242" s="15">
        <v>0.4</v>
      </c>
      <c r="AO242" s="15">
        <v>683.44899999999996</v>
      </c>
      <c r="AP242" s="15">
        <v>1</v>
      </c>
      <c r="AQ242" s="15">
        <v>1708.6224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6600.2852000000003</v>
      </c>
      <c r="BU242" s="15">
        <v>4442.4182000000001</v>
      </c>
      <c r="BV242" s="15">
        <v>6578.1962000000003</v>
      </c>
      <c r="BW242" s="15">
        <v>5916.8361999999997</v>
      </c>
      <c r="BX242" s="16">
        <v>828.35709999999995</v>
      </c>
      <c r="BY242" s="15">
        <v>1656.7140999999999</v>
      </c>
      <c r="BZ242" s="16">
        <v>5771.9281000000001</v>
      </c>
      <c r="CA242" s="17">
        <v>717.92020000000002</v>
      </c>
    </row>
    <row r="243" spans="1:79" x14ac:dyDescent="0.25">
      <c r="A243" s="9" t="s">
        <v>98</v>
      </c>
      <c r="B243" s="10">
        <v>5101</v>
      </c>
      <c r="C243" s="10" t="s">
        <v>1041</v>
      </c>
      <c r="D243" s="10" t="s">
        <v>742</v>
      </c>
      <c r="E243" s="10" t="s">
        <v>743</v>
      </c>
      <c r="F243" s="10" t="s">
        <v>83</v>
      </c>
      <c r="G243" s="10" t="s">
        <v>84</v>
      </c>
      <c r="H243" s="10" t="s">
        <v>1002</v>
      </c>
      <c r="I243" s="10" t="s">
        <v>1003</v>
      </c>
      <c r="J243" s="10" t="s">
        <v>107</v>
      </c>
      <c r="K243" s="10" t="s">
        <v>105</v>
      </c>
      <c r="L243" s="10">
        <v>12</v>
      </c>
      <c r="M243" s="10">
        <v>240</v>
      </c>
      <c r="N243" s="10">
        <v>137020</v>
      </c>
      <c r="O243" s="11">
        <v>24259</v>
      </c>
      <c r="P243" s="11">
        <v>16673</v>
      </c>
      <c r="Q243" s="10">
        <v>38039737320</v>
      </c>
      <c r="R243" s="10" t="s">
        <v>103</v>
      </c>
      <c r="S243" s="10" t="str">
        <f>IF(AB243=0.05,"Médio Profissionalizante",
IF(AB243=0.09,"Médio Tecnólogo",
IF(AB243=0.1,"Graduação",
IF(AB243=0.15,"Especialização",
IF(AB243=0.35,"Mestrado",
IF(AB243=0.45,"Doutorado",
))))))</f>
        <v>Especialização</v>
      </c>
      <c r="T243" s="10" t="str">
        <f>IF(AL243=0.7,"Inciso I",
IF(AL243=0.6,"Incisos II e V",
IF(AL243=0.3,"Inciso IV",
IF(AL243=0.25,"Inciso III, VI e VII",
))))</f>
        <v>Inciso III, VI e VII</v>
      </c>
      <c r="U243" s="10">
        <v>20</v>
      </c>
      <c r="V243" s="10" t="s">
        <v>97</v>
      </c>
      <c r="W243" s="10" t="s">
        <v>91</v>
      </c>
      <c r="X243" s="10" t="s">
        <v>91</v>
      </c>
      <c r="Y243" s="15">
        <v>1708.6224</v>
      </c>
      <c r="Z243" s="15">
        <v>240</v>
      </c>
      <c r="AA243" s="15">
        <v>1708.6230528295082</v>
      </c>
      <c r="AB243" s="36">
        <v>0.15</v>
      </c>
      <c r="AC243" s="21">
        <v>220.3965</v>
      </c>
      <c r="AD243" s="15">
        <v>0.1</v>
      </c>
      <c r="AE243" s="49">
        <f>ROUND(Y243*AD243,2)</f>
        <v>170.86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v>1469.31</v>
      </c>
      <c r="AL243" s="15">
        <v>0.25</v>
      </c>
      <c r="AM243" s="15">
        <v>367.32749999999999</v>
      </c>
      <c r="AN243" s="15">
        <v>0.4</v>
      </c>
      <c r="AO243" s="15">
        <v>587.72400000000005</v>
      </c>
      <c r="AP243" s="15">
        <v>1</v>
      </c>
      <c r="AQ243" s="15">
        <v>1469.31</v>
      </c>
      <c r="AR243" s="15">
        <v>0</v>
      </c>
      <c r="AS243" s="15">
        <v>0</v>
      </c>
      <c r="AT243" s="15">
        <v>0.02</v>
      </c>
      <c r="AU243" s="15">
        <v>83.3</v>
      </c>
      <c r="AV243" s="15">
        <v>0.28000000000000003</v>
      </c>
      <c r="AW243" s="15">
        <v>1399.36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5730.3090000000002</v>
      </c>
      <c r="BU243" s="15">
        <v>3893.6714999999999</v>
      </c>
      <c r="BV243" s="15">
        <v>5730.3090000000002</v>
      </c>
      <c r="BW243" s="15">
        <v>5142.585</v>
      </c>
      <c r="BX243" s="16">
        <v>719.96190000000001</v>
      </c>
      <c r="BY243" s="15">
        <v>1439.9238</v>
      </c>
      <c r="BZ243" s="16">
        <v>5010.3471</v>
      </c>
      <c r="CA243" s="17">
        <v>508.4855</v>
      </c>
    </row>
    <row r="244" spans="1:79" x14ac:dyDescent="0.25">
      <c r="A244" s="9" t="s">
        <v>488</v>
      </c>
      <c r="B244" s="10">
        <v>7872901</v>
      </c>
      <c r="C244" s="10" t="s">
        <v>703</v>
      </c>
      <c r="D244" s="10" t="s">
        <v>490</v>
      </c>
      <c r="E244" s="10" t="s">
        <v>507</v>
      </c>
      <c r="F244" s="10" t="s">
        <v>492</v>
      </c>
      <c r="G244" s="10" t="s">
        <v>501</v>
      </c>
      <c r="H244" s="10" t="s">
        <v>494</v>
      </c>
      <c r="I244" s="10" t="s">
        <v>488</v>
      </c>
      <c r="J244" s="10" t="s">
        <v>495</v>
      </c>
      <c r="K244" s="10" t="s">
        <v>118</v>
      </c>
      <c r="L244" s="10">
        <v>6</v>
      </c>
      <c r="M244" s="10">
        <v>240</v>
      </c>
      <c r="N244" s="10">
        <v>291477</v>
      </c>
      <c r="O244" s="11">
        <v>39995</v>
      </c>
      <c r="P244" s="11">
        <v>26302</v>
      </c>
      <c r="Q244" s="10">
        <v>52886565334</v>
      </c>
      <c r="R244" s="10" t="s">
        <v>497</v>
      </c>
      <c r="S244" s="10" t="str">
        <f>IF(AB244=0.05,"Médio Profissionalizante",
IF(AB244=0.09,"Médio Tecnólogo",
IF(AB244=0.1,"Graduação",
IF(AB244=0.15,"Especialização",
IF(AB244=0.35,"Mestrado",
IF(AB244=0.45,"Doutorado",
))))))</f>
        <v>Especialização</v>
      </c>
      <c r="T244" s="10" t="str">
        <f>IF(AL244=0.7,"Inciso I",
IF(AL244=0.6,"Incisos II e V",
IF(AL244=0.3,"Inciso IV",
IF(AL244=0.25,"Inciso III, VI e VII",
))))</f>
        <v>Incisos II e V</v>
      </c>
      <c r="U244" s="10">
        <v>303</v>
      </c>
      <c r="V244" s="10" t="s">
        <v>97</v>
      </c>
      <c r="W244" s="10" t="s">
        <v>128</v>
      </c>
      <c r="X244" s="10" t="s">
        <v>92</v>
      </c>
      <c r="Y244" s="15">
        <v>1708.6224</v>
      </c>
      <c r="Z244" s="15">
        <v>240</v>
      </c>
      <c r="AA244" s="15">
        <v>1708.6230528295082</v>
      </c>
      <c r="AB244" s="36">
        <v>0.15</v>
      </c>
      <c r="AC244" s="21">
        <v>256.29340000000002</v>
      </c>
      <c r="AD244" s="15">
        <v>0.11</v>
      </c>
      <c r="AE244" s="49">
        <f>ROUND(Y244*AD244,2)</f>
        <v>187.95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v>1708.6224</v>
      </c>
      <c r="AL244" s="15">
        <v>0.6</v>
      </c>
      <c r="AM244" s="15">
        <v>1025.1733999999999</v>
      </c>
      <c r="AN244" s="15">
        <v>0.4</v>
      </c>
      <c r="AO244" s="15">
        <v>683.44899999999996</v>
      </c>
      <c r="AP244" s="15">
        <v>1</v>
      </c>
      <c r="AQ244" s="15">
        <v>1708.6224</v>
      </c>
      <c r="AR244" s="15">
        <v>0.18</v>
      </c>
      <c r="AS244" s="15">
        <v>109.18</v>
      </c>
      <c r="AT244" s="15">
        <v>0.16</v>
      </c>
      <c r="AU244" s="15">
        <v>727.87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7278.7313999999997</v>
      </c>
      <c r="BU244" s="15">
        <v>4544.9355999999998</v>
      </c>
      <c r="BV244" s="15">
        <v>7278.7313999999997</v>
      </c>
      <c r="BW244" s="15">
        <v>6595.2825000000003</v>
      </c>
      <c r="BX244" s="16">
        <v>923.33950000000004</v>
      </c>
      <c r="BY244" s="15">
        <v>1846.6791000000001</v>
      </c>
      <c r="BZ244" s="16">
        <v>6355.3918999999996</v>
      </c>
      <c r="CA244" s="17">
        <v>878.37279999999998</v>
      </c>
    </row>
    <row r="245" spans="1:79" x14ac:dyDescent="0.25">
      <c r="A245" s="9" t="s">
        <v>488</v>
      </c>
      <c r="B245" s="10">
        <v>7720101</v>
      </c>
      <c r="C245" s="10" t="s">
        <v>704</v>
      </c>
      <c r="D245" s="10" t="s">
        <v>490</v>
      </c>
      <c r="E245" s="10" t="s">
        <v>507</v>
      </c>
      <c r="F245" s="10" t="s">
        <v>492</v>
      </c>
      <c r="G245" s="10" t="s">
        <v>493</v>
      </c>
      <c r="H245" s="10" t="s">
        <v>494</v>
      </c>
      <c r="I245" s="10" t="s">
        <v>488</v>
      </c>
      <c r="J245" s="10" t="s">
        <v>495</v>
      </c>
      <c r="K245" s="10" t="s">
        <v>121</v>
      </c>
      <c r="L245" s="10">
        <v>13</v>
      </c>
      <c r="M245" s="10">
        <v>240</v>
      </c>
      <c r="N245" s="10">
        <v>285762</v>
      </c>
      <c r="O245" s="11">
        <v>39722</v>
      </c>
      <c r="P245" s="11">
        <v>26158</v>
      </c>
      <c r="Q245" s="10">
        <v>45917205353</v>
      </c>
      <c r="R245" s="10" t="s">
        <v>497</v>
      </c>
      <c r="S245" s="10" t="str">
        <f>IF(AB245=0.05,"Médio Profissionalizante",
IF(AB245=0.09,"Médio Tecnólogo",
IF(AB245=0.1,"Graduação",
IF(AB245=0.15,"Especialização",
IF(AB245=0.35,"Mestrado",
IF(AB245=0.45,"Doutorado",
))))))</f>
        <v>Especialização</v>
      </c>
      <c r="T245" s="10" t="str">
        <f>IF(AL245=0.7,"Inciso I",
IF(AL245=0.6,"Incisos II e V",
IF(AL245=0.3,"Inciso IV",
IF(AL245=0.25,"Inciso III, VI e VII",
))))</f>
        <v>Inciso III, VI e VII</v>
      </c>
      <c r="U245" s="10">
        <v>475</v>
      </c>
      <c r="V245" s="10" t="s">
        <v>97</v>
      </c>
      <c r="W245" s="10" t="s">
        <v>91</v>
      </c>
      <c r="X245" s="10" t="s">
        <v>92</v>
      </c>
      <c r="Y245" s="15">
        <v>1962.6636000000001</v>
      </c>
      <c r="Z245" s="15">
        <v>240</v>
      </c>
      <c r="AA245" s="15">
        <v>1962.6708122004145</v>
      </c>
      <c r="AB245" s="36">
        <v>0.15</v>
      </c>
      <c r="AC245" s="21">
        <v>294.39949999999999</v>
      </c>
      <c r="AD245" s="15">
        <v>0.21</v>
      </c>
      <c r="AE245" s="49">
        <f>ROUND(Y245*AD245,2)</f>
        <v>412.16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v>1962.6636000000001</v>
      </c>
      <c r="AL245" s="15">
        <v>0.25</v>
      </c>
      <c r="AM245" s="15">
        <v>490.66590000000002</v>
      </c>
      <c r="AN245" s="15">
        <v>0.4</v>
      </c>
      <c r="AO245" s="15">
        <v>785.06539999999995</v>
      </c>
      <c r="AP245" s="15">
        <v>1</v>
      </c>
      <c r="AQ245" s="15">
        <v>1962.6636000000001</v>
      </c>
      <c r="AR245" s="15">
        <v>1.36</v>
      </c>
      <c r="AS245" s="15">
        <v>891.97</v>
      </c>
      <c r="AT245" s="15">
        <v>0</v>
      </c>
      <c r="AU245" s="15">
        <v>0</v>
      </c>
      <c r="AV245" s="15">
        <v>0.11</v>
      </c>
      <c r="AW245" s="15">
        <v>649.29999999999995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7870.2809999999999</v>
      </c>
      <c r="BU245" s="15">
        <v>5416.9515000000001</v>
      </c>
      <c r="BV245" s="15">
        <v>7870.2809999999999</v>
      </c>
      <c r="BW245" s="15">
        <v>7085.2156000000004</v>
      </c>
      <c r="BX245" s="16">
        <v>991.93020000000001</v>
      </c>
      <c r="BY245" s="15">
        <v>1983.8604</v>
      </c>
      <c r="BZ245" s="16">
        <v>6878.3509000000004</v>
      </c>
      <c r="CA245" s="17">
        <v>1022.1865</v>
      </c>
    </row>
    <row r="246" spans="1:79" x14ac:dyDescent="0.25">
      <c r="A246" s="9" t="s">
        <v>488</v>
      </c>
      <c r="B246" s="10">
        <v>4675602</v>
      </c>
      <c r="C246" s="10" t="s">
        <v>705</v>
      </c>
      <c r="D246" s="10" t="s">
        <v>490</v>
      </c>
      <c r="E246" s="10" t="s">
        <v>510</v>
      </c>
      <c r="F246" s="10" t="s">
        <v>492</v>
      </c>
      <c r="G246" s="10" t="s">
        <v>493</v>
      </c>
      <c r="H246" s="10" t="s">
        <v>494</v>
      </c>
      <c r="I246" s="10" t="s">
        <v>488</v>
      </c>
      <c r="J246" s="10" t="s">
        <v>495</v>
      </c>
      <c r="K246" s="10" t="s">
        <v>118</v>
      </c>
      <c r="L246" s="10">
        <v>9</v>
      </c>
      <c r="M246" s="10">
        <v>240</v>
      </c>
      <c r="N246" s="10">
        <v>274666</v>
      </c>
      <c r="O246" s="11">
        <v>39722</v>
      </c>
      <c r="P246" s="11">
        <v>25379</v>
      </c>
      <c r="Q246" s="10">
        <v>32064640304</v>
      </c>
      <c r="R246" s="10" t="s">
        <v>497</v>
      </c>
      <c r="S246" s="10">
        <f>IF(AB246=0.05,"Médio Profissionalizante",
IF(AB246=0.09,"Médio Tecnólogo",
IF(AB246=0.1,"Graduação",
IF(AB246=0.15,"Especialização",
IF(AB246=0.35,"Mestrado",
IF(AB246=0.45,"Doutorado",
))))))</f>
        <v>0</v>
      </c>
      <c r="T246" s="10" t="str">
        <f>IF(AL246=0.7,"Inciso I",
IF(AL246=0.6,"Incisos II e V",
IF(AL246=0.3,"Inciso IV",
IF(AL246=0.25,"Inciso III, VI e VII",
))))</f>
        <v>Inciso III, VI e VII</v>
      </c>
      <c r="U246" s="10">
        <v>406</v>
      </c>
      <c r="V246" s="10" t="s">
        <v>97</v>
      </c>
      <c r="W246" s="10" t="s">
        <v>91</v>
      </c>
      <c r="X246" s="10" t="s">
        <v>92</v>
      </c>
      <c r="Y246" s="15">
        <v>1813.203</v>
      </c>
      <c r="Z246" s="15">
        <v>45.5</v>
      </c>
      <c r="AA246" s="15">
        <v>825.00802595442906</v>
      </c>
      <c r="AB246" s="36">
        <v>0.08</v>
      </c>
      <c r="AC246" s="47">
        <v>145.05619999999999</v>
      </c>
      <c r="AD246" s="15">
        <v>0.15</v>
      </c>
      <c r="AE246" s="49">
        <f>ROUND(Y246*AD246,2)</f>
        <v>271.98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v>1813.203</v>
      </c>
      <c r="AL246" s="15">
        <v>0.25</v>
      </c>
      <c r="AM246" s="15">
        <v>453.30079999999998</v>
      </c>
      <c r="AN246" s="15">
        <v>0.4</v>
      </c>
      <c r="AO246" s="15">
        <v>725.28120000000001</v>
      </c>
      <c r="AP246" s="15">
        <v>1</v>
      </c>
      <c r="AQ246" s="15">
        <v>1813.203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7035.2276000000002</v>
      </c>
      <c r="BU246" s="15">
        <v>4768.7239</v>
      </c>
      <c r="BV246" s="15">
        <v>7035.2276000000002</v>
      </c>
      <c r="BW246" s="15">
        <v>6309.9463999999998</v>
      </c>
      <c r="BX246" s="16">
        <v>883.39250000000004</v>
      </c>
      <c r="BY246" s="15">
        <v>1766.7850000000001</v>
      </c>
      <c r="BZ246" s="16">
        <v>6151.8351000000002</v>
      </c>
      <c r="CA246" s="17">
        <v>822.39469999999994</v>
      </c>
    </row>
    <row r="247" spans="1:79" x14ac:dyDescent="0.25">
      <c r="A247" s="9" t="s">
        <v>488</v>
      </c>
      <c r="B247" s="10">
        <v>8500101</v>
      </c>
      <c r="C247" s="10" t="s">
        <v>706</v>
      </c>
      <c r="D247" s="10" t="s">
        <v>490</v>
      </c>
      <c r="E247" s="10" t="s">
        <v>510</v>
      </c>
      <c r="F247" s="10" t="s">
        <v>492</v>
      </c>
      <c r="G247" s="10" t="s">
        <v>501</v>
      </c>
      <c r="H247" s="10" t="s">
        <v>494</v>
      </c>
      <c r="I247" s="10" t="s">
        <v>488</v>
      </c>
      <c r="J247" s="10" t="s">
        <v>495</v>
      </c>
      <c r="K247" s="10" t="s">
        <v>121</v>
      </c>
      <c r="L247" s="10">
        <v>12</v>
      </c>
      <c r="M247" s="10">
        <v>240</v>
      </c>
      <c r="N247" s="10">
        <v>291477</v>
      </c>
      <c r="O247" s="11">
        <v>40330</v>
      </c>
      <c r="P247" s="11">
        <v>25415</v>
      </c>
      <c r="Q247" s="10">
        <v>36976318372</v>
      </c>
      <c r="R247" s="10" t="s">
        <v>497</v>
      </c>
      <c r="S247" s="10" t="str">
        <f>IF(AB247=0.05,"Médio Profissionalizante",
IF(AB247=0.09,"Médio Tecnólogo",
IF(AB247=0.1,"Graduação",
IF(AB247=0.15,"Especialização",
IF(AB247=0.35,"Mestrado",
IF(AB247=0.45,"Doutorado",
))))))</f>
        <v>Especialização</v>
      </c>
      <c r="T247" s="10" t="str">
        <f>IF(AL247=0.7,"Inciso I",
IF(AL247=0.6,"Incisos II e V",
IF(AL247=0.3,"Inciso IV",
IF(AL247=0.25,"Inciso III, VI e VII",
))))</f>
        <v>Inciso I</v>
      </c>
      <c r="U247" s="10">
        <v>303</v>
      </c>
      <c r="V247" s="10" t="s">
        <v>97</v>
      </c>
      <c r="W247" s="10" t="s">
        <v>190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36">
        <v>0.15</v>
      </c>
      <c r="AC247" s="21">
        <v>288.62689999999998</v>
      </c>
      <c r="AD247" s="15">
        <v>0.2</v>
      </c>
      <c r="AE247" s="49">
        <f>ROUND(Y247*AD247,2)</f>
        <v>384.84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v>1924.1790000000001</v>
      </c>
      <c r="AL247" s="15">
        <v>0.7</v>
      </c>
      <c r="AM247" s="15">
        <v>1346.9253000000001</v>
      </c>
      <c r="AN247" s="15">
        <v>0.4</v>
      </c>
      <c r="AO247" s="15">
        <v>769.67160000000001</v>
      </c>
      <c r="AP247" s="15">
        <v>1</v>
      </c>
      <c r="AQ247" s="15">
        <v>1924.1790000000001</v>
      </c>
      <c r="AR247" s="15">
        <v>0.25</v>
      </c>
      <c r="AS247" s="15">
        <v>178.39</v>
      </c>
      <c r="AT247" s="15">
        <v>0.15</v>
      </c>
      <c r="AU247" s="15">
        <v>802.75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8562.5966000000008</v>
      </c>
      <c r="BU247" s="15">
        <v>5291.4922999999999</v>
      </c>
      <c r="BV247" s="15">
        <v>8562.5966000000008</v>
      </c>
      <c r="BW247" s="15">
        <v>7792.9250000000002</v>
      </c>
      <c r="BX247" s="16">
        <v>1091.0094999999999</v>
      </c>
      <c r="BY247" s="15">
        <v>2182.0189999999998</v>
      </c>
      <c r="BZ247" s="16">
        <v>7471.5870999999997</v>
      </c>
      <c r="CA247" s="17">
        <v>1185.3263999999999</v>
      </c>
    </row>
    <row r="248" spans="1:79" x14ac:dyDescent="0.25">
      <c r="A248" s="9" t="s">
        <v>488</v>
      </c>
      <c r="B248" s="10">
        <v>8505801</v>
      </c>
      <c r="C248" s="10" t="s">
        <v>707</v>
      </c>
      <c r="D248" s="10" t="s">
        <v>490</v>
      </c>
      <c r="E248" s="10" t="s">
        <v>518</v>
      </c>
      <c r="F248" s="10" t="s">
        <v>492</v>
      </c>
      <c r="G248" s="10" t="s">
        <v>501</v>
      </c>
      <c r="H248" s="10" t="s">
        <v>494</v>
      </c>
      <c r="I248" s="10" t="s">
        <v>488</v>
      </c>
      <c r="J248" s="10" t="s">
        <v>495</v>
      </c>
      <c r="K248" s="10" t="s">
        <v>147</v>
      </c>
      <c r="L248" s="10">
        <v>5</v>
      </c>
      <c r="M248" s="10">
        <v>240</v>
      </c>
      <c r="N248" s="10">
        <v>306051</v>
      </c>
      <c r="O248" s="11">
        <v>40330</v>
      </c>
      <c r="P248" s="11">
        <v>26122</v>
      </c>
      <c r="Q248" s="10">
        <v>44164300353</v>
      </c>
      <c r="R248" s="10" t="s">
        <v>497</v>
      </c>
      <c r="S248" s="10">
        <f>IF(AB248=0.05,"Médio Profissionalizante",
IF(AB248=0.09,"Médio Tecnólogo",
IF(AB248=0.1,"Graduação",
IF(AB248=0.15,"Especialização",
IF(AB248=0.35,"Mestrado",
IF(AB248=0.45,"Doutorado",
))))))</f>
        <v>0</v>
      </c>
      <c r="T248" s="10" t="str">
        <f>IF(AL248=0.7,"Inciso I",
IF(AL248=0.6,"Incisos II e V",
IF(AL248=0.3,"Inciso IV",
IF(AL248=0.25,"Inciso III, VI e VII",
))))</f>
        <v>Inciso III, VI e VII</v>
      </c>
      <c r="U248" s="10">
        <v>303</v>
      </c>
      <c r="V248" s="10" t="s">
        <v>97</v>
      </c>
      <c r="W248" s="10" t="s">
        <v>91</v>
      </c>
      <c r="X248" s="10" t="s">
        <v>92</v>
      </c>
      <c r="Y248" s="15">
        <v>1675.1153999999999</v>
      </c>
      <c r="Z248" s="15">
        <v>240</v>
      </c>
      <c r="AA248" s="15">
        <v>1675.1206400289295</v>
      </c>
      <c r="AB248" s="36">
        <v>0</v>
      </c>
      <c r="AC248" s="47">
        <v>0</v>
      </c>
      <c r="AD248" s="15">
        <v>0.11</v>
      </c>
      <c r="AE248" s="49">
        <f>ROUND(Y248*AD248,2)</f>
        <v>184.26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v>1675.1153999999999</v>
      </c>
      <c r="AL248" s="15">
        <v>0.25</v>
      </c>
      <c r="AM248" s="15">
        <v>418.77890000000002</v>
      </c>
      <c r="AN248" s="15">
        <v>0.4</v>
      </c>
      <c r="AO248" s="15">
        <v>670.0462</v>
      </c>
      <c r="AP248" s="15">
        <v>1</v>
      </c>
      <c r="AQ248" s="15">
        <v>1675.1153999999999</v>
      </c>
      <c r="AR248" s="15">
        <v>0.04</v>
      </c>
      <c r="AS248" s="15">
        <v>20.99</v>
      </c>
      <c r="AT248" s="15">
        <v>0.2</v>
      </c>
      <c r="AU248" s="15">
        <v>787.31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6298.4339</v>
      </c>
      <c r="BU248" s="15">
        <v>4204.5397000000003</v>
      </c>
      <c r="BV248" s="15">
        <v>6298.4339</v>
      </c>
      <c r="BW248" s="15">
        <v>5628.3877000000002</v>
      </c>
      <c r="BX248" s="16">
        <v>787.97429999999997</v>
      </c>
      <c r="BY248" s="15">
        <v>1575.9485999999999</v>
      </c>
      <c r="BZ248" s="16">
        <v>5510.4596000000001</v>
      </c>
      <c r="CA248" s="17">
        <v>646.01639999999998</v>
      </c>
    </row>
    <row r="249" spans="1:79" x14ac:dyDescent="0.25">
      <c r="A249" s="9" t="s">
        <v>79</v>
      </c>
      <c r="B249" s="10">
        <v>8455901</v>
      </c>
      <c r="C249" s="10" t="s">
        <v>396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9</v>
      </c>
      <c r="M249" s="10">
        <v>240</v>
      </c>
      <c r="N249" s="10">
        <v>128542</v>
      </c>
      <c r="O249" s="11">
        <v>40315</v>
      </c>
      <c r="P249" s="11">
        <v>29221</v>
      </c>
      <c r="Q249" s="10">
        <v>63089637391</v>
      </c>
      <c r="R249" s="10" t="s">
        <v>89</v>
      </c>
      <c r="S249" s="10" t="str">
        <f>IF(AB249=0.05,"Médio Profissionalizante",
IF(AB249=0.09,"Médio Tecnólogo",
IF(AB249=0.1,"Graduação",
IF(AB249=0.15,"Especialização",
IF(AB249=0.35,"Mestrado",
IF(AB249=0.45,"Doutorado",
))))))</f>
        <v>Especialização</v>
      </c>
      <c r="T249" s="10" t="str">
        <f>IF(AL249=0.7,"Inciso I",
IF(AL249=0.6,"Incisos II e V",
IF(AL249=0.3,"Inciso IV",
IF(AL249=0.25,"Inciso III, VI e VII",
))))</f>
        <v>Inciso IV</v>
      </c>
      <c r="U249" s="10">
        <v>22</v>
      </c>
      <c r="V249" s="10" t="s">
        <v>97</v>
      </c>
      <c r="W249" s="10" t="s">
        <v>91</v>
      </c>
      <c r="X249" s="10" t="s">
        <v>92</v>
      </c>
      <c r="Y249" s="15">
        <v>1813.203</v>
      </c>
      <c r="Z249" s="15">
        <v>240</v>
      </c>
      <c r="AA249" s="15">
        <v>1813.2044526470968</v>
      </c>
      <c r="AB249" s="36">
        <v>0.15</v>
      </c>
      <c r="AC249" s="21">
        <v>271.98050000000001</v>
      </c>
      <c r="AD249" s="15">
        <v>0.12</v>
      </c>
      <c r="AE249" s="38">
        <v>217.58439999999999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1813.203</v>
      </c>
      <c r="AL249" s="15">
        <v>0.3</v>
      </c>
      <c r="AM249" s="15">
        <v>543.96090000000004</v>
      </c>
      <c r="AN249" s="15">
        <v>0.4</v>
      </c>
      <c r="AO249" s="15">
        <v>725.28120000000001</v>
      </c>
      <c r="AP249" s="15">
        <v>1</v>
      </c>
      <c r="AQ249" s="15">
        <v>1813.203</v>
      </c>
      <c r="AR249" s="15">
        <v>0.28000000000000003</v>
      </c>
      <c r="AS249" s="15">
        <v>167.96299999999999</v>
      </c>
      <c r="AT249" s="15">
        <v>0.27</v>
      </c>
      <c r="AU249" s="15">
        <v>1214.7327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7198.4159</v>
      </c>
      <c r="BU249" s="15">
        <v>4841.2520000000004</v>
      </c>
      <c r="BV249" s="15">
        <v>7198.4159</v>
      </c>
      <c r="BW249" s="15">
        <v>6473.1346999999996</v>
      </c>
      <c r="BX249" s="16">
        <v>906.23889999999994</v>
      </c>
      <c r="BY249" s="15">
        <v>1812.4776999999999</v>
      </c>
      <c r="BZ249" s="16">
        <v>6292.1770999999999</v>
      </c>
      <c r="CA249" s="17">
        <v>860.98869999999999</v>
      </c>
    </row>
    <row r="250" spans="1:79" x14ac:dyDescent="0.25">
      <c r="A250" s="9" t="s">
        <v>79</v>
      </c>
      <c r="B250" s="10">
        <v>4611601</v>
      </c>
      <c r="C250" s="10" t="s">
        <v>183</v>
      </c>
      <c r="D250" s="10" t="s">
        <v>81</v>
      </c>
      <c r="E250" s="10" t="s">
        <v>120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36770</v>
      </c>
      <c r="P250" s="11">
        <v>25422</v>
      </c>
      <c r="Q250" s="10">
        <v>37958143320</v>
      </c>
      <c r="R250" s="10" t="s">
        <v>89</v>
      </c>
      <c r="S250" s="10" t="str">
        <f>IF(AB250=0.05,"Médio Profissionalizante",
IF(AB250=0.09,"Médio Tecnólogo",
IF(AB250=0.1,"Graduação",
IF(AB250=0.15,"Especialização",
IF(AB250=0.35,"Mestrado",
IF(AB250=0.45,"Doutorado",
))))))</f>
        <v>Especialização</v>
      </c>
      <c r="T250" s="10" t="str">
        <f>IF(AL250=0.7,"Inciso I",
IF(AL250=0.6,"Incisos II e V",
IF(AL250=0.3,"Inciso IV",
IF(AL250=0.25,"Inciso III, VI e VII",
))))</f>
        <v>Inciso IV</v>
      </c>
      <c r="U250" s="10">
        <v>22</v>
      </c>
      <c r="V250" s="10" t="s">
        <v>97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36">
        <v>0.15</v>
      </c>
      <c r="AC250" s="21">
        <v>294.39949999999999</v>
      </c>
      <c r="AD250" s="15">
        <v>0.22</v>
      </c>
      <c r="AE250" s="38">
        <v>431.786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0.3</v>
      </c>
      <c r="AM250" s="15">
        <v>588.79909999999995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0.11</v>
      </c>
      <c r="AS250" s="15">
        <v>73.223699999999994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7988.0409</v>
      </c>
      <c r="BU250" s="15">
        <v>5436.5781999999999</v>
      </c>
      <c r="BV250" s="15">
        <v>7988.0409</v>
      </c>
      <c r="BW250" s="15">
        <v>7202.9754000000003</v>
      </c>
      <c r="BX250" s="16">
        <v>1008.4166</v>
      </c>
      <c r="BY250" s="15">
        <v>2016.8331000000001</v>
      </c>
      <c r="BZ250" s="16">
        <v>6979.6243000000004</v>
      </c>
      <c r="CA250" s="17">
        <v>1050.0367000000001</v>
      </c>
    </row>
    <row r="251" spans="1:79" x14ac:dyDescent="0.25">
      <c r="A251" s="9" t="s">
        <v>79</v>
      </c>
      <c r="B251" s="10">
        <v>5387301</v>
      </c>
      <c r="C251" s="10" t="s">
        <v>317</v>
      </c>
      <c r="D251" s="10" t="s">
        <v>81</v>
      </c>
      <c r="E251" s="10" t="s">
        <v>120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12</v>
      </c>
      <c r="M251" s="10">
        <v>240</v>
      </c>
      <c r="N251" s="10">
        <v>136416</v>
      </c>
      <c r="O251" s="11">
        <v>37431</v>
      </c>
      <c r="P251" s="11">
        <v>28653</v>
      </c>
      <c r="Q251" s="10">
        <v>61391212304</v>
      </c>
      <c r="R251" s="10" t="s">
        <v>89</v>
      </c>
      <c r="S251" s="10" t="str">
        <f>IF(AB251=0.05,"Médio Profissionalizante",
IF(AB251=0.09,"Médio Tecnólogo",
IF(AB251=0.1,"Graduação",
IF(AB251=0.15,"Especialização",
IF(AB251=0.35,"Mestrado",
IF(AB251=0.45,"Doutorado",
))))))</f>
        <v>Graduação</v>
      </c>
      <c r="T251" s="10" t="str">
        <f>IF(AL251=0.7,"Inciso I",
IF(AL251=0.6,"Incisos II e V",
IF(AL251=0.3,"Inciso IV",
IF(AL251=0.25,"Inciso III, VI e VII",
))))</f>
        <v>Incisos II e V</v>
      </c>
      <c r="U251" s="10">
        <v>22</v>
      </c>
      <c r="V251" s="10" t="s">
        <v>97</v>
      </c>
      <c r="W251" s="10" t="s">
        <v>91</v>
      </c>
      <c r="X251" s="10" t="s">
        <v>92</v>
      </c>
      <c r="Y251" s="15">
        <v>1924.1790000000001</v>
      </c>
      <c r="Z251" s="15">
        <v>240</v>
      </c>
      <c r="AA251" s="15">
        <v>1924.1870707847202</v>
      </c>
      <c r="AB251" s="36">
        <v>0.1</v>
      </c>
      <c r="AC251">
        <v>192.4179</v>
      </c>
      <c r="AD251" s="15">
        <v>0.2</v>
      </c>
      <c r="AE251" s="38">
        <v>384.83580000000001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1924.1790000000001</v>
      </c>
      <c r="AL251" s="15">
        <v>0.6</v>
      </c>
      <c r="AM251" s="15">
        <v>1154.5074</v>
      </c>
      <c r="AN251" s="15">
        <v>0.4</v>
      </c>
      <c r="AO251" s="15">
        <v>769.67160000000001</v>
      </c>
      <c r="AP251" s="15">
        <v>1</v>
      </c>
      <c r="AQ251" s="15">
        <v>1924.1790000000001</v>
      </c>
      <c r="AR251" s="15">
        <v>0.97</v>
      </c>
      <c r="AS251" s="15">
        <v>668.81259999999997</v>
      </c>
      <c r="AT251" s="15">
        <v>0.46</v>
      </c>
      <c r="AU251" s="15">
        <v>2378.7662999999998</v>
      </c>
      <c r="AV251" s="15">
        <v>0.06</v>
      </c>
      <c r="AW251" s="15">
        <v>372.32859999999999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8273.9696999999996</v>
      </c>
      <c r="BU251" s="15">
        <v>5195.2833000000001</v>
      </c>
      <c r="BV251" s="15">
        <v>8273.9696999999996</v>
      </c>
      <c r="BW251" s="15">
        <v>7504.2981</v>
      </c>
      <c r="BX251" s="16">
        <v>1050.6016999999999</v>
      </c>
      <c r="BY251" s="15">
        <v>2101.2035000000001</v>
      </c>
      <c r="BZ251" s="16">
        <v>7223.3680000000004</v>
      </c>
      <c r="CA251" s="17">
        <v>1117.0662</v>
      </c>
    </row>
    <row r="252" spans="1:79" x14ac:dyDescent="0.25">
      <c r="A252" s="9" t="s">
        <v>1255</v>
      </c>
      <c r="B252" s="10">
        <v>11786501</v>
      </c>
      <c r="C252" s="10" t="s">
        <v>1280</v>
      </c>
      <c r="D252" s="10" t="s">
        <v>1257</v>
      </c>
      <c r="E252" s="10" t="s">
        <v>1281</v>
      </c>
      <c r="F252" s="10" t="s">
        <v>83</v>
      </c>
      <c r="G252" s="10" t="s">
        <v>1244</v>
      </c>
      <c r="H252" s="10" t="s">
        <v>1245</v>
      </c>
      <c r="I252" s="10" t="s">
        <v>1246</v>
      </c>
      <c r="J252" s="10" t="s">
        <v>850</v>
      </c>
      <c r="K252" s="10" t="s">
        <v>121</v>
      </c>
      <c r="L252" s="10">
        <v>3</v>
      </c>
      <c r="M252" s="10">
        <v>240</v>
      </c>
      <c r="N252" s="10">
        <v>735746</v>
      </c>
      <c r="O252" s="11">
        <v>43200</v>
      </c>
      <c r="P252" s="11">
        <v>31240</v>
      </c>
      <c r="Q252" s="10">
        <v>2514086396</v>
      </c>
      <c r="R252" s="10" t="s">
        <v>89</v>
      </c>
      <c r="S252" s="10" t="str">
        <f>IF(AB252=0.05,"Médio Profissionalizante",
IF(AB252=0.09,"Médio Tecnólogo",
IF(AB252=0.1,"Graduação",
IF(AB252=0.15,"Especialização",
IF(AB252=0.35,"Mestrado",
IF(AB252=0.45,"Doutorado",
))))))</f>
        <v>Especialização</v>
      </c>
      <c r="T252" s="10" t="str">
        <f>IF(AL252=0.7,"Inciso I",
IF(AL252=0.6,"Incisos II e V",
IF(AL252=0.3,"Inciso IV",
IF(AL252=0.25,"Inciso III, VI e VII",
))))</f>
        <v>Inciso III, VI e VII</v>
      </c>
      <c r="U252" s="10">
        <v>1</v>
      </c>
      <c r="V252" s="10" t="s">
        <v>90</v>
      </c>
      <c r="W252" s="10" t="s">
        <v>91</v>
      </c>
      <c r="X252" s="10" t="s">
        <v>92</v>
      </c>
      <c r="Y252" s="15">
        <v>1924.1790000000001</v>
      </c>
      <c r="Z252" s="15">
        <v>240</v>
      </c>
      <c r="AA252" s="15">
        <v>1924.1870707847202</v>
      </c>
      <c r="AB252" s="36">
        <v>0.15</v>
      </c>
      <c r="AC252" s="21">
        <v>241.51050000000001</v>
      </c>
      <c r="AD252" s="15">
        <v>0.2</v>
      </c>
      <c r="AE252" s="49">
        <f>ROUND(Y252*AD252,2)</f>
        <v>384.84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v>1610.07</v>
      </c>
      <c r="AL252" s="15">
        <v>0.25</v>
      </c>
      <c r="AM252" s="15">
        <v>402.51749999999998</v>
      </c>
      <c r="AN252" s="15">
        <v>0.4</v>
      </c>
      <c r="AO252" s="15">
        <v>644.02800000000002</v>
      </c>
      <c r="AP252" s="15">
        <v>1</v>
      </c>
      <c r="AQ252" s="15">
        <v>1610.07</v>
      </c>
      <c r="AR252" s="15">
        <v>1.42</v>
      </c>
      <c r="AS252" s="15">
        <v>910.78</v>
      </c>
      <c r="AT252" s="15">
        <v>0.2</v>
      </c>
      <c r="AU252" s="15">
        <v>962.09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6440.28</v>
      </c>
      <c r="BU252" s="15">
        <v>4427.6925000000001</v>
      </c>
      <c r="BV252" s="15">
        <v>6440.28</v>
      </c>
      <c r="BW252" s="15">
        <v>5796.2520000000004</v>
      </c>
      <c r="BX252" s="16">
        <v>811.47529999999995</v>
      </c>
      <c r="BY252" s="15">
        <v>1622.9505999999999</v>
      </c>
      <c r="BZ252" s="16">
        <v>5628.8046999999997</v>
      </c>
      <c r="CA252" s="17">
        <v>678.56129999999996</v>
      </c>
    </row>
    <row r="253" spans="1:79" x14ac:dyDescent="0.25">
      <c r="A253" s="9" t="s">
        <v>79</v>
      </c>
      <c r="B253" s="10">
        <v>5168501</v>
      </c>
      <c r="C253" s="10" t="s">
        <v>194</v>
      </c>
      <c r="D253" s="10" t="s">
        <v>81</v>
      </c>
      <c r="E253" s="10" t="s">
        <v>195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37109</v>
      </c>
      <c r="P253" s="11">
        <v>29474</v>
      </c>
      <c r="Q253" s="10">
        <v>63416441320</v>
      </c>
      <c r="R253" s="10" t="s">
        <v>89</v>
      </c>
      <c r="S253" s="10" t="str">
        <f>IF(AB253=0.05,"Médio Profissionalizante",
IF(AB253=0.09,"Médio Tecnólogo",
IF(AB253=0.1,"Graduação",
IF(AB253=0.15,"Especialização",
IF(AB253=0.35,"Mestrado",
IF(AB253=0.45,"Doutorado",
))))))</f>
        <v>Médio Tecnólogo</v>
      </c>
      <c r="T253" s="10" t="str">
        <f>IF(AL253=0.7,"Inciso I",
IF(AL253=0.6,"Incisos II e V",
IF(AL253=0.3,"Inciso IV",
IF(AL253=0.25,"Inciso III, VI e VII",
))))</f>
        <v>Inciso III, VI e VII</v>
      </c>
      <c r="U253" s="10">
        <v>22</v>
      </c>
      <c r="V253" s="10" t="s">
        <v>90</v>
      </c>
      <c r="W253" s="10" t="s">
        <v>91</v>
      </c>
      <c r="X253" s="10" t="s">
        <v>92</v>
      </c>
      <c r="Y253" s="15">
        <v>1962.6636000000001</v>
      </c>
      <c r="Z253" s="15">
        <v>240</v>
      </c>
      <c r="AA253" s="15">
        <v>1962.6708122004145</v>
      </c>
      <c r="AB253" s="36">
        <v>0.09</v>
      </c>
      <c r="AC253">
        <v>176.6397</v>
      </c>
      <c r="AD253" s="15">
        <v>0.21</v>
      </c>
      <c r="AE253" s="38">
        <v>412.15940000000001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1962.6636000000001</v>
      </c>
      <c r="AL253" s="15">
        <v>0.25</v>
      </c>
      <c r="AM253" s="15">
        <v>490.66590000000002</v>
      </c>
      <c r="AN253" s="15">
        <v>0.4</v>
      </c>
      <c r="AO253" s="15">
        <v>785.06539999999995</v>
      </c>
      <c r="AP253" s="15">
        <v>1</v>
      </c>
      <c r="AQ253" s="15">
        <v>1962.6636000000001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147.93673600000002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11751.068568000001</v>
      </c>
      <c r="BR253" s="15">
        <v>3000</v>
      </c>
      <c r="BS253" s="15">
        <v>0</v>
      </c>
      <c r="BT253" s="15">
        <v>22651.5265</v>
      </c>
      <c r="BU253" s="15">
        <v>5299.1917000000003</v>
      </c>
      <c r="BV253" s="15">
        <v>7752.5212000000001</v>
      </c>
      <c r="BW253" s="15">
        <v>7115.3924999999999</v>
      </c>
      <c r="BX253" s="16">
        <v>996.15499999999997</v>
      </c>
      <c r="BY253" s="15">
        <v>1992.3099</v>
      </c>
      <c r="BZ253" s="16">
        <v>21655.371599999999</v>
      </c>
      <c r="CA253" s="17">
        <v>5085.8671999999997</v>
      </c>
    </row>
    <row r="254" spans="1:79" x14ac:dyDescent="0.25">
      <c r="A254" s="9" t="s">
        <v>79</v>
      </c>
      <c r="B254" s="10">
        <v>5168601</v>
      </c>
      <c r="C254" s="10" t="s">
        <v>196</v>
      </c>
      <c r="D254" s="10" t="s">
        <v>81</v>
      </c>
      <c r="E254" s="10" t="s">
        <v>182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37109</v>
      </c>
      <c r="P254" s="11">
        <v>27224</v>
      </c>
      <c r="Q254" s="10">
        <v>54209226300</v>
      </c>
      <c r="R254" s="10" t="s">
        <v>89</v>
      </c>
      <c r="S254" s="10" t="str">
        <f>IF(AB254=0.05,"Médio Profissionalizante",
IF(AB254=0.09,"Médio Tecnólogo",
IF(AB254=0.1,"Graduação",
IF(AB254=0.15,"Especialização",
IF(AB254=0.35,"Mestrado",
IF(AB254=0.45,"Doutorado",
))))))</f>
        <v>Especialização</v>
      </c>
      <c r="T254" s="10" t="str">
        <f>IF(AL254=0.7,"Inciso I",
IF(AL254=0.6,"Incisos II e V",
IF(AL254=0.3,"Inciso IV",
IF(AL254=0.25,"Inciso III, VI e VII",
))))</f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1962.6636000000001</v>
      </c>
      <c r="Z254" s="15">
        <v>240</v>
      </c>
      <c r="AA254" s="15">
        <v>1962.6708122004145</v>
      </c>
      <c r="AB254" s="36">
        <v>0.15</v>
      </c>
      <c r="AC254" s="21">
        <v>294.39949999999999</v>
      </c>
      <c r="AD254" s="15">
        <v>0.21</v>
      </c>
      <c r="AE254" s="38">
        <v>412.15940000000001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1962.6636000000001</v>
      </c>
      <c r="AL254" s="15">
        <v>0.6</v>
      </c>
      <c r="AM254" s="15">
        <v>1177.5981999999999</v>
      </c>
      <c r="AN254" s="15">
        <v>0.4</v>
      </c>
      <c r="AO254" s="15">
        <v>785.06539999999995</v>
      </c>
      <c r="AP254" s="15">
        <v>1</v>
      </c>
      <c r="AQ254" s="15">
        <v>1962.6636000000001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3350.1788780000002</v>
      </c>
      <c r="BN254" s="15">
        <v>0</v>
      </c>
      <c r="BO254" s="15">
        <v>0</v>
      </c>
      <c r="BP254" s="15">
        <v>0</v>
      </c>
      <c r="BQ254" s="15">
        <v>0</v>
      </c>
      <c r="BR254" s="15">
        <v>1000</v>
      </c>
      <c r="BS254" s="15">
        <v>0</v>
      </c>
      <c r="BT254" s="15">
        <v>12928.6242</v>
      </c>
      <c r="BU254" s="15">
        <v>5416.9515000000001</v>
      </c>
      <c r="BV254" s="15">
        <v>8557.2132999999994</v>
      </c>
      <c r="BW254" s="15">
        <v>7793.3798999999999</v>
      </c>
      <c r="BX254" s="16">
        <v>1091.0732</v>
      </c>
      <c r="BY254" s="15">
        <v>2182.1464000000001</v>
      </c>
      <c r="BZ254" s="16">
        <v>11837.550999999999</v>
      </c>
      <c r="CA254" s="17">
        <v>2385.9665</v>
      </c>
    </row>
    <row r="255" spans="1:79" x14ac:dyDescent="0.25">
      <c r="A255" s="9" t="s">
        <v>79</v>
      </c>
      <c r="B255" s="10">
        <v>4560801</v>
      </c>
      <c r="C255" s="10" t="s">
        <v>162</v>
      </c>
      <c r="D255" s="10" t="s">
        <v>81</v>
      </c>
      <c r="E255" s="10" t="s">
        <v>116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152</v>
      </c>
      <c r="L255" s="10">
        <v>10</v>
      </c>
      <c r="M255" s="10">
        <v>240</v>
      </c>
      <c r="N255" s="10">
        <v>131116</v>
      </c>
      <c r="O255" s="11">
        <v>36770</v>
      </c>
      <c r="P255" s="11">
        <v>26891</v>
      </c>
      <c r="Q255" s="10">
        <v>61460249372</v>
      </c>
      <c r="R255" s="10" t="s">
        <v>89</v>
      </c>
      <c r="S255" s="10" t="str">
        <f>IF(AB255=0.05,"Médio Profissionalizante",
IF(AB255=0.09,"Médio Tecnólogo",
IF(AB255=0.1,"Graduação",
IF(AB255=0.15,"Especialização",
IF(AB255=0.35,"Mestrado",
IF(AB255=0.45,"Doutorado",
))))))</f>
        <v>Graduação</v>
      </c>
      <c r="T255" s="10" t="str">
        <f>IF(AL255=0.7,"Inciso I",
IF(AL255=0.6,"Incisos II e V",
IF(AL255=0.3,"Inciso IV",
IF(AL255=0.25,"Inciso III, VI e VII",
))))</f>
        <v>Inciso III, VI e VII</v>
      </c>
      <c r="U255" s="10">
        <v>22</v>
      </c>
      <c r="V255" s="10" t="s">
        <v>90</v>
      </c>
      <c r="W255" s="10" t="s">
        <v>128</v>
      </c>
      <c r="X255" s="10" t="s">
        <v>92</v>
      </c>
      <c r="Y255" s="15">
        <v>1849.4639999999999</v>
      </c>
      <c r="Z255" s="15">
        <v>240</v>
      </c>
      <c r="AA255" s="15">
        <v>1849.4685417000387</v>
      </c>
      <c r="AB255" s="36">
        <v>0.1</v>
      </c>
      <c r="AC255">
        <v>184.94640000000001</v>
      </c>
      <c r="AD255" s="15">
        <v>0.22</v>
      </c>
      <c r="AE255" s="38">
        <v>406.88209999999998</v>
      </c>
      <c r="AF255" s="15">
        <v>0</v>
      </c>
      <c r="AG255" s="15">
        <v>0</v>
      </c>
      <c r="AH255" s="15">
        <v>0</v>
      </c>
      <c r="AI255" s="15">
        <v>0</v>
      </c>
      <c r="AJ255" s="15">
        <v>1</v>
      </c>
      <c r="AK255" s="15">
        <v>1849.4639999999999</v>
      </c>
      <c r="AL255" s="15">
        <v>0.25</v>
      </c>
      <c r="AM255" s="15">
        <v>462.36599999999999</v>
      </c>
      <c r="AN255" s="15">
        <v>0.4</v>
      </c>
      <c r="AO255" s="15">
        <v>739.78560000000004</v>
      </c>
      <c r="AP255" s="15">
        <v>1</v>
      </c>
      <c r="AQ255" s="15">
        <v>1849.4639999999999</v>
      </c>
      <c r="AR255" s="15">
        <v>1.48</v>
      </c>
      <c r="AS255" s="15">
        <v>905.55920000000003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19.899099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7362.2712000000001</v>
      </c>
      <c r="BU255" s="15">
        <v>5030.5420999999997</v>
      </c>
      <c r="BV255" s="15">
        <v>7342.3720999999996</v>
      </c>
      <c r="BW255" s="15">
        <v>6622.4856</v>
      </c>
      <c r="BX255" s="16">
        <v>927.14800000000002</v>
      </c>
      <c r="BY255" s="15">
        <v>1854.296</v>
      </c>
      <c r="BZ255" s="16">
        <v>6435.1232</v>
      </c>
      <c r="CA255" s="17">
        <v>900.2989</v>
      </c>
    </row>
    <row r="256" spans="1:79" x14ac:dyDescent="0.25">
      <c r="A256" s="9" t="s">
        <v>79</v>
      </c>
      <c r="B256" s="10">
        <v>7518402</v>
      </c>
      <c r="C256" s="10" t="s">
        <v>393</v>
      </c>
      <c r="D256" s="10" t="s">
        <v>81</v>
      </c>
      <c r="E256" s="10" t="s">
        <v>120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8</v>
      </c>
      <c r="M256" s="10">
        <v>180</v>
      </c>
      <c r="N256" s="10">
        <v>126022</v>
      </c>
      <c r="O256" s="11">
        <v>40665</v>
      </c>
      <c r="P256" s="11">
        <v>27079</v>
      </c>
      <c r="Q256" s="10">
        <v>72926309368</v>
      </c>
      <c r="R256" s="10" t="s">
        <v>89</v>
      </c>
      <c r="S256" s="10" t="str">
        <f>IF(AB256=0.05,"Médio Profissionalizante",
IF(AB256=0.09,"Médio Tecnólogo",
IF(AB256=0.1,"Graduação",
IF(AB256=0.15,"Especialização",
IF(AB256=0.35,"Mestrado",
IF(AB256=0.45,"Doutorado",
))))))</f>
        <v>Graduação</v>
      </c>
      <c r="T256" s="10" t="str">
        <f>IF(AL256=0.7,"Inciso I",
IF(AL256=0.6,"Incisos II e V",
IF(AL256=0.3,"Inciso IV",
IF(AL256=0.25,"Inciso III, VI e VII",
))))</f>
        <v>Inciso IV</v>
      </c>
      <c r="U256" s="10">
        <v>22</v>
      </c>
      <c r="V256" s="10" t="s">
        <v>97</v>
      </c>
      <c r="W256" s="10" t="s">
        <v>91</v>
      </c>
      <c r="X256" s="10" t="s">
        <v>92</v>
      </c>
      <c r="Y256" s="15">
        <v>1333.2318</v>
      </c>
      <c r="Z256" s="15">
        <v>180</v>
      </c>
      <c r="AA256" s="15">
        <v>1333.2385681228652</v>
      </c>
      <c r="AB256" s="36">
        <v>0.1</v>
      </c>
      <c r="AC256">
        <v>133.32320000000001</v>
      </c>
      <c r="AD256" s="15">
        <v>0.11</v>
      </c>
      <c r="AE256" s="38">
        <v>146.65549999999999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1333.2318</v>
      </c>
      <c r="AL256" s="15">
        <v>0.3</v>
      </c>
      <c r="AM256" s="15">
        <v>399.96949999999998</v>
      </c>
      <c r="AN256" s="15">
        <v>0.4</v>
      </c>
      <c r="AO256" s="15">
        <v>533.29269999999997</v>
      </c>
      <c r="AP256" s="15">
        <v>1</v>
      </c>
      <c r="AQ256" s="15">
        <v>1333.2318</v>
      </c>
      <c r="AR256" s="15">
        <v>0.2</v>
      </c>
      <c r="AS256" s="15">
        <v>115.843</v>
      </c>
      <c r="AT256" s="15">
        <v>0.3</v>
      </c>
      <c r="AU256" s="15">
        <v>1303.2340999999999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5212.9363000000003</v>
      </c>
      <c r="BU256" s="15">
        <v>3479.7350000000001</v>
      </c>
      <c r="BV256" s="15">
        <v>5212.9363000000003</v>
      </c>
      <c r="BW256" s="15">
        <v>4679.6436000000003</v>
      </c>
      <c r="BX256" s="16">
        <v>655.15009999999995</v>
      </c>
      <c r="BY256" s="15">
        <v>1310.3001999999999</v>
      </c>
      <c r="BZ256" s="16">
        <v>4557.7861999999996</v>
      </c>
      <c r="CA256" s="17">
        <v>389.37189999999998</v>
      </c>
    </row>
    <row r="257" spans="1:79" x14ac:dyDescent="0.25">
      <c r="A257" s="9" t="s">
        <v>715</v>
      </c>
      <c r="B257" s="10">
        <v>13551201</v>
      </c>
      <c r="C257" s="10" t="s">
        <v>1352</v>
      </c>
      <c r="D257" s="10" t="s">
        <v>1069</v>
      </c>
      <c r="E257" s="10" t="s">
        <v>1353</v>
      </c>
      <c r="F257" s="10" t="s">
        <v>83</v>
      </c>
      <c r="G257" s="10" t="s">
        <v>1244</v>
      </c>
      <c r="H257" s="10" t="s">
        <v>1245</v>
      </c>
      <c r="I257" s="10" t="s">
        <v>1246</v>
      </c>
      <c r="J257" s="10" t="s">
        <v>850</v>
      </c>
      <c r="K257" s="10" t="s">
        <v>121</v>
      </c>
      <c r="L257" s="10">
        <v>6</v>
      </c>
      <c r="M257" s="10">
        <v>240</v>
      </c>
      <c r="N257" s="10">
        <v>693313</v>
      </c>
      <c r="O257" s="11">
        <v>44628</v>
      </c>
      <c r="P257" s="11">
        <v>26715</v>
      </c>
      <c r="Q257" s="10">
        <v>48451380344</v>
      </c>
      <c r="R257" s="10" t="s">
        <v>89</v>
      </c>
      <c r="S257" s="10">
        <f>IF(AB257=0.05,"Médio Profissionalizante",
IF(AB257=0.09,"Médio Tecnólogo",
IF(AB257=0.1,"Graduação",
IF(AB257=0.15,"Especialização",
IF(AB257=0.35,"Mestrado",
IF(AB257=0.45,"Doutorado",
))))))</f>
        <v>0</v>
      </c>
      <c r="T257" s="10" t="str">
        <f>IF(AL257=0.7,"Inciso I",
IF(AL257=0.6,"Incisos II e V",
IF(AL257=0.3,"Inciso IV",
IF(AL257=0.25,"Inciso III, VI e VII",
))))</f>
        <v>Incisos II e V</v>
      </c>
      <c r="U257" s="10">
        <v>1</v>
      </c>
      <c r="V257" s="10" t="s">
        <v>97</v>
      </c>
      <c r="W257" s="10" t="s">
        <v>91</v>
      </c>
      <c r="X257" s="10" t="s">
        <v>1254</v>
      </c>
      <c r="Y257" s="15">
        <v>1924.1790000000001</v>
      </c>
      <c r="Z257" s="15">
        <v>240</v>
      </c>
      <c r="AA257" s="15">
        <v>1924.1870707847202</v>
      </c>
      <c r="AB257" s="36">
        <v>0</v>
      </c>
      <c r="AC257" s="47">
        <v>0</v>
      </c>
      <c r="AD257" s="15">
        <v>0.2</v>
      </c>
      <c r="AE257" s="49">
        <f>ROUND(Y257*AD257,2)</f>
        <v>384.84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v>1708.6224</v>
      </c>
      <c r="AL257" s="15">
        <v>0.6</v>
      </c>
      <c r="AM257" s="15">
        <v>1025.1733999999999</v>
      </c>
      <c r="AN257" s="15">
        <v>0.4</v>
      </c>
      <c r="AO257" s="15">
        <v>683.44899999999996</v>
      </c>
      <c r="AP257" s="15">
        <v>1</v>
      </c>
      <c r="AQ257" s="15">
        <v>1708.6224</v>
      </c>
      <c r="AR257" s="15">
        <v>0.28000000000000003</v>
      </c>
      <c r="AS257" s="15">
        <v>188.57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7176.2141000000001</v>
      </c>
      <c r="BU257" s="15">
        <v>4442.4182000000001</v>
      </c>
      <c r="BV257" s="15">
        <v>7176.2141000000001</v>
      </c>
      <c r="BW257" s="15">
        <v>6492.7650999999996</v>
      </c>
      <c r="BX257" s="16">
        <v>908.98710000000005</v>
      </c>
      <c r="BY257" s="15">
        <v>1817.9742000000001</v>
      </c>
      <c r="BZ257" s="16">
        <v>6267.2269999999999</v>
      </c>
      <c r="CA257" s="17">
        <v>854.12739999999997</v>
      </c>
    </row>
    <row r="258" spans="1:79" x14ac:dyDescent="0.25">
      <c r="A258" s="9" t="s">
        <v>715</v>
      </c>
      <c r="B258" s="10">
        <v>12342501</v>
      </c>
      <c r="C258" s="10" t="s">
        <v>1344</v>
      </c>
      <c r="D258" s="10" t="s">
        <v>1075</v>
      </c>
      <c r="E258" s="10" t="s">
        <v>1286</v>
      </c>
      <c r="F258" s="10" t="s">
        <v>83</v>
      </c>
      <c r="G258" s="10" t="s">
        <v>1244</v>
      </c>
      <c r="H258" s="10" t="s">
        <v>1245</v>
      </c>
      <c r="I258" s="10" t="s">
        <v>1246</v>
      </c>
      <c r="J258" s="10" t="s">
        <v>850</v>
      </c>
      <c r="K258" s="10" t="s">
        <v>121</v>
      </c>
      <c r="L258" s="10">
        <v>12</v>
      </c>
      <c r="M258" s="10">
        <v>240</v>
      </c>
      <c r="N258" s="10">
        <v>721321</v>
      </c>
      <c r="O258" s="11">
        <v>43661</v>
      </c>
      <c r="P258" s="11">
        <v>33266</v>
      </c>
      <c r="Q258" s="10">
        <v>3856196340</v>
      </c>
      <c r="R258" s="10" t="s">
        <v>89</v>
      </c>
      <c r="S258" s="10">
        <f>IF(AB258=0.05,"Médio Profissionalizante",
IF(AB258=0.09,"Médio Tecnólogo",
IF(AB258=0.1,"Graduação",
IF(AB258=0.15,"Especialização",
IF(AB258=0.35,"Mestrado",
IF(AB258=0.45,"Doutorado",
))))))</f>
        <v>0</v>
      </c>
      <c r="T258" s="10" t="str">
        <f>IF(AL258=0.7,"Inciso I",
IF(AL258=0.6,"Incisos II e V",
IF(AL258=0.3,"Inciso IV",
IF(AL258=0.25,"Inciso III, VI e VII",
))))</f>
        <v>Inciso III, VI e VII</v>
      </c>
      <c r="U258" s="10">
        <v>1</v>
      </c>
      <c r="V258" s="10" t="s">
        <v>97</v>
      </c>
      <c r="W258" s="10" t="s">
        <v>91</v>
      </c>
      <c r="X258" s="10" t="s">
        <v>92</v>
      </c>
      <c r="Y258" s="15">
        <v>1547.55</v>
      </c>
      <c r="Z258" s="15">
        <v>240</v>
      </c>
      <c r="AA258" s="15">
        <v>1547.5525413333335</v>
      </c>
      <c r="AB258" s="36">
        <v>0</v>
      </c>
      <c r="AC258" s="47">
        <v>0</v>
      </c>
      <c r="AD258" s="15">
        <v>0.11</v>
      </c>
      <c r="AE258" s="49">
        <f>ROUND(Y258*AD258,2)</f>
        <v>170.23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v>1924.1790000000001</v>
      </c>
      <c r="AL258" s="15">
        <v>0.25</v>
      </c>
      <c r="AM258" s="15">
        <v>481.04480000000001</v>
      </c>
      <c r="AN258" s="15">
        <v>0.4</v>
      </c>
      <c r="AO258" s="15">
        <v>769.67160000000001</v>
      </c>
      <c r="AP258" s="15">
        <v>1</v>
      </c>
      <c r="AQ258" s="15">
        <v>1924.1790000000001</v>
      </c>
      <c r="AR258" s="15">
        <v>1.29</v>
      </c>
      <c r="AS258" s="15">
        <v>625.52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7234.9129999999996</v>
      </c>
      <c r="BU258" s="15">
        <v>4829.6893</v>
      </c>
      <c r="BV258" s="15">
        <v>7234.9129999999996</v>
      </c>
      <c r="BW258" s="15">
        <v>6465.2413999999999</v>
      </c>
      <c r="BX258" s="16">
        <v>905.13379999999995</v>
      </c>
      <c r="BY258" s="15">
        <v>1810.2675999999999</v>
      </c>
      <c r="BZ258" s="16">
        <v>6329.7791999999999</v>
      </c>
      <c r="CA258" s="17">
        <v>871.32929999999999</v>
      </c>
    </row>
    <row r="259" spans="1:79" x14ac:dyDescent="0.25">
      <c r="A259" s="9" t="s">
        <v>79</v>
      </c>
      <c r="B259" s="10">
        <v>1775701</v>
      </c>
      <c r="C259" s="10" t="s">
        <v>111</v>
      </c>
      <c r="D259" s="10" t="s">
        <v>81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86</v>
      </c>
      <c r="J259" s="10" t="s">
        <v>107</v>
      </c>
      <c r="K259" s="10" t="s">
        <v>102</v>
      </c>
      <c r="L259" s="10">
        <v>29</v>
      </c>
      <c r="M259" s="10">
        <v>240</v>
      </c>
      <c r="N259" s="10">
        <v>194478</v>
      </c>
      <c r="O259" s="11">
        <v>31218</v>
      </c>
      <c r="P259" s="11">
        <v>23292</v>
      </c>
      <c r="Q259" s="10">
        <v>31103820320</v>
      </c>
      <c r="R259" s="10" t="s">
        <v>89</v>
      </c>
      <c r="S259" s="10" t="str">
        <f>IF(AB259=0.05,"Médio Profissionalizante",
IF(AB259=0.09,"Médio Tecnólogo",
IF(AB259=0.1,"Graduação",
IF(AB259=0.15,"Especialização",
IF(AB259=0.35,"Mestrado",
IF(AB259=0.45,"Doutorado",
))))))</f>
        <v>Especialização</v>
      </c>
      <c r="T259" s="10">
        <f>IF(AL259=0.7,"Inciso I",
IF(AL259=0.6,"Incisos II e V",
IF(AL259=0.3,"Inciso IV",
IF(AL259=0.25,"Inciso III, VI e VII",
))))</f>
        <v>0</v>
      </c>
      <c r="U259" s="10">
        <v>1</v>
      </c>
      <c r="V259" s="10" t="s">
        <v>97</v>
      </c>
      <c r="W259" s="10" t="s">
        <v>91</v>
      </c>
      <c r="X259" s="10" t="s">
        <v>92</v>
      </c>
      <c r="Y259" s="15">
        <v>2057.3706000000002</v>
      </c>
      <c r="Z259" s="15">
        <v>240</v>
      </c>
      <c r="AA259" s="15">
        <v>2057.3972332939406</v>
      </c>
      <c r="AB259" s="36">
        <v>0.15</v>
      </c>
      <c r="AC259" s="21">
        <v>308.60559999999998</v>
      </c>
      <c r="AD259" s="15">
        <v>0.35</v>
      </c>
      <c r="AE259" s="38">
        <v>720.0797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0.5</v>
      </c>
      <c r="AQ259" s="15">
        <v>1028.6853000000001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930.64520900000014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1786.7825210000001</v>
      </c>
      <c r="BO259" s="15">
        <v>0</v>
      </c>
      <c r="BP259" s="15">
        <v>0</v>
      </c>
      <c r="BQ259" s="15">
        <v>0</v>
      </c>
      <c r="BR259" s="15">
        <v>1000</v>
      </c>
      <c r="BS259" s="15">
        <v>706.36194192115181</v>
      </c>
      <c r="BT259" s="15">
        <v>8538.5308999999997</v>
      </c>
      <c r="BU259" s="15">
        <v>5045.3864000000003</v>
      </c>
      <c r="BV259" s="15">
        <v>5045.3864000000003</v>
      </c>
      <c r="BW259" s="15">
        <v>5045.3864000000003</v>
      </c>
      <c r="BX259" s="16">
        <v>706.35410000000002</v>
      </c>
      <c r="BY259" s="15">
        <v>1412.7082</v>
      </c>
      <c r="BZ259" s="16">
        <v>7832.1768000000002</v>
      </c>
      <c r="CA259" s="17">
        <v>1284.4885999999999</v>
      </c>
    </row>
    <row r="260" spans="1:79" x14ac:dyDescent="0.25">
      <c r="A260" s="9" t="s">
        <v>715</v>
      </c>
      <c r="B260" s="10">
        <v>13624401</v>
      </c>
      <c r="C260" s="10" t="s">
        <v>1366</v>
      </c>
      <c r="D260" s="10" t="s">
        <v>1289</v>
      </c>
      <c r="E260" s="10" t="s">
        <v>1334</v>
      </c>
      <c r="F260" s="10" t="s">
        <v>83</v>
      </c>
      <c r="G260" s="10" t="s">
        <v>1244</v>
      </c>
      <c r="H260" s="10" t="s">
        <v>1245</v>
      </c>
      <c r="I260" s="10" t="s">
        <v>1246</v>
      </c>
      <c r="J260" s="10" t="s">
        <v>850</v>
      </c>
      <c r="K260" s="10" t="s">
        <v>121</v>
      </c>
      <c r="L260" s="10">
        <v>13</v>
      </c>
      <c r="M260" s="10">
        <v>240</v>
      </c>
      <c r="N260" s="10">
        <v>693313</v>
      </c>
      <c r="O260" s="11">
        <v>44658</v>
      </c>
      <c r="P260" s="11">
        <v>32203</v>
      </c>
      <c r="Q260" s="10">
        <v>1386371300</v>
      </c>
      <c r="R260" s="10" t="s">
        <v>89</v>
      </c>
      <c r="S260" s="10" t="str">
        <f>IF(AB260=0.05,"Médio Profissionalizante",
IF(AB260=0.09,"Médio Tecnólogo",
IF(AB260=0.1,"Graduação",
IF(AB260=0.15,"Especialização",
IF(AB260=0.35,"Mestrado",
IF(AB260=0.45,"Doutorado",
))))))</f>
        <v>Graduação</v>
      </c>
      <c r="T260" s="10" t="str">
        <f>IF(AL260=0.7,"Inciso I",
IF(AL260=0.6,"Incisos II e V",
IF(AL260=0.3,"Inciso IV",
IF(AL260=0.25,"Inciso III, VI e VII",
))))</f>
        <v>Incisos II e V</v>
      </c>
      <c r="U260" s="10">
        <v>431</v>
      </c>
      <c r="V260" s="10" t="s">
        <v>97</v>
      </c>
      <c r="W260" s="10" t="s">
        <v>91</v>
      </c>
      <c r="X260" s="10" t="s">
        <v>1254</v>
      </c>
      <c r="Y260" s="15">
        <v>1886.4492</v>
      </c>
      <c r="Z260" s="15">
        <v>240</v>
      </c>
      <c r="AA260" s="15">
        <v>1886.4579125340395</v>
      </c>
      <c r="AB260" s="36">
        <v>0.1</v>
      </c>
      <c r="AC260" s="47">
        <v>196.2664</v>
      </c>
      <c r="AD260" s="15">
        <v>0.2</v>
      </c>
      <c r="AE260" s="49">
        <f>ROUND(Y260*AD260,2)</f>
        <v>377.29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v>1962.6636000000001</v>
      </c>
      <c r="AL260" s="15">
        <v>0.6</v>
      </c>
      <c r="AM260" s="15">
        <v>1177.5981999999999</v>
      </c>
      <c r="AN260" s="15">
        <v>0.4</v>
      </c>
      <c r="AO260" s="15">
        <v>785.06539999999995</v>
      </c>
      <c r="AP260" s="15">
        <v>1</v>
      </c>
      <c r="AQ260" s="15">
        <v>1962.6636000000001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22.088951999999999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8461.5424000000003</v>
      </c>
      <c r="BU260" s="15">
        <v>5299.1917000000003</v>
      </c>
      <c r="BV260" s="15">
        <v>8439.4534999999996</v>
      </c>
      <c r="BW260" s="15">
        <v>7676.4769999999999</v>
      </c>
      <c r="BX260" s="16">
        <v>1074.7067999999999</v>
      </c>
      <c r="BY260" s="15">
        <v>2149.4135999999999</v>
      </c>
      <c r="BZ260" s="16">
        <v>7386.8356999999996</v>
      </c>
      <c r="CA260" s="17">
        <v>1162.0198</v>
      </c>
    </row>
    <row r="261" spans="1:79" x14ac:dyDescent="0.25">
      <c r="A261" s="9" t="s">
        <v>98</v>
      </c>
      <c r="B261" s="10">
        <v>7901</v>
      </c>
      <c r="C261" s="10" t="s">
        <v>752</v>
      </c>
      <c r="D261" s="10" t="s">
        <v>749</v>
      </c>
      <c r="E261" s="10" t="s">
        <v>750</v>
      </c>
      <c r="F261" s="10" t="s">
        <v>712</v>
      </c>
      <c r="G261" s="10" t="s">
        <v>726</v>
      </c>
      <c r="H261" s="10" t="s">
        <v>714</v>
      </c>
      <c r="I261" s="10" t="s">
        <v>715</v>
      </c>
      <c r="J261" s="10" t="s">
        <v>712</v>
      </c>
      <c r="K261" s="10" t="s">
        <v>118</v>
      </c>
      <c r="L261" s="10">
        <v>7</v>
      </c>
      <c r="M261" s="10">
        <v>240</v>
      </c>
      <c r="N261" s="10">
        <v>614415</v>
      </c>
      <c r="O261" s="11">
        <v>31116</v>
      </c>
      <c r="P261" s="11">
        <v>21127</v>
      </c>
      <c r="Q261" s="10">
        <v>75504251320</v>
      </c>
      <c r="R261" s="10" t="s">
        <v>103</v>
      </c>
      <c r="S261" s="10">
        <f>IF(AB261=0.05,"Médio Profissionalizante",
IF(AB261=0.09,"Médio Tecnólogo",
IF(AB261=0.1,"Graduação",
IF(AB261=0.15,"Especialização",
IF(AB261=0.35,"Mestrado",
IF(AB261=0.45,"Doutorado",
))))))</f>
        <v>0</v>
      </c>
      <c r="T261" s="10" t="str">
        <f>IF(AL261=0.7,"Inciso I",
IF(AL261=0.6,"Incisos II e V",
IF(AL261=0.3,"Inciso IV",
IF(AL261=0.25,"Inciso III, VI e VII",
))))</f>
        <v>Incisos II e V</v>
      </c>
      <c r="U261" s="10">
        <v>20</v>
      </c>
      <c r="V261" s="10" t="s">
        <v>97</v>
      </c>
      <c r="W261" s="10" t="s">
        <v>91</v>
      </c>
      <c r="X261" s="10" t="s">
        <v>91</v>
      </c>
      <c r="Y261" s="15">
        <v>1742.7924</v>
      </c>
      <c r="Z261" s="15">
        <v>240</v>
      </c>
      <c r="AA261" s="15">
        <v>1742.7955138860984</v>
      </c>
      <c r="AB261" s="36">
        <v>0</v>
      </c>
      <c r="AC261" s="47">
        <v>0</v>
      </c>
      <c r="AD261" s="15">
        <v>0.11</v>
      </c>
      <c r="AE261" s="49">
        <f>ROUND(Y261*AD261,2)</f>
        <v>191.71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v>1742.7924</v>
      </c>
      <c r="AL261" s="15">
        <v>0.6</v>
      </c>
      <c r="AM261" s="15">
        <v>1045.6754000000001</v>
      </c>
      <c r="AN261" s="15">
        <v>0.4</v>
      </c>
      <c r="AO261" s="15">
        <v>697.11699999999996</v>
      </c>
      <c r="AP261" s="15">
        <v>1</v>
      </c>
      <c r="AQ261" s="15">
        <v>1742.7924</v>
      </c>
      <c r="AR261" s="15">
        <v>1.75</v>
      </c>
      <c r="AS261" s="15">
        <v>1044.5899999999999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7162.8768</v>
      </c>
      <c r="BU261" s="15">
        <v>4374.4089000000004</v>
      </c>
      <c r="BV261" s="15">
        <v>7162.8768</v>
      </c>
      <c r="BW261" s="15">
        <v>6465.7597999999998</v>
      </c>
      <c r="BX261" s="16">
        <v>905.20640000000003</v>
      </c>
      <c r="BY261" s="15">
        <v>1810.4127000000001</v>
      </c>
      <c r="BZ261" s="16">
        <v>6257.6704</v>
      </c>
      <c r="CA261" s="17">
        <v>851.49940000000004</v>
      </c>
    </row>
    <row r="262" spans="1:79" x14ac:dyDescent="0.25">
      <c r="A262" s="9" t="s">
        <v>98</v>
      </c>
      <c r="B262" s="10">
        <v>3001</v>
      </c>
      <c r="C262" s="10" t="s">
        <v>733</v>
      </c>
      <c r="D262" s="10" t="s">
        <v>734</v>
      </c>
      <c r="E262" s="10" t="s">
        <v>735</v>
      </c>
      <c r="F262" s="10" t="s">
        <v>712</v>
      </c>
      <c r="G262" s="10" t="s">
        <v>726</v>
      </c>
      <c r="H262" s="10" t="s">
        <v>714</v>
      </c>
      <c r="I262" s="10" t="s">
        <v>715</v>
      </c>
      <c r="J262" s="10" t="s">
        <v>712</v>
      </c>
      <c r="K262" s="10" t="s">
        <v>147</v>
      </c>
      <c r="L262" s="10">
        <v>10</v>
      </c>
      <c r="M262" s="10">
        <v>240</v>
      </c>
      <c r="N262" s="10">
        <v>459404</v>
      </c>
      <c r="O262" s="11">
        <v>28564</v>
      </c>
      <c r="P262" s="11">
        <v>16788</v>
      </c>
      <c r="Q262" s="10">
        <v>90846699320</v>
      </c>
      <c r="R262" s="10" t="s">
        <v>103</v>
      </c>
      <c r="S262" s="10">
        <f>IF(AB262=0.05,"Médio Profissionalizante",
IF(AB262=0.09,"Médio Tecnólogo",
IF(AB262=0.1,"Graduação",
IF(AB262=0.15,"Especialização",
IF(AB262=0.35,"Mestrado",
IF(AB262=0.45,"Doutorado",
))))))</f>
        <v>0</v>
      </c>
      <c r="T262" s="10" t="str">
        <f>IF(AL262=0.7,"Inciso I",
IF(AL262=0.6,"Incisos II e V",
IF(AL262=0.3,"Inciso IV",
IF(AL262=0.25,"Inciso III, VI e VII",
))))</f>
        <v>Inciso III, VI e VII</v>
      </c>
      <c r="U262" s="10">
        <v>20</v>
      </c>
      <c r="V262" s="10" t="s">
        <v>97</v>
      </c>
      <c r="W262" s="10" t="s">
        <v>91</v>
      </c>
      <c r="X262" s="10" t="s">
        <v>91</v>
      </c>
      <c r="Y262" s="15">
        <v>1387.0878</v>
      </c>
      <c r="Z262" s="15">
        <v>180</v>
      </c>
      <c r="AA262" s="15">
        <v>1387.1014062750289</v>
      </c>
      <c r="AB262" s="36">
        <v>0</v>
      </c>
      <c r="AC262" s="47">
        <v>0</v>
      </c>
      <c r="AD262" s="15">
        <v>0.2</v>
      </c>
      <c r="AE262" s="49">
        <f>ROUND(Y262*AD262,2)</f>
        <v>277.42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v>1849.4639999999999</v>
      </c>
      <c r="AL262" s="15">
        <v>0.25</v>
      </c>
      <c r="AM262" s="15">
        <v>462.36599999999999</v>
      </c>
      <c r="AN262" s="15">
        <v>0.4</v>
      </c>
      <c r="AO262" s="15">
        <v>739.78560000000004</v>
      </c>
      <c r="AP262" s="15">
        <v>1</v>
      </c>
      <c r="AQ262" s="15">
        <v>1849.4639999999999</v>
      </c>
      <c r="AR262" s="15">
        <v>0.56999999999999995</v>
      </c>
      <c r="AS262" s="15">
        <v>338.22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7120.4363999999996</v>
      </c>
      <c r="BU262" s="15">
        <v>4808.6063999999997</v>
      </c>
      <c r="BV262" s="15">
        <v>7120.4363999999996</v>
      </c>
      <c r="BW262" s="15">
        <v>6380.6508000000003</v>
      </c>
      <c r="BX262" s="16">
        <v>893.29110000000003</v>
      </c>
      <c r="BY262" s="15">
        <v>1786.5822000000001</v>
      </c>
      <c r="BZ262" s="16">
        <v>6227.1453000000001</v>
      </c>
      <c r="CA262" s="17">
        <v>843.10500000000002</v>
      </c>
    </row>
    <row r="263" spans="1:79" x14ac:dyDescent="0.25">
      <c r="A263" s="9" t="s">
        <v>98</v>
      </c>
      <c r="B263" s="10">
        <v>471401</v>
      </c>
      <c r="C263" s="10" t="s">
        <v>1204</v>
      </c>
      <c r="D263" s="10" t="s">
        <v>1110</v>
      </c>
      <c r="E263" s="10" t="s">
        <v>1111</v>
      </c>
      <c r="F263" s="10" t="s">
        <v>83</v>
      </c>
      <c r="G263" s="10" t="s">
        <v>1160</v>
      </c>
      <c r="H263" s="10" t="s">
        <v>1110</v>
      </c>
      <c r="I263" s="10" t="s">
        <v>715</v>
      </c>
      <c r="J263" s="10" t="s">
        <v>1161</v>
      </c>
      <c r="K263" s="10" t="s">
        <v>118</v>
      </c>
      <c r="L263" s="10">
        <v>4</v>
      </c>
      <c r="M263" s="10">
        <v>240</v>
      </c>
      <c r="N263" s="10">
        <v>115748</v>
      </c>
      <c r="O263" s="11">
        <v>29646</v>
      </c>
      <c r="P263" s="11">
        <v>14273</v>
      </c>
      <c r="Q263" s="10">
        <v>7356838320</v>
      </c>
      <c r="R263" s="10" t="s">
        <v>103</v>
      </c>
      <c r="S263" s="10">
        <f>IF(AB263=0.05,"Médio Profissionalizante",
IF(AB263=0.09,"Médio Tecnólogo",
IF(AB263=0.1,"Graduação",
IF(AB263=0.15,"Especialização",
IF(AB263=0.35,"Mestrado",
IF(AB263=0.45,"Doutorado",
))))))</f>
        <v>0</v>
      </c>
      <c r="T263" s="10" t="str">
        <f>IF(AL263=0.7,"Inciso I",
IF(AL263=0.6,"Incisos II e V",
IF(AL263=0.3,"Inciso IV",
IF(AL263=0.25,"Inciso III, VI e VII",
))))</f>
        <v>Inciso III, VI e VII</v>
      </c>
      <c r="U263" s="10">
        <v>20</v>
      </c>
      <c r="V263" s="10" t="s">
        <v>90</v>
      </c>
      <c r="W263" s="10" t="s">
        <v>91</v>
      </c>
      <c r="X263" s="10" t="s">
        <v>91</v>
      </c>
      <c r="Y263" s="15">
        <v>1849.4639999999999</v>
      </c>
      <c r="Z263" s="15">
        <v>240</v>
      </c>
      <c r="AA263" s="15">
        <v>1849.4685417000387</v>
      </c>
      <c r="AB263" s="36">
        <v>0.08</v>
      </c>
      <c r="AC263" s="47">
        <v>131.3817</v>
      </c>
      <c r="AD263" s="15">
        <v>0.22</v>
      </c>
      <c r="AE263" s="49">
        <f>ROUND(Y263*AD263,2)</f>
        <v>406.88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v>1642.2714000000001</v>
      </c>
      <c r="AL263" s="15">
        <v>0.25</v>
      </c>
      <c r="AM263" s="15">
        <v>410.56779999999998</v>
      </c>
      <c r="AN263" s="15">
        <v>0.4</v>
      </c>
      <c r="AO263" s="15">
        <v>656.90859999999998</v>
      </c>
      <c r="AP263" s="15">
        <v>1</v>
      </c>
      <c r="AQ263" s="15">
        <v>1642.2714000000001</v>
      </c>
      <c r="AR263" s="15">
        <v>0.21</v>
      </c>
      <c r="AS263" s="15">
        <v>127.84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19.899099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6506.8711000000003</v>
      </c>
      <c r="BU263" s="15">
        <v>4434.1328000000003</v>
      </c>
      <c r="BV263" s="15">
        <v>6486.9719999999998</v>
      </c>
      <c r="BW263" s="15">
        <v>5849.9625999999998</v>
      </c>
      <c r="BX263" s="16">
        <v>818.99480000000005</v>
      </c>
      <c r="BY263" s="15">
        <v>1637.9894999999999</v>
      </c>
      <c r="BZ263" s="16">
        <v>5687.8764000000001</v>
      </c>
      <c r="CA263" s="17">
        <v>694.80600000000004</v>
      </c>
    </row>
    <row r="264" spans="1:79" x14ac:dyDescent="0.25">
      <c r="A264" s="9" t="s">
        <v>708</v>
      </c>
      <c r="B264" s="10">
        <v>329901</v>
      </c>
      <c r="C264" s="10" t="s">
        <v>709</v>
      </c>
      <c r="D264" s="10" t="s">
        <v>710</v>
      </c>
      <c r="E264" s="10" t="s">
        <v>711</v>
      </c>
      <c r="F264" s="10" t="s">
        <v>712</v>
      </c>
      <c r="G264" s="10" t="s">
        <v>713</v>
      </c>
      <c r="H264" s="10" t="s">
        <v>714</v>
      </c>
      <c r="I264" s="10" t="s">
        <v>715</v>
      </c>
      <c r="J264" s="10" t="s">
        <v>712</v>
      </c>
      <c r="K264" s="10" t="s">
        <v>152</v>
      </c>
      <c r="L264" s="10">
        <v>10</v>
      </c>
      <c r="M264" s="10">
        <v>240</v>
      </c>
      <c r="N264" s="10">
        <v>719885</v>
      </c>
      <c r="O264" s="11">
        <v>27548</v>
      </c>
      <c r="P264" s="11">
        <v>17649</v>
      </c>
      <c r="Q264" s="10">
        <v>5950570391</v>
      </c>
      <c r="R264" s="10" t="s">
        <v>89</v>
      </c>
      <c r="S264" s="10">
        <f>IF(AB264=0.05,"Médio Profissionalizante",
IF(AB264=0.09,"Médio Tecnólogo",
IF(AB264=0.1,"Graduação",
IF(AB264=0.15,"Especialização",
IF(AB264=0.35,"Mestrado",
IF(AB264=0.45,"Doutorado",
))))))</f>
        <v>0</v>
      </c>
      <c r="T264" s="10" t="str">
        <f>IF(AL264=0.7,"Inciso I",
IF(AL264=0.6,"Incisos II e V",
IF(AL264=0.3,"Inciso IV",
IF(AL264=0.25,"Inciso III, VI e VII",
))))</f>
        <v>Inciso III, VI e VII</v>
      </c>
      <c r="U264" s="10">
        <v>1</v>
      </c>
      <c r="V264" s="10" t="s">
        <v>90</v>
      </c>
      <c r="W264" s="10" t="s">
        <v>114</v>
      </c>
      <c r="X264" s="10" t="s">
        <v>92</v>
      </c>
      <c r="Y264" s="15">
        <v>1849.4639999999999</v>
      </c>
      <c r="Z264" s="15">
        <v>240</v>
      </c>
      <c r="AA264" s="15">
        <v>1849.4685417000387</v>
      </c>
      <c r="AB264" s="36">
        <v>0.08</v>
      </c>
      <c r="AC264" s="47">
        <v>147.9571</v>
      </c>
      <c r="AD264" s="15">
        <v>0.22</v>
      </c>
      <c r="AE264" s="49">
        <f>ROUND(Y264*AD264,2)</f>
        <v>406.88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v>1849.4639999999999</v>
      </c>
      <c r="AL264" s="15">
        <v>0.25</v>
      </c>
      <c r="AM264" s="15">
        <v>462.36599999999999</v>
      </c>
      <c r="AN264" s="15">
        <v>0.4</v>
      </c>
      <c r="AO264" s="15">
        <v>739.78560000000004</v>
      </c>
      <c r="AP264" s="15">
        <v>1</v>
      </c>
      <c r="AQ264" s="15">
        <v>1849.4639999999999</v>
      </c>
      <c r="AR264" s="15">
        <v>0.21</v>
      </c>
      <c r="AS264" s="15">
        <v>127.84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19.899099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7325.2819</v>
      </c>
      <c r="BU264" s="15">
        <v>4993.5528000000004</v>
      </c>
      <c r="BV264" s="15">
        <v>7305.3828000000003</v>
      </c>
      <c r="BW264" s="15">
        <v>6585.4962999999998</v>
      </c>
      <c r="BX264" s="16">
        <v>921.96950000000004</v>
      </c>
      <c r="BY264" s="15">
        <v>1843.9390000000001</v>
      </c>
      <c r="BZ264" s="16">
        <v>6403.3123999999998</v>
      </c>
      <c r="CA264" s="17">
        <v>891.55089999999996</v>
      </c>
    </row>
    <row r="265" spans="1:79" x14ac:dyDescent="0.25">
      <c r="A265" s="9" t="s">
        <v>98</v>
      </c>
      <c r="B265" s="10">
        <v>796301</v>
      </c>
      <c r="C265" s="10" t="s">
        <v>1229</v>
      </c>
      <c r="D265" s="10" t="s">
        <v>1110</v>
      </c>
      <c r="E265" s="10" t="s">
        <v>1111</v>
      </c>
      <c r="F265" s="10" t="s">
        <v>83</v>
      </c>
      <c r="G265" s="10" t="s">
        <v>1160</v>
      </c>
      <c r="H265" s="10" t="s">
        <v>1110</v>
      </c>
      <c r="I265" s="10" t="s">
        <v>715</v>
      </c>
      <c r="J265" s="10" t="s">
        <v>1161</v>
      </c>
      <c r="K265" s="10" t="s">
        <v>121</v>
      </c>
      <c r="L265" s="10">
        <v>5</v>
      </c>
      <c r="M265" s="10">
        <v>240</v>
      </c>
      <c r="N265" s="10">
        <v>130354</v>
      </c>
      <c r="O265" s="11">
        <v>29921</v>
      </c>
      <c r="P265" s="11">
        <v>19356</v>
      </c>
      <c r="Q265" s="10">
        <v>11788445368</v>
      </c>
      <c r="R265" s="10" t="s">
        <v>103</v>
      </c>
      <c r="S265" s="10" t="str">
        <f>IF(AB265=0.05,"Médio Profissionalizante",
IF(AB265=0.09,"Médio Tecnólogo",
IF(AB265=0.1,"Graduação",
IF(AB265=0.15,"Especialização",
IF(AB265=0.35,"Mestrado",
IF(AB265=0.45,"Doutorado",
))))))</f>
        <v>Especialização</v>
      </c>
      <c r="T265" s="10" t="str">
        <f>IF(AL265=0.7,"Inciso I",
IF(AL265=0.6,"Incisos II e V",
IF(AL265=0.3,"Inciso IV",
IF(AL265=0.25,"Inciso III, VI e VII",
))))</f>
        <v>Incisos II e V</v>
      </c>
      <c r="U265" s="10">
        <v>20</v>
      </c>
      <c r="V265" s="10" t="s">
        <v>90</v>
      </c>
      <c r="W265" s="10" t="s">
        <v>91</v>
      </c>
      <c r="X265" s="10" t="s">
        <v>91</v>
      </c>
      <c r="Y265" s="15">
        <v>1813.203</v>
      </c>
      <c r="Z265" s="15">
        <v>240</v>
      </c>
      <c r="AA265" s="15">
        <v>1813.2044526470968</v>
      </c>
      <c r="AB265" s="36">
        <v>0.15</v>
      </c>
      <c r="AC265" s="51">
        <v>251.26730000000001</v>
      </c>
      <c r="AD265" s="15">
        <v>0.12</v>
      </c>
      <c r="AE265" s="49">
        <f>ROUND(Y265*AD265,2)</f>
        <v>217.58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v>1675.1153999999999</v>
      </c>
      <c r="AL265" s="15">
        <v>0.6</v>
      </c>
      <c r="AM265" s="15">
        <v>1005.0692</v>
      </c>
      <c r="AN265" s="15">
        <v>0.4</v>
      </c>
      <c r="AO265" s="15">
        <v>670.0462</v>
      </c>
      <c r="AP265" s="15">
        <v>1</v>
      </c>
      <c r="AQ265" s="15">
        <v>1675.1153999999999</v>
      </c>
      <c r="AR265" s="15">
        <v>0</v>
      </c>
      <c r="AS265" s="15">
        <v>0</v>
      </c>
      <c r="AT265" s="15">
        <v>0.06</v>
      </c>
      <c r="AU265" s="15">
        <v>290.33999999999997</v>
      </c>
      <c r="AV265" s="15">
        <v>0.09</v>
      </c>
      <c r="AW265" s="15">
        <v>522.61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7152.7428</v>
      </c>
      <c r="BU265" s="15">
        <v>4472.5581000000002</v>
      </c>
      <c r="BV265" s="15">
        <v>7152.7428</v>
      </c>
      <c r="BW265" s="15">
        <v>6482.6966000000002</v>
      </c>
      <c r="BX265" s="16">
        <v>907.57749999999999</v>
      </c>
      <c r="BY265" s="15">
        <v>1815.155</v>
      </c>
      <c r="BZ265" s="16">
        <v>6245.1652000000004</v>
      </c>
      <c r="CA265" s="17">
        <v>848.06039999999996</v>
      </c>
    </row>
    <row r="266" spans="1:79" x14ac:dyDescent="0.25">
      <c r="A266" s="9" t="s">
        <v>98</v>
      </c>
      <c r="B266" s="10">
        <v>40901</v>
      </c>
      <c r="C266" s="10" t="s">
        <v>1119</v>
      </c>
      <c r="D266" s="10" t="s">
        <v>1046</v>
      </c>
      <c r="E266" s="10" t="s">
        <v>1047</v>
      </c>
      <c r="F266" s="10" t="s">
        <v>83</v>
      </c>
      <c r="G266" s="10" t="s">
        <v>881</v>
      </c>
      <c r="H266" s="10" t="s">
        <v>1002</v>
      </c>
      <c r="I266" s="10" t="s">
        <v>1003</v>
      </c>
      <c r="J266" s="10" t="s">
        <v>107</v>
      </c>
      <c r="K266" s="10" t="s">
        <v>105</v>
      </c>
      <c r="L266" s="10">
        <v>11</v>
      </c>
      <c r="M266" s="10">
        <v>240</v>
      </c>
      <c r="N266" s="10">
        <v>95938</v>
      </c>
      <c r="O266" s="11">
        <v>24139</v>
      </c>
      <c r="P266" s="11">
        <v>15759</v>
      </c>
      <c r="Q266" s="10">
        <v>1390309304</v>
      </c>
      <c r="R266" s="10" t="s">
        <v>103</v>
      </c>
      <c r="S266" s="10" t="str">
        <f>IF(AB266=0.05,"Médio Profissionalizante",
IF(AB266=0.09,"Médio Tecnólogo",
IF(AB266=0.1,"Graduação",
IF(AB266=0.15,"Especialização",
IF(AB266=0.35,"Mestrado",
IF(AB266=0.45,"Doutorado",
))))))</f>
        <v>Especialização</v>
      </c>
      <c r="T266" s="10" t="str">
        <f>IF(AL266=0.7,"Inciso I",
IF(AL266=0.6,"Incisos II e V",
IF(AL266=0.3,"Inciso IV",
IF(AL266=0.25,"Inciso III, VI e VII",
))))</f>
        <v>Inciso IV</v>
      </c>
      <c r="U266" s="10">
        <v>20</v>
      </c>
      <c r="V266" s="10" t="s">
        <v>90</v>
      </c>
      <c r="W266" s="10" t="s">
        <v>91</v>
      </c>
      <c r="X266" s="10" t="s">
        <v>91</v>
      </c>
      <c r="Y266" s="15">
        <v>1962.6636000000001</v>
      </c>
      <c r="Z266" s="15">
        <v>240</v>
      </c>
      <c r="AA266" s="15">
        <v>1962.6708122004145</v>
      </c>
      <c r="AB266" s="36">
        <v>0.15</v>
      </c>
      <c r="AC266" s="51">
        <v>216.07429999999999</v>
      </c>
      <c r="AD266" s="15">
        <v>0.21</v>
      </c>
      <c r="AE266" s="49">
        <f>ROUND(Y266*AD266,2)</f>
        <v>412.16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v>1440.4949999999999</v>
      </c>
      <c r="AL266" s="15">
        <v>0.3</v>
      </c>
      <c r="AM266" s="15">
        <v>432.14850000000001</v>
      </c>
      <c r="AN266" s="15">
        <v>0.4</v>
      </c>
      <c r="AO266" s="15">
        <v>576.19799999999998</v>
      </c>
      <c r="AP266" s="15">
        <v>1</v>
      </c>
      <c r="AQ266" s="15">
        <v>1440.4949999999999</v>
      </c>
      <c r="AR266" s="15">
        <v>0.31</v>
      </c>
      <c r="AS266" s="15">
        <v>205.85</v>
      </c>
      <c r="AT266" s="15">
        <v>0.25</v>
      </c>
      <c r="AU266" s="15">
        <v>1245.07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147.93673600000002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5996.3464000000004</v>
      </c>
      <c r="BU266" s="15">
        <v>3975.7662</v>
      </c>
      <c r="BV266" s="15">
        <v>5848.4097000000002</v>
      </c>
      <c r="BW266" s="15">
        <v>5420.1484</v>
      </c>
      <c r="BX266" s="16">
        <v>758.82079999999996</v>
      </c>
      <c r="BY266" s="15">
        <v>1517.6415999999999</v>
      </c>
      <c r="BZ266" s="16">
        <v>5237.5257000000001</v>
      </c>
      <c r="CA266" s="17">
        <v>570.95960000000002</v>
      </c>
    </row>
    <row r="267" spans="1:79" x14ac:dyDescent="0.25">
      <c r="A267" s="9" t="s">
        <v>839</v>
      </c>
      <c r="B267" s="10">
        <v>825601</v>
      </c>
      <c r="C267" s="10" t="s">
        <v>939</v>
      </c>
      <c r="D267" s="10" t="s">
        <v>841</v>
      </c>
      <c r="E267" s="10" t="s">
        <v>848</v>
      </c>
      <c r="F267" s="10" t="s">
        <v>83</v>
      </c>
      <c r="G267" s="10" t="s">
        <v>843</v>
      </c>
      <c r="H267" s="10" t="s">
        <v>844</v>
      </c>
      <c r="I267" s="10" t="s">
        <v>845</v>
      </c>
      <c r="J267" s="10" t="s">
        <v>846</v>
      </c>
      <c r="K267" s="10" t="s">
        <v>121</v>
      </c>
      <c r="L267" s="10">
        <v>12</v>
      </c>
      <c r="M267" s="10">
        <v>240</v>
      </c>
      <c r="N267" s="10">
        <v>132217</v>
      </c>
      <c r="O267" s="11">
        <v>34883</v>
      </c>
      <c r="P267" s="11">
        <v>20984</v>
      </c>
      <c r="Q267" s="10">
        <v>11975709349</v>
      </c>
      <c r="R267" s="10" t="s">
        <v>89</v>
      </c>
      <c r="S267" s="10" t="str">
        <f>IF(AB267=0.05,"Médio Profissionalizante",
IF(AB267=0.09,"Médio Tecnólogo",
IF(AB267=0.1,"Graduação",
IF(AB267=0.15,"Especialização",
IF(AB267=0.35,"Mestrado",
IF(AB267=0.45,"Doutorado",
))))))</f>
        <v>Graduação</v>
      </c>
      <c r="T267" s="10" t="str">
        <f>IF(AL267=0.7,"Inciso I",
IF(AL267=0.6,"Incisos II e V",
IF(AL267=0.3,"Inciso IV",
IF(AL267=0.25,"Inciso III, VI e VII",
))))</f>
        <v>Inciso III, VI e VII</v>
      </c>
      <c r="U267" s="10">
        <v>1</v>
      </c>
      <c r="V267" s="10" t="s">
        <v>90</v>
      </c>
      <c r="W267" s="10" t="s">
        <v>114</v>
      </c>
      <c r="X267" s="10" t="s">
        <v>92</v>
      </c>
      <c r="Y267" s="15">
        <v>1924.1790000000001</v>
      </c>
      <c r="Z267" s="15">
        <v>240</v>
      </c>
      <c r="AA267" s="15">
        <v>1924.1790000000001</v>
      </c>
      <c r="AB267" s="36">
        <v>0.1</v>
      </c>
      <c r="AC267" s="47">
        <v>192.4179</v>
      </c>
      <c r="AD267" s="15">
        <v>0.2</v>
      </c>
      <c r="AE267" s="49">
        <f>ROUND(Y267*AD267,2)</f>
        <v>384.84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v>1924.1790000000001</v>
      </c>
      <c r="AL267" s="15">
        <v>0.25</v>
      </c>
      <c r="AM267" s="15">
        <v>481.04480000000001</v>
      </c>
      <c r="AN267" s="15">
        <v>0.4</v>
      </c>
      <c r="AO267" s="15">
        <v>769.67160000000001</v>
      </c>
      <c r="AP267" s="15">
        <v>1</v>
      </c>
      <c r="AQ267" s="15">
        <v>1924.1790000000001</v>
      </c>
      <c r="AR267" s="15">
        <v>1.1299999999999999</v>
      </c>
      <c r="AS267" s="15">
        <v>715.72</v>
      </c>
      <c r="AT267" s="15">
        <v>0</v>
      </c>
      <c r="AU267" s="15">
        <v>0</v>
      </c>
      <c r="AV267" s="15">
        <v>0.38</v>
      </c>
      <c r="AW267" s="15">
        <v>2166.16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7600.5070999999998</v>
      </c>
      <c r="BU267" s="15">
        <v>7600.5070500000002</v>
      </c>
      <c r="BV267" s="15">
        <v>7600.5070999999998</v>
      </c>
      <c r="BW267" s="15">
        <v>6830.8355000000001</v>
      </c>
      <c r="BX267" s="16">
        <v>956.31700000000001</v>
      </c>
      <c r="BY267" s="15">
        <v>1912.6339</v>
      </c>
      <c r="BZ267" s="16">
        <v>6644.1900999999998</v>
      </c>
      <c r="CA267" s="17">
        <v>957.79229999999995</v>
      </c>
    </row>
    <row r="268" spans="1:79" x14ac:dyDescent="0.25">
      <c r="A268" s="9" t="s">
        <v>98</v>
      </c>
      <c r="B268" s="10">
        <v>7802</v>
      </c>
      <c r="C268" s="10" t="s">
        <v>1044</v>
      </c>
      <c r="D268" s="10" t="s">
        <v>742</v>
      </c>
      <c r="E268" s="10" t="s">
        <v>743</v>
      </c>
      <c r="F268" s="10" t="s">
        <v>83</v>
      </c>
      <c r="G268" s="10" t="s">
        <v>84</v>
      </c>
      <c r="H268" s="10" t="s">
        <v>1002</v>
      </c>
      <c r="I268" s="10" t="s">
        <v>1003</v>
      </c>
      <c r="J268" s="10" t="s">
        <v>107</v>
      </c>
      <c r="K268" s="10" t="s">
        <v>88</v>
      </c>
      <c r="L268" s="10">
        <v>12</v>
      </c>
      <c r="M268" s="10">
        <v>240</v>
      </c>
      <c r="N268" s="10">
        <v>142558</v>
      </c>
      <c r="O268" s="11">
        <v>37993</v>
      </c>
      <c r="P268" s="11">
        <v>16196</v>
      </c>
      <c r="Q268" s="10">
        <v>178284300</v>
      </c>
      <c r="R268" s="10" t="s">
        <v>103</v>
      </c>
      <c r="S268" s="10" t="str">
        <f>IF(AB268=0.05,"Médio Profissionalizante",
IF(AB268=0.09,"Médio Tecnólogo",
IF(AB268=0.1,"Graduação",
IF(AB268=0.15,"Especialização",
IF(AB268=0.35,"Mestrado",
IF(AB268=0.45,"Doutorado",
))))))</f>
        <v>Especialização</v>
      </c>
      <c r="T268" s="10" t="str">
        <f>IF(AL268=0.7,"Inciso I",
IF(AL268=0.6,"Incisos II e V",
IF(AL268=0.3,"Inciso IV",
IF(AL268=0.25,"Inciso III, VI e VII",
))))</f>
        <v>Inciso III, VI e VII</v>
      </c>
      <c r="U268" s="10">
        <v>20</v>
      </c>
      <c r="V268" s="10" t="s">
        <v>90</v>
      </c>
      <c r="W268" s="10" t="s">
        <v>91</v>
      </c>
      <c r="X268" s="10" t="s">
        <v>91</v>
      </c>
      <c r="Y268" s="15">
        <v>1962.6636000000001</v>
      </c>
      <c r="Z268" s="15">
        <v>240</v>
      </c>
      <c r="AA268" s="15">
        <v>1962.6636000000001</v>
      </c>
      <c r="AB268" s="36">
        <v>0.15</v>
      </c>
      <c r="AC268" s="21">
        <v>220.3965</v>
      </c>
      <c r="AD268" s="15">
        <v>0.11</v>
      </c>
      <c r="AE268" s="49">
        <f>ROUND(Y268*AD268,2)</f>
        <v>215.89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v>1469.31</v>
      </c>
      <c r="AL268" s="15">
        <v>0.25</v>
      </c>
      <c r="AM268" s="15">
        <v>367.32749999999999</v>
      </c>
      <c r="AN268" s="15">
        <v>0.4</v>
      </c>
      <c r="AO268" s="15">
        <v>587.72400000000005</v>
      </c>
      <c r="AP268" s="15">
        <v>1</v>
      </c>
      <c r="AQ268" s="15">
        <v>1469.31</v>
      </c>
      <c r="AR268" s="15">
        <v>0</v>
      </c>
      <c r="AS268" s="15">
        <v>0</v>
      </c>
      <c r="AT268" s="15">
        <v>0.1</v>
      </c>
      <c r="AU268" s="15">
        <v>434.41</v>
      </c>
      <c r="AV268" s="15">
        <v>0.15</v>
      </c>
      <c r="AW268" s="15">
        <v>781.94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5745.0020999999997</v>
      </c>
      <c r="BU268" s="15">
        <v>3908.3645999999999</v>
      </c>
      <c r="BV268" s="15">
        <v>5745.0020999999997</v>
      </c>
      <c r="BW268" s="15">
        <v>5157.2781000000004</v>
      </c>
      <c r="BX268" s="16">
        <v>722.01890000000003</v>
      </c>
      <c r="BY268" s="15">
        <v>1444.0379</v>
      </c>
      <c r="BZ268" s="16">
        <v>5022.9831999999997</v>
      </c>
      <c r="CA268" s="17">
        <v>511.96039999999999</v>
      </c>
    </row>
    <row r="269" spans="1:79" x14ac:dyDescent="0.25">
      <c r="A269" s="9" t="s">
        <v>79</v>
      </c>
      <c r="B269" s="10">
        <v>5168701</v>
      </c>
      <c r="C269" s="10" t="s">
        <v>197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24639</v>
      </c>
      <c r="Q269" s="10">
        <v>41044622334</v>
      </c>
      <c r="R269" s="10" t="s">
        <v>89</v>
      </c>
      <c r="S269" s="10" t="str">
        <f>IF(AB269=0.05,"Médio Profissionalizante",
IF(AB269=0.09,"Médio Tecnólogo",
IF(AB269=0.1,"Graduação",
IF(AB269=0.15,"Especialização",
IF(AB269=0.35,"Mestrado",
IF(AB269=0.45,"Doutorado",
))))))</f>
        <v>Especialização</v>
      </c>
      <c r="T269" s="10" t="str">
        <f>IF(AL269=0.7,"Inciso I",
IF(AL269=0.6,"Incisos II e V",
IF(AL269=0.3,"Inciso IV",
IF(AL269=0.25,"Inciso III, VI e VII",
))))</f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1813.203</v>
      </c>
      <c r="Z269" s="15">
        <v>240</v>
      </c>
      <c r="AA269" s="15">
        <v>1813.203</v>
      </c>
      <c r="AB269" s="36">
        <v>0.15</v>
      </c>
      <c r="AC269" s="21">
        <v>294.39949999999999</v>
      </c>
      <c r="AD269" s="15">
        <v>0.21</v>
      </c>
      <c r="AE269" s="38">
        <v>412.15940000000001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1962.6636000000001</v>
      </c>
      <c r="AL269" s="15">
        <v>0.6</v>
      </c>
      <c r="AM269" s="15">
        <v>1177.5981999999999</v>
      </c>
      <c r="AN269" s="15">
        <v>0.4</v>
      </c>
      <c r="AO269" s="15">
        <v>785.06539999999995</v>
      </c>
      <c r="AP269" s="15">
        <v>1</v>
      </c>
      <c r="AQ269" s="15">
        <v>1962.6636000000001</v>
      </c>
      <c r="AR269" s="15">
        <v>0</v>
      </c>
      <c r="AS269" s="15">
        <v>0</v>
      </c>
      <c r="AT269" s="15">
        <v>0.11</v>
      </c>
      <c r="AU269" s="15">
        <v>588.30840000000001</v>
      </c>
      <c r="AV269" s="15">
        <v>0.39</v>
      </c>
      <c r="AW269" s="15">
        <v>2502.9848999999999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21.232053000000001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8578.4452999999994</v>
      </c>
      <c r="BU269" s="15">
        <v>5416.9515000000001</v>
      </c>
      <c r="BV269" s="15">
        <v>8557.2132999999994</v>
      </c>
      <c r="BW269" s="15">
        <v>7793.3798999999999</v>
      </c>
      <c r="BX269" s="16">
        <v>1091.0732</v>
      </c>
      <c r="BY269" s="15">
        <v>2182.1464000000001</v>
      </c>
      <c r="BZ269" s="16">
        <v>7487.3721999999998</v>
      </c>
      <c r="CA269" s="17">
        <v>1189.6673000000001</v>
      </c>
    </row>
    <row r="270" spans="1:79" x14ac:dyDescent="0.25">
      <c r="A270" s="9" t="s">
        <v>79</v>
      </c>
      <c r="B270" s="10">
        <v>5168801</v>
      </c>
      <c r="C270" s="10" t="s">
        <v>198</v>
      </c>
      <c r="D270" s="10" t="s">
        <v>81</v>
      </c>
      <c r="E270" s="10" t="s">
        <v>120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27255</v>
      </c>
      <c r="Q270" s="10">
        <v>47869208353</v>
      </c>
      <c r="R270" s="10" t="s">
        <v>89</v>
      </c>
      <c r="S270" s="10">
        <f>IF(AB270=0.05,"Médio Profissionalizante",
IF(AB270=0.09,"Médio Tecnólogo",
IF(AB270=0.1,"Graduação",
IF(AB270=0.15,"Especialização",
IF(AB270=0.35,"Mestrado",
IF(AB270=0.45,"Doutorado",
))))))</f>
        <v>0</v>
      </c>
      <c r="T270" s="10" t="str">
        <f>IF(AL270=0.7,"Inciso I",
IF(AL270=0.6,"Incisos II e V",
IF(AL270=0.3,"Inciso IV",
IF(AL270=0.25,"Inciso III, VI e VII",
))))</f>
        <v>Incisos II e V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1849.4639999999999</v>
      </c>
      <c r="Z270" s="15">
        <v>240</v>
      </c>
      <c r="AA270" s="15">
        <v>1849.4639999999999</v>
      </c>
      <c r="AB270" s="36">
        <v>0</v>
      </c>
      <c r="AC270">
        <v>0</v>
      </c>
      <c r="AD270" s="15">
        <v>0.21</v>
      </c>
      <c r="AE270" s="38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0.6</v>
      </c>
      <c r="AM270" s="15">
        <v>1177.5981999999999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0.13</v>
      </c>
      <c r="AS270" s="15">
        <v>89.513800000000003</v>
      </c>
      <c r="AT270" s="15">
        <v>0.45</v>
      </c>
      <c r="AU270" s="15">
        <v>2323.9164000000001</v>
      </c>
      <c r="AV270" s="15">
        <v>7.0000000000000007E-2</v>
      </c>
      <c r="AW270" s="15">
        <v>433.79770000000002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8262.8137999999999</v>
      </c>
      <c r="BU270" s="15">
        <v>5122.5519999999997</v>
      </c>
      <c r="BV270" s="15">
        <v>8262.8137999999999</v>
      </c>
      <c r="BW270" s="15">
        <v>7477.7483000000002</v>
      </c>
      <c r="BX270" s="16">
        <v>1046.8848</v>
      </c>
      <c r="BY270" s="15">
        <v>2093.7694999999999</v>
      </c>
      <c r="BZ270" s="16">
        <v>7215.9290000000001</v>
      </c>
      <c r="CA270" s="17">
        <v>1115.0205000000001</v>
      </c>
    </row>
    <row r="271" spans="1:79" x14ac:dyDescent="0.25">
      <c r="A271" s="9" t="s">
        <v>98</v>
      </c>
      <c r="B271" s="10">
        <v>62601</v>
      </c>
      <c r="C271" s="10" t="s">
        <v>1154</v>
      </c>
      <c r="D271" s="10" t="s">
        <v>1052</v>
      </c>
      <c r="E271" s="10" t="s">
        <v>1053</v>
      </c>
      <c r="F271" s="10" t="s">
        <v>83</v>
      </c>
      <c r="G271" s="10" t="s">
        <v>1043</v>
      </c>
      <c r="H271" s="10" t="s">
        <v>1002</v>
      </c>
      <c r="I271" s="10" t="s">
        <v>1003</v>
      </c>
      <c r="J271" s="10" t="s">
        <v>107</v>
      </c>
      <c r="K271" s="10" t="s">
        <v>147</v>
      </c>
      <c r="L271" s="10">
        <v>12</v>
      </c>
      <c r="M271" s="10">
        <v>240</v>
      </c>
      <c r="N271" s="10">
        <v>123970</v>
      </c>
      <c r="O271" s="11">
        <v>30651</v>
      </c>
      <c r="P271" s="11">
        <v>12604</v>
      </c>
      <c r="Q271" s="10">
        <v>1788639391</v>
      </c>
      <c r="R271" s="10" t="s">
        <v>103</v>
      </c>
      <c r="S271" s="10" t="str">
        <f>IF(AB271=0.05,"Médio Profissionalizante",
IF(AB271=0.09,"Médio Tecnólogo",
IF(AB271=0.1,"Graduação",
IF(AB271=0.15,"Especialização",
IF(AB271=0.35,"Mestrado",
IF(AB271=0.45,"Doutorado",
))))))</f>
        <v>Especialização</v>
      </c>
      <c r="T271" s="10" t="str">
        <f>IF(AL271=0.7,"Inciso I",
IF(AL271=0.6,"Incisos II e V",
IF(AL271=0.3,"Inciso IV",
IF(AL271=0.25,"Inciso III, VI e VII",
))))</f>
        <v>Inciso III, VI e VII</v>
      </c>
      <c r="U271" s="10">
        <v>20</v>
      </c>
      <c r="V271" s="10" t="s">
        <v>90</v>
      </c>
      <c r="W271" s="10" t="s">
        <v>91</v>
      </c>
      <c r="X271" s="10" t="s">
        <v>91</v>
      </c>
      <c r="Y271" s="15">
        <v>1962.6636000000001</v>
      </c>
      <c r="Z271" s="15">
        <v>240</v>
      </c>
      <c r="AA271" s="15">
        <v>1962.6636000000001</v>
      </c>
      <c r="AB271" s="36">
        <v>0.15</v>
      </c>
      <c r="AC271" s="21">
        <v>288.62689999999998</v>
      </c>
      <c r="AD271" s="15">
        <v>0.2</v>
      </c>
      <c r="AE271" s="49">
        <f>ROUND(Y271*AD271,2)</f>
        <v>392.53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v>1924.1790000000001</v>
      </c>
      <c r="AL271" s="15">
        <v>0.25</v>
      </c>
      <c r="AM271" s="15">
        <v>481.04480000000001</v>
      </c>
      <c r="AN271" s="15">
        <v>0.4</v>
      </c>
      <c r="AO271" s="15">
        <v>769.67160000000001</v>
      </c>
      <c r="AP271" s="15">
        <v>1</v>
      </c>
      <c r="AQ271" s="15">
        <v>1924.1790000000001</v>
      </c>
      <c r="AR271" s="15">
        <v>1.02</v>
      </c>
      <c r="AS271" s="15">
        <v>654.22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7696.7160000000003</v>
      </c>
      <c r="BU271" s="15">
        <v>5291.4922999999999</v>
      </c>
      <c r="BV271" s="15">
        <v>7696.7160000000003</v>
      </c>
      <c r="BW271" s="15">
        <v>6927.0443999999998</v>
      </c>
      <c r="BX271" s="16">
        <v>969.78620000000001</v>
      </c>
      <c r="BY271" s="15">
        <v>1939.5724</v>
      </c>
      <c r="BZ271" s="16">
        <v>6726.9297999999999</v>
      </c>
      <c r="CA271" s="17">
        <v>980.54570000000001</v>
      </c>
    </row>
    <row r="272" spans="1:79" x14ac:dyDescent="0.25">
      <c r="A272" s="9" t="s">
        <v>839</v>
      </c>
      <c r="B272" s="10">
        <v>1014301</v>
      </c>
      <c r="C272" s="10" t="s">
        <v>966</v>
      </c>
      <c r="D272" s="10" t="s">
        <v>841</v>
      </c>
      <c r="E272" s="10" t="s">
        <v>857</v>
      </c>
      <c r="F272" s="10" t="s">
        <v>83</v>
      </c>
      <c r="G272" s="10" t="s">
        <v>855</v>
      </c>
      <c r="H272" s="10" t="s">
        <v>844</v>
      </c>
      <c r="I272" s="10" t="s">
        <v>845</v>
      </c>
      <c r="J272" s="10" t="s">
        <v>846</v>
      </c>
      <c r="K272" s="10" t="s">
        <v>851</v>
      </c>
      <c r="L272" s="10">
        <v>6</v>
      </c>
      <c r="M272" s="10">
        <v>240</v>
      </c>
      <c r="N272" s="10">
        <v>227433</v>
      </c>
      <c r="O272" s="11">
        <v>29983</v>
      </c>
      <c r="P272" s="11">
        <v>21495</v>
      </c>
      <c r="Q272" s="10">
        <v>14422158368</v>
      </c>
      <c r="R272" s="10" t="s">
        <v>89</v>
      </c>
      <c r="S272" s="10" t="str">
        <f>IF(AB272=0.05,"Médio Profissionalizante",
IF(AB272=0.09,"Médio Tecnólogo",
IF(AB272=0.1,"Graduação",
IF(AB272=0.15,"Especialização",
IF(AB272=0.35,"Mestrado",
IF(AB272=0.45,"Doutorado",
))))))</f>
        <v>Especialização</v>
      </c>
      <c r="T272" s="10" t="str">
        <f>IF(AL272=0.7,"Inciso I",
IF(AL272=0.6,"Incisos II e V",
IF(AL272=0.3,"Inciso IV",
IF(AL272=0.25,"Inciso III, VI e VII",
))))</f>
        <v>Incisos II e V</v>
      </c>
      <c r="U272" s="10">
        <v>1</v>
      </c>
      <c r="V272" s="10" t="s">
        <v>90</v>
      </c>
      <c r="W272" s="10" t="s">
        <v>190</v>
      </c>
      <c r="X272" s="10" t="s">
        <v>92</v>
      </c>
      <c r="Y272" s="15">
        <v>1962.6636000000001</v>
      </c>
      <c r="Z272" s="15">
        <v>240</v>
      </c>
      <c r="AA272" s="15">
        <v>1962.6636000000001</v>
      </c>
      <c r="AB272" s="36">
        <v>0.15</v>
      </c>
      <c r="AC272" s="51">
        <v>256.29340000000002</v>
      </c>
      <c r="AD272" s="15">
        <v>0.21</v>
      </c>
      <c r="AE272" s="49">
        <f>ROUND(Y272*AD272,2)</f>
        <v>412.16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v>1708.6224</v>
      </c>
      <c r="AL272" s="15">
        <v>0.6</v>
      </c>
      <c r="AM272" s="15">
        <v>1025.1733999999999</v>
      </c>
      <c r="AN272" s="15">
        <v>0.4</v>
      </c>
      <c r="AO272" s="15">
        <v>683.44899999999996</v>
      </c>
      <c r="AP272" s="15">
        <v>1</v>
      </c>
      <c r="AQ272" s="15">
        <v>1708.6224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21.232053000000001</v>
      </c>
      <c r="BL272" s="15">
        <v>0</v>
      </c>
      <c r="BM272" s="15">
        <v>3350.1788780000002</v>
      </c>
      <c r="BN272" s="15">
        <v>0</v>
      </c>
      <c r="BO272" s="15">
        <v>0</v>
      </c>
      <c r="BP272" s="15">
        <v>0</v>
      </c>
      <c r="BQ272" s="15">
        <v>0</v>
      </c>
      <c r="BR272" s="15">
        <v>1000</v>
      </c>
      <c r="BS272" s="15">
        <v>0</v>
      </c>
      <c r="BT272" s="15">
        <v>11821.0046</v>
      </c>
      <c r="BU272" s="15">
        <v>4715.7978000000003</v>
      </c>
      <c r="BV272" s="15">
        <v>7449.5937000000004</v>
      </c>
      <c r="BW272" s="15">
        <v>6787.3768</v>
      </c>
      <c r="BX272" s="16">
        <v>950.23270000000002</v>
      </c>
      <c r="BY272" s="15">
        <v>1900.4655</v>
      </c>
      <c r="BZ272" s="16">
        <v>10870.7718</v>
      </c>
      <c r="CA272" s="17">
        <v>2120.1023</v>
      </c>
    </row>
    <row r="273" spans="1:79" x14ac:dyDescent="0.25">
      <c r="A273" s="9" t="s">
        <v>839</v>
      </c>
      <c r="B273" s="10">
        <v>791301</v>
      </c>
      <c r="C273" s="10" t="s">
        <v>935</v>
      </c>
      <c r="D273" s="10" t="s">
        <v>841</v>
      </c>
      <c r="E273" s="10" t="s">
        <v>164</v>
      </c>
      <c r="F273" s="10" t="s">
        <v>83</v>
      </c>
      <c r="G273" s="10" t="s">
        <v>863</v>
      </c>
      <c r="H273" s="10" t="s">
        <v>844</v>
      </c>
      <c r="I273" s="10" t="s">
        <v>845</v>
      </c>
      <c r="J273" s="10" t="s">
        <v>846</v>
      </c>
      <c r="K273" s="10" t="s">
        <v>121</v>
      </c>
      <c r="L273" s="10">
        <v>13</v>
      </c>
      <c r="M273" s="10">
        <v>240</v>
      </c>
      <c r="N273" s="10">
        <v>227433</v>
      </c>
      <c r="O273" s="11">
        <v>27890</v>
      </c>
      <c r="P273" s="11">
        <v>19126</v>
      </c>
      <c r="Q273" s="10">
        <v>11761733320</v>
      </c>
      <c r="R273" s="10" t="s">
        <v>89</v>
      </c>
      <c r="S273" s="10" t="str">
        <f>IF(AB273=0.05,"Médio Profissionalizante",
IF(AB273=0.09,"Médio Tecnólogo",
IF(AB273=0.1,"Graduação",
IF(AB273=0.15,"Especialização",
IF(AB273=0.35,"Mestrado",
IF(AB273=0.45,"Doutorado",
))))))</f>
        <v>Especialização</v>
      </c>
      <c r="T273" s="10" t="str">
        <f>IF(AL273=0.7,"Inciso I",
IF(AL273=0.6,"Incisos II e V",
IF(AL273=0.3,"Inciso IV",
IF(AL273=0.25,"Inciso III, VI e VII",
))))</f>
        <v>Incisos II e V</v>
      </c>
      <c r="U273" s="10">
        <v>1</v>
      </c>
      <c r="V273" s="10" t="s">
        <v>90</v>
      </c>
      <c r="W273" s="10" t="s">
        <v>91</v>
      </c>
      <c r="X273" s="10" t="s">
        <v>92</v>
      </c>
      <c r="Y273" s="15">
        <v>1962.6636000000001</v>
      </c>
      <c r="Z273" s="15">
        <v>240</v>
      </c>
      <c r="AA273" s="15">
        <v>1962.6636000000001</v>
      </c>
      <c r="AB273" s="36">
        <v>0.15</v>
      </c>
      <c r="AC273" s="51">
        <v>294.39949999999999</v>
      </c>
      <c r="AD273" s="15">
        <v>0.22</v>
      </c>
      <c r="AE273" s="49">
        <f>ROUND(Y273*AD273,2)</f>
        <v>431.79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v>1962.6636000000001</v>
      </c>
      <c r="AL273" s="15">
        <v>0.6</v>
      </c>
      <c r="AM273" s="15">
        <v>1177.5981999999999</v>
      </c>
      <c r="AN273" s="15">
        <v>0.4</v>
      </c>
      <c r="AO273" s="15">
        <v>785.06539999999995</v>
      </c>
      <c r="AP273" s="15">
        <v>1</v>
      </c>
      <c r="AQ273" s="15">
        <v>1962.6636000000001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8576.8399000000009</v>
      </c>
      <c r="BU273" s="15">
        <v>5436.5781999999999</v>
      </c>
      <c r="BV273" s="15">
        <v>8576.8399000000009</v>
      </c>
      <c r="BW273" s="15">
        <v>7791.7745000000004</v>
      </c>
      <c r="BX273" s="16">
        <v>1090.8484000000001</v>
      </c>
      <c r="BY273" s="15">
        <v>2181.6968999999999</v>
      </c>
      <c r="BZ273" s="16">
        <v>7485.9915000000001</v>
      </c>
      <c r="CA273" s="17">
        <v>1189.2877000000001</v>
      </c>
    </row>
    <row r="274" spans="1:79" x14ac:dyDescent="0.25">
      <c r="A274" s="9" t="s">
        <v>839</v>
      </c>
      <c r="B274" s="10">
        <v>236701</v>
      </c>
      <c r="C274" s="10" t="s">
        <v>872</v>
      </c>
      <c r="D274" s="10" t="s">
        <v>841</v>
      </c>
      <c r="E274" s="10" t="s">
        <v>854</v>
      </c>
      <c r="F274" s="10" t="s">
        <v>83</v>
      </c>
      <c r="G274" s="10" t="s">
        <v>871</v>
      </c>
      <c r="H274" s="10" t="s">
        <v>844</v>
      </c>
      <c r="I274" s="10" t="s">
        <v>845</v>
      </c>
      <c r="J274" s="10" t="s">
        <v>850</v>
      </c>
      <c r="K274" s="10" t="s">
        <v>147</v>
      </c>
      <c r="L274" s="10">
        <v>5</v>
      </c>
      <c r="M274" s="10">
        <v>240</v>
      </c>
      <c r="N274" s="10">
        <v>362513</v>
      </c>
      <c r="O274" s="11">
        <v>29403</v>
      </c>
      <c r="P274" s="11">
        <v>18644</v>
      </c>
      <c r="Q274" s="10">
        <v>5274184472</v>
      </c>
      <c r="R274" s="10" t="s">
        <v>89</v>
      </c>
      <c r="S274" s="10" t="str">
        <f>IF(AB274=0.05,"Médio Profissionalizante",
IF(AB274=0.09,"Médio Tecnólogo",
IF(AB274=0.1,"Graduação",
IF(AB274=0.15,"Especialização",
IF(AB274=0.35,"Mestrado",
IF(AB274=0.45,"Doutorado",
))))))</f>
        <v>Especialização</v>
      </c>
      <c r="T274" s="10" t="str">
        <f>IF(AL274=0.7,"Inciso I",
IF(AL274=0.6,"Incisos II e V",
IF(AL274=0.3,"Inciso IV",
IF(AL274=0.25,"Inciso III, VI e VII",
))))</f>
        <v>Incisos II e V</v>
      </c>
      <c r="U274" s="10">
        <v>1</v>
      </c>
      <c r="V274" s="10" t="s">
        <v>90</v>
      </c>
      <c r="W274" s="10" t="s">
        <v>114</v>
      </c>
      <c r="X274" s="10" t="s">
        <v>92</v>
      </c>
      <c r="Y274" s="15">
        <v>1924.1790000000001</v>
      </c>
      <c r="Z274" s="15">
        <v>240</v>
      </c>
      <c r="AA274" s="15">
        <v>1924.1790000000001</v>
      </c>
      <c r="AB274" s="36">
        <v>0.15</v>
      </c>
      <c r="AC274" s="21">
        <v>251.26730000000001</v>
      </c>
      <c r="AD274" s="15">
        <v>0.11</v>
      </c>
      <c r="AE274" s="49">
        <f>ROUND(Y274*AD274,2)</f>
        <v>211.66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v>1675.1153999999999</v>
      </c>
      <c r="AL274" s="15">
        <v>0.6</v>
      </c>
      <c r="AM274" s="15">
        <v>1005.0692</v>
      </c>
      <c r="AN274" s="15">
        <v>0.4</v>
      </c>
      <c r="AO274" s="15">
        <v>670.0462</v>
      </c>
      <c r="AP274" s="15">
        <v>1</v>
      </c>
      <c r="AQ274" s="15">
        <v>1675.1153999999999</v>
      </c>
      <c r="AR274" s="15">
        <v>0.71</v>
      </c>
      <c r="AS274" s="15">
        <v>422.21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7135.9916000000003</v>
      </c>
      <c r="BU274" s="15">
        <v>4455.8069999999998</v>
      </c>
      <c r="BV274" s="15">
        <v>7135.9916000000003</v>
      </c>
      <c r="BW274" s="15">
        <v>6465.9453999999996</v>
      </c>
      <c r="BX274" s="16">
        <v>905.23239999999998</v>
      </c>
      <c r="BY274" s="15">
        <v>1810.4647</v>
      </c>
      <c r="BZ274" s="16">
        <v>6230.7592000000004</v>
      </c>
      <c r="CA274" s="17">
        <v>844.09879999999998</v>
      </c>
    </row>
    <row r="275" spans="1:79" x14ac:dyDescent="0.25">
      <c r="A275" s="9" t="s">
        <v>98</v>
      </c>
      <c r="B275" s="10">
        <v>49801</v>
      </c>
      <c r="C275" s="10" t="s">
        <v>1131</v>
      </c>
      <c r="D275" s="10" t="s">
        <v>730</v>
      </c>
      <c r="E275" s="10" t="s">
        <v>731</v>
      </c>
      <c r="F275" s="10" t="s">
        <v>83</v>
      </c>
      <c r="G275" s="10" t="s">
        <v>84</v>
      </c>
      <c r="H275" s="10" t="s">
        <v>1002</v>
      </c>
      <c r="I275" s="10" t="s">
        <v>1003</v>
      </c>
      <c r="J275" s="10" t="s">
        <v>107</v>
      </c>
      <c r="K275" s="10" t="s">
        <v>105</v>
      </c>
      <c r="L275" s="10">
        <v>12</v>
      </c>
      <c r="M275" s="10">
        <v>240</v>
      </c>
      <c r="N275" s="10">
        <v>145410</v>
      </c>
      <c r="O275" s="11">
        <v>31134</v>
      </c>
      <c r="P275" s="11">
        <v>16721</v>
      </c>
      <c r="Q275" s="10">
        <v>1573764353</v>
      </c>
      <c r="R275" s="10" t="s">
        <v>103</v>
      </c>
      <c r="S275" s="10" t="str">
        <f>IF(AB275=0.05,"Médio Profissionalizante",
IF(AB275=0.09,"Médio Tecnólogo",
IF(AB275=0.1,"Graduação",
IF(AB275=0.15,"Especialização",
IF(AB275=0.35,"Mestrado",
IF(AB275=0.45,"Doutorado",
))))))</f>
        <v>Mestrado</v>
      </c>
      <c r="T275" s="10" t="str">
        <f>IF(AL275=0.7,"Inciso I",
IF(AL275=0.6,"Incisos II e V",
IF(AL275=0.3,"Inciso IV",
IF(AL275=0.25,"Inciso III, VI e VII",
))))</f>
        <v>Inciso III, VI e VII</v>
      </c>
      <c r="U275" s="10">
        <v>20</v>
      </c>
      <c r="V275" s="10" t="s">
        <v>90</v>
      </c>
      <c r="W275" s="10" t="s">
        <v>91</v>
      </c>
      <c r="X275" s="10" t="s">
        <v>91</v>
      </c>
      <c r="Y275" s="15">
        <v>1777.6458</v>
      </c>
      <c r="Z275" s="15">
        <v>180</v>
      </c>
      <c r="AA275" s="15">
        <v>1777.6458</v>
      </c>
      <c r="AB275" s="36">
        <v>0.35</v>
      </c>
      <c r="AC275" s="47">
        <v>514.25850000000003</v>
      </c>
      <c r="AD275" s="15">
        <v>0.2</v>
      </c>
      <c r="AE275" s="49">
        <f>ROUND(Y275*AD275,2)</f>
        <v>355.53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v>1469.31</v>
      </c>
      <c r="AL275" s="15">
        <v>0.25</v>
      </c>
      <c r="AM275" s="15">
        <v>367.32749999999999</v>
      </c>
      <c r="AN275" s="15">
        <v>0</v>
      </c>
      <c r="AO275" s="15">
        <v>0</v>
      </c>
      <c r="AP275" s="15">
        <v>1</v>
      </c>
      <c r="AQ275" s="15">
        <v>1469.31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5646.0123000000003</v>
      </c>
      <c r="BJ275" s="15">
        <v>0</v>
      </c>
      <c r="BK275" s="15">
        <v>22.088951999999999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11251.479300000001</v>
      </c>
      <c r="BU275" s="15">
        <v>9392.7528000000002</v>
      </c>
      <c r="BV275" s="15">
        <v>11229.390299999999</v>
      </c>
      <c r="BW275" s="15">
        <v>11251.479300000001</v>
      </c>
      <c r="BX275" s="16">
        <v>1575.2071000000001</v>
      </c>
      <c r="BY275" s="15">
        <v>3150.4142000000002</v>
      </c>
      <c r="BZ275" s="16">
        <v>9676.2721999999994</v>
      </c>
      <c r="CA275" s="17">
        <v>1791.6148000000001</v>
      </c>
    </row>
    <row r="276" spans="1:79" x14ac:dyDescent="0.25">
      <c r="A276" s="9" t="s">
        <v>98</v>
      </c>
      <c r="B276" s="10">
        <v>47701</v>
      </c>
      <c r="C276" s="10" t="s">
        <v>826</v>
      </c>
      <c r="D276" s="10" t="s">
        <v>742</v>
      </c>
      <c r="E276" s="10" t="s">
        <v>743</v>
      </c>
      <c r="F276" s="10" t="s">
        <v>712</v>
      </c>
      <c r="G276" s="10" t="s">
        <v>788</v>
      </c>
      <c r="H276" s="10" t="s">
        <v>714</v>
      </c>
      <c r="I276" s="10" t="s">
        <v>715</v>
      </c>
      <c r="J276" s="10" t="s">
        <v>712</v>
      </c>
      <c r="K276" s="10" t="s">
        <v>118</v>
      </c>
      <c r="L276" s="10">
        <v>11</v>
      </c>
      <c r="M276" s="10">
        <v>240</v>
      </c>
      <c r="N276" s="10">
        <v>916165</v>
      </c>
      <c r="O276" s="11">
        <v>29983</v>
      </c>
      <c r="P276" s="11">
        <v>18786</v>
      </c>
      <c r="Q276" s="10">
        <v>1559664304</v>
      </c>
      <c r="R276" s="10" t="s">
        <v>103</v>
      </c>
      <c r="S276" s="10" t="str">
        <f>IF(AB276=0.05,"Médio Profissionalizante",
IF(AB276=0.09,"Médio Tecnólogo",
IF(AB276=0.1,"Graduação",
IF(AB276=0.15,"Especialização",
IF(AB276=0.35,"Mestrado",
IF(AB276=0.45,"Doutorado",
))))))</f>
        <v>Médio Tecnólogo</v>
      </c>
      <c r="T276" s="10" t="str">
        <f>IF(AL276=0.7,"Inciso I",
IF(AL276=0.6,"Incisos II e V",
IF(AL276=0.3,"Inciso IV",
IF(AL276=0.25,"Inciso III, VI e VII",
))))</f>
        <v>Inciso III, VI e VII</v>
      </c>
      <c r="U276" s="10">
        <v>20</v>
      </c>
      <c r="V276" s="10" t="s">
        <v>90</v>
      </c>
      <c r="W276" s="10" t="s">
        <v>91</v>
      </c>
      <c r="X276" s="10" t="s">
        <v>91</v>
      </c>
      <c r="Y276" s="15">
        <v>1397.5938000000001</v>
      </c>
      <c r="Z276" s="15">
        <v>240</v>
      </c>
      <c r="AA276" s="15">
        <v>1397.5938000000001</v>
      </c>
      <c r="AB276" s="36">
        <v>0.09</v>
      </c>
      <c r="AC276" s="47">
        <v>169.78039999999999</v>
      </c>
      <c r="AD276" s="15">
        <v>0.2</v>
      </c>
      <c r="AE276" s="49">
        <f>ROUND(Y276*AD276,2)</f>
        <v>279.52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v>1886.4492</v>
      </c>
      <c r="AL276" s="15">
        <v>0.25</v>
      </c>
      <c r="AM276" s="15">
        <v>471.6123</v>
      </c>
      <c r="AN276" s="15">
        <v>0.4</v>
      </c>
      <c r="AO276" s="15">
        <v>754.5797</v>
      </c>
      <c r="AP276" s="15">
        <v>1</v>
      </c>
      <c r="AQ276" s="15">
        <v>1886.4492</v>
      </c>
      <c r="AR276" s="15">
        <v>0.22</v>
      </c>
      <c r="AS276" s="15">
        <v>136.27000000000001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22.088951999999999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7454.6988000000001</v>
      </c>
      <c r="BU276" s="15">
        <v>5074.5483000000004</v>
      </c>
      <c r="BV276" s="15">
        <v>7432.6098000000002</v>
      </c>
      <c r="BW276" s="15">
        <v>6700.1190999999999</v>
      </c>
      <c r="BX276" s="16">
        <v>938.01670000000001</v>
      </c>
      <c r="BY276" s="15">
        <v>1876.0334</v>
      </c>
      <c r="BZ276" s="16">
        <v>6516.6821</v>
      </c>
      <c r="CA276" s="17">
        <v>922.72760000000005</v>
      </c>
    </row>
    <row r="277" spans="1:79" x14ac:dyDescent="0.25">
      <c r="A277" s="9" t="s">
        <v>839</v>
      </c>
      <c r="B277" s="10">
        <v>1014101</v>
      </c>
      <c r="C277" s="10" t="s">
        <v>965</v>
      </c>
      <c r="D277" s="10" t="s">
        <v>841</v>
      </c>
      <c r="E277" s="10" t="s">
        <v>857</v>
      </c>
      <c r="F277" s="10" t="s">
        <v>83</v>
      </c>
      <c r="G277" s="10" t="s">
        <v>881</v>
      </c>
      <c r="H277" s="10" t="s">
        <v>844</v>
      </c>
      <c r="I277" s="10" t="s">
        <v>845</v>
      </c>
      <c r="J277" s="10" t="s">
        <v>846</v>
      </c>
      <c r="K277" s="10" t="s">
        <v>851</v>
      </c>
      <c r="L277" s="10">
        <v>6</v>
      </c>
      <c r="M277" s="10">
        <v>240</v>
      </c>
      <c r="N277" s="10">
        <v>227433</v>
      </c>
      <c r="O277" s="11">
        <v>28853</v>
      </c>
      <c r="P277" s="11">
        <v>21525</v>
      </c>
      <c r="Q277" s="10">
        <v>14422123300</v>
      </c>
      <c r="R277" s="10" t="s">
        <v>89</v>
      </c>
      <c r="S277" s="10" t="str">
        <f>IF(AB277=0.05,"Médio Profissionalizante",
IF(AB277=0.09,"Médio Tecnólogo",
IF(AB277=0.1,"Graduação",
IF(AB277=0.15,"Especialização",
IF(AB277=0.35,"Mestrado",
IF(AB277=0.45,"Doutorado",
))))))</f>
        <v>Médio Tecnólogo</v>
      </c>
      <c r="T277" s="10" t="str">
        <f>IF(AL277=0.7,"Inciso I",
IF(AL277=0.6,"Incisos II e V",
IF(AL277=0.3,"Inciso IV",
IF(AL277=0.25,"Inciso III, VI e VII",
))))</f>
        <v>Inciso III, VI e VII</v>
      </c>
      <c r="U277" s="10">
        <v>1</v>
      </c>
      <c r="V277" s="10" t="s">
        <v>90</v>
      </c>
      <c r="W277" s="10" t="s">
        <v>190</v>
      </c>
      <c r="X277" s="10" t="s">
        <v>92</v>
      </c>
      <c r="Y277" s="15">
        <v>1962.6636000000001</v>
      </c>
      <c r="Z277" s="15">
        <v>240</v>
      </c>
      <c r="AA277" s="15">
        <v>1962.6636000000001</v>
      </c>
      <c r="AB277" s="36">
        <v>0.09</v>
      </c>
      <c r="AC277" s="47">
        <v>153.77600000000001</v>
      </c>
      <c r="AD277" s="15">
        <v>0.21</v>
      </c>
      <c r="AE277" s="49">
        <f>ROUND(Y277*AD277,2)</f>
        <v>412.16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v>1708.6224</v>
      </c>
      <c r="AL277" s="15">
        <v>0.25</v>
      </c>
      <c r="AM277" s="15">
        <v>427.15559999999999</v>
      </c>
      <c r="AN277" s="15">
        <v>0.4</v>
      </c>
      <c r="AO277" s="15">
        <v>683.44899999999996</v>
      </c>
      <c r="AP277" s="15">
        <v>1</v>
      </c>
      <c r="AQ277" s="15">
        <v>1708.6224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147.93673600000002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11751.068568000001</v>
      </c>
      <c r="BR277" s="15">
        <v>3000</v>
      </c>
      <c r="BS277" s="15">
        <v>0</v>
      </c>
      <c r="BT277" s="15">
        <v>21648.0638</v>
      </c>
      <c r="BU277" s="15">
        <v>4613.2804999999998</v>
      </c>
      <c r="BV277" s="15">
        <v>6749.0585000000001</v>
      </c>
      <c r="BW277" s="15">
        <v>6213.5463</v>
      </c>
      <c r="BX277" s="16">
        <v>869.89649999999995</v>
      </c>
      <c r="BY277" s="15">
        <v>1739.7929999999999</v>
      </c>
      <c r="BZ277" s="16">
        <v>20778.167300000001</v>
      </c>
      <c r="CA277" s="17">
        <v>4844.6360000000004</v>
      </c>
    </row>
    <row r="278" spans="1:79" x14ac:dyDescent="0.25">
      <c r="A278" s="9" t="s">
        <v>79</v>
      </c>
      <c r="B278" s="10">
        <v>8456501</v>
      </c>
      <c r="C278" s="10" t="s">
        <v>397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9</v>
      </c>
      <c r="M278" s="10">
        <v>240</v>
      </c>
      <c r="N278" s="10">
        <v>128542</v>
      </c>
      <c r="O278" s="11">
        <v>40315</v>
      </c>
      <c r="P278" s="11">
        <v>27220</v>
      </c>
      <c r="Q278" s="10">
        <v>56112491320</v>
      </c>
      <c r="R278" s="10" t="s">
        <v>89</v>
      </c>
      <c r="S278" s="10" t="str">
        <f>IF(AB278=0.05,"Médio Profissionalizante",
IF(AB278=0.09,"Médio Tecnólogo",
IF(AB278=0.1,"Graduação",
IF(AB278=0.15,"Especialização",
IF(AB278=0.35,"Mestrado",
IF(AB278=0.45,"Doutorado",
))))))</f>
        <v>Especialização</v>
      </c>
      <c r="T278" s="10" t="str">
        <f>IF(AL278=0.7,"Inciso I",
IF(AL278=0.6,"Incisos II e V",
IF(AL278=0.3,"Inciso IV",
IF(AL278=0.25,"Inciso III, VI e VII",
))))</f>
        <v>Incisos II e V</v>
      </c>
      <c r="U278" s="10">
        <v>22</v>
      </c>
      <c r="V278" s="10" t="s">
        <v>90</v>
      </c>
      <c r="W278" s="10" t="s">
        <v>128</v>
      </c>
      <c r="X278" s="10" t="s">
        <v>92</v>
      </c>
      <c r="Y278" s="15">
        <v>1849.4639999999999</v>
      </c>
      <c r="Z278" s="15">
        <v>240</v>
      </c>
      <c r="AA278" s="15">
        <v>1849.4639999999999</v>
      </c>
      <c r="AB278" s="36">
        <v>0.15</v>
      </c>
      <c r="AC278" s="21">
        <v>271.98050000000001</v>
      </c>
      <c r="AD278" s="15">
        <v>0.12</v>
      </c>
      <c r="AE278" s="38">
        <v>217.58439999999999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1813.203</v>
      </c>
      <c r="AL278" s="15">
        <v>0.6</v>
      </c>
      <c r="AM278" s="15">
        <v>1087.9218000000001</v>
      </c>
      <c r="AN278" s="15">
        <v>0.4</v>
      </c>
      <c r="AO278" s="15">
        <v>725.28120000000001</v>
      </c>
      <c r="AP278" s="15">
        <v>1</v>
      </c>
      <c r="AQ278" s="15">
        <v>1813.203</v>
      </c>
      <c r="AR278" s="15">
        <v>1.48</v>
      </c>
      <c r="AS278" s="15">
        <v>954.8931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7742.3768</v>
      </c>
      <c r="BU278" s="15">
        <v>4841.2520000000004</v>
      </c>
      <c r="BV278" s="15">
        <v>7742.3768</v>
      </c>
      <c r="BW278" s="15">
        <v>7017.0955999999996</v>
      </c>
      <c r="BX278" s="16">
        <v>982.39340000000004</v>
      </c>
      <c r="BY278" s="15">
        <v>1964.7868000000001</v>
      </c>
      <c r="BZ278" s="16">
        <v>6759.9834000000001</v>
      </c>
      <c r="CA278" s="17">
        <v>989.6354</v>
      </c>
    </row>
    <row r="279" spans="1:79" x14ac:dyDescent="0.25">
      <c r="A279" s="9" t="s">
        <v>98</v>
      </c>
      <c r="B279" s="10">
        <v>663801</v>
      </c>
      <c r="C279" s="10" t="s">
        <v>1217</v>
      </c>
      <c r="D279" s="10" t="s">
        <v>1110</v>
      </c>
      <c r="E279" s="10" t="s">
        <v>1111</v>
      </c>
      <c r="F279" s="10" t="s">
        <v>83</v>
      </c>
      <c r="G279" s="10" t="s">
        <v>1160</v>
      </c>
      <c r="H279" s="10" t="s">
        <v>1110</v>
      </c>
      <c r="I279" s="10" t="s">
        <v>715</v>
      </c>
      <c r="J279" s="10" t="s">
        <v>1161</v>
      </c>
      <c r="K279" s="10" t="s">
        <v>121</v>
      </c>
      <c r="L279" s="10">
        <v>13</v>
      </c>
      <c r="M279" s="10">
        <v>240</v>
      </c>
      <c r="N279" s="10">
        <v>122833</v>
      </c>
      <c r="O279" s="11">
        <v>32253</v>
      </c>
      <c r="P279" s="11">
        <v>20622</v>
      </c>
      <c r="Q279" s="10">
        <v>10272119334</v>
      </c>
      <c r="R279" s="10" t="s">
        <v>103</v>
      </c>
      <c r="S279" s="10">
        <f>IF(AB279=0.05,"Médio Profissionalizante",
IF(AB279=0.09,"Médio Tecnólogo",
IF(AB279=0.1,"Graduação",
IF(AB279=0.15,"Especialização",
IF(AB279=0.35,"Mestrado",
IF(AB279=0.45,"Doutorado",
))))))</f>
        <v>0</v>
      </c>
      <c r="T279" s="10" t="str">
        <f>IF(AL279=0.7,"Inciso I",
IF(AL279=0.6,"Incisos II e V",
IF(AL279=0.3,"Inciso IV",
IF(AL279=0.25,"Inciso III, VI e VII",
))))</f>
        <v>Inciso III, VI e VII</v>
      </c>
      <c r="U279" s="10">
        <v>20</v>
      </c>
      <c r="V279" s="10" t="s">
        <v>90</v>
      </c>
      <c r="W279" s="10" t="s">
        <v>91</v>
      </c>
      <c r="X279" s="10" t="s">
        <v>91</v>
      </c>
      <c r="Y279" s="15">
        <v>1813.203</v>
      </c>
      <c r="Z279" s="15">
        <v>240</v>
      </c>
      <c r="AA279" s="15">
        <v>1813.203</v>
      </c>
      <c r="AB279" s="36">
        <v>0</v>
      </c>
      <c r="AC279" s="47">
        <v>0</v>
      </c>
      <c r="AD279" s="15">
        <v>0.2</v>
      </c>
      <c r="AE279" s="49">
        <f>ROUND(Y279*AD279,2)</f>
        <v>362.64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v>1962.6636000000001</v>
      </c>
      <c r="AL279" s="15">
        <v>0.25</v>
      </c>
      <c r="AM279" s="15">
        <v>490.66590000000002</v>
      </c>
      <c r="AN279" s="15">
        <v>0.4</v>
      </c>
      <c r="AO279" s="15">
        <v>785.06539999999995</v>
      </c>
      <c r="AP279" s="15">
        <v>1</v>
      </c>
      <c r="AQ279" s="15">
        <v>1962.6636000000001</v>
      </c>
      <c r="AR279" s="15">
        <v>1.18</v>
      </c>
      <c r="AS279" s="15">
        <v>621.74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7556.2548999999999</v>
      </c>
      <c r="BU279" s="15">
        <v>5102.9254000000001</v>
      </c>
      <c r="BV279" s="15">
        <v>7556.2548999999999</v>
      </c>
      <c r="BW279" s="15">
        <v>6771.1894000000002</v>
      </c>
      <c r="BX279" s="16">
        <v>947.9665</v>
      </c>
      <c r="BY279" s="15">
        <v>1895.933</v>
      </c>
      <c r="BZ279" s="16">
        <v>6608.2883000000002</v>
      </c>
      <c r="CA279" s="17">
        <v>947.91930000000002</v>
      </c>
    </row>
    <row r="280" spans="1:79" x14ac:dyDescent="0.25">
      <c r="A280" s="9" t="s">
        <v>839</v>
      </c>
      <c r="B280" s="10">
        <v>819701</v>
      </c>
      <c r="C280" s="10" t="s">
        <v>937</v>
      </c>
      <c r="D280" s="10" t="s">
        <v>841</v>
      </c>
      <c r="E280" s="10" t="s">
        <v>848</v>
      </c>
      <c r="F280" s="10" t="s">
        <v>83</v>
      </c>
      <c r="G280" s="10" t="s">
        <v>938</v>
      </c>
      <c r="H280" s="10" t="s">
        <v>844</v>
      </c>
      <c r="I280" s="10" t="s">
        <v>845</v>
      </c>
      <c r="J280" s="10" t="s">
        <v>850</v>
      </c>
      <c r="K280" s="10" t="s">
        <v>121</v>
      </c>
      <c r="L280" s="10">
        <v>12</v>
      </c>
      <c r="M280" s="10">
        <v>240</v>
      </c>
      <c r="N280" s="10">
        <v>362513</v>
      </c>
      <c r="O280" s="11">
        <v>28399</v>
      </c>
      <c r="P280" s="11">
        <v>20931</v>
      </c>
      <c r="Q280" s="10">
        <v>11919876391</v>
      </c>
      <c r="R280" s="10" t="s">
        <v>89</v>
      </c>
      <c r="S280" s="10" t="str">
        <f>IF(AB280=0.05,"Médio Profissionalizante",
IF(AB280=0.09,"Médio Tecnólogo",
IF(AB280=0.1,"Graduação",
IF(AB280=0.15,"Especialização",
IF(AB280=0.35,"Mestrado",
IF(AB280=0.45,"Doutorado",
))))))</f>
        <v>Graduação</v>
      </c>
      <c r="T280" s="10" t="str">
        <f>IF(AL280=0.7,"Inciso I",
IF(AL280=0.6,"Incisos II e V",
IF(AL280=0.3,"Inciso IV",
IF(AL280=0.25,"Inciso III, VI e VII",
))))</f>
        <v>Incisos II e V</v>
      </c>
      <c r="U280" s="10">
        <v>1</v>
      </c>
      <c r="V280" s="10" t="s">
        <v>90</v>
      </c>
      <c r="W280" s="10" t="s">
        <v>114</v>
      </c>
      <c r="X280" s="10" t="s">
        <v>92</v>
      </c>
      <c r="Y280" s="15">
        <v>1924.1790000000001</v>
      </c>
      <c r="Z280" s="15">
        <v>240</v>
      </c>
      <c r="AA280" s="15">
        <v>1924.1790000000001</v>
      </c>
      <c r="AB280" s="36">
        <v>0.1</v>
      </c>
      <c r="AC280" s="47">
        <v>192.4179</v>
      </c>
      <c r="AD280" s="15">
        <v>0.2</v>
      </c>
      <c r="AE280" s="49">
        <f>ROUND(Y280*AD280,2)</f>
        <v>384.84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v>1924.1790000000001</v>
      </c>
      <c r="AL280" s="15">
        <v>0.6</v>
      </c>
      <c r="AM280" s="15">
        <v>1154.5074</v>
      </c>
      <c r="AN280" s="15">
        <v>0.4</v>
      </c>
      <c r="AO280" s="15">
        <v>769.67160000000001</v>
      </c>
      <c r="AP280" s="15">
        <v>1</v>
      </c>
      <c r="AQ280" s="15">
        <v>1924.1790000000001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8273.9696999999996</v>
      </c>
      <c r="BU280" s="15">
        <v>5195.2833000000001</v>
      </c>
      <c r="BV280" s="15">
        <v>8273.9696999999996</v>
      </c>
      <c r="BW280" s="15">
        <v>7504.2981</v>
      </c>
      <c r="BX280" s="16">
        <v>1050.6016999999999</v>
      </c>
      <c r="BY280" s="15">
        <v>2101.2035000000001</v>
      </c>
      <c r="BZ280" s="16">
        <v>7223.3680000000004</v>
      </c>
      <c r="CA280" s="17">
        <v>1117.0662</v>
      </c>
    </row>
    <row r="281" spans="1:79" x14ac:dyDescent="0.25">
      <c r="A281" s="9" t="s">
        <v>98</v>
      </c>
      <c r="B281" s="10">
        <v>52201</v>
      </c>
      <c r="C281" s="10" t="s">
        <v>835</v>
      </c>
      <c r="D281" s="10" t="s">
        <v>765</v>
      </c>
      <c r="E281" s="10" t="s">
        <v>766</v>
      </c>
      <c r="F281" s="10" t="s">
        <v>712</v>
      </c>
      <c r="G281" s="10" t="s">
        <v>747</v>
      </c>
      <c r="H281" s="10" t="s">
        <v>714</v>
      </c>
      <c r="I281" s="10" t="s">
        <v>715</v>
      </c>
      <c r="J281" s="10" t="s">
        <v>712</v>
      </c>
      <c r="K281" s="10" t="s">
        <v>147</v>
      </c>
      <c r="L281" s="10">
        <v>6</v>
      </c>
      <c r="M281" s="10">
        <v>240</v>
      </c>
      <c r="N281" s="10">
        <v>934493</v>
      </c>
      <c r="O281" s="11">
        <v>28541</v>
      </c>
      <c r="P281" s="11">
        <v>14916</v>
      </c>
      <c r="Q281" s="10">
        <v>1625217315</v>
      </c>
      <c r="R281" s="10" t="s">
        <v>103</v>
      </c>
      <c r="S281" s="10">
        <f>IF(AB281=0.05,"Médio Profissionalizante",
IF(AB281=0.09,"Médio Tecnólogo",
IF(AB281=0.1,"Graduação",
IF(AB281=0.15,"Especialização",
IF(AB281=0.35,"Mestrado",
IF(AB281=0.45,"Doutorado",
))))))</f>
        <v>0</v>
      </c>
      <c r="T281" s="10" t="str">
        <f>IF(AL281=0.7,"Inciso I",
IF(AL281=0.6,"Incisos II e V",
IF(AL281=0.3,"Inciso IV",
IF(AL281=0.25,"Inciso III, VI e VII",
))))</f>
        <v>Inciso III, VI e VII</v>
      </c>
      <c r="U281" s="10">
        <v>20</v>
      </c>
      <c r="V281" s="10" t="s">
        <v>90</v>
      </c>
      <c r="W281" s="10" t="s">
        <v>91</v>
      </c>
      <c r="X281" s="10" t="s">
        <v>91</v>
      </c>
      <c r="Y281" s="15">
        <v>1924.1790000000001</v>
      </c>
      <c r="Z281" s="15">
        <v>240</v>
      </c>
      <c r="AA281" s="15">
        <v>1924.1790000000001</v>
      </c>
      <c r="AB281" s="36">
        <v>0</v>
      </c>
      <c r="AC281" s="47">
        <v>0</v>
      </c>
      <c r="AD281" s="15">
        <v>0.11</v>
      </c>
      <c r="AE281" s="49">
        <f>ROUND(Y281*AD281,2)</f>
        <v>211.66</v>
      </c>
      <c r="AF281" s="15">
        <v>0</v>
      </c>
      <c r="AG281" s="15">
        <v>0</v>
      </c>
      <c r="AH281" s="15">
        <v>0</v>
      </c>
      <c r="AI281" s="15">
        <v>0</v>
      </c>
      <c r="AJ281" s="15">
        <v>1</v>
      </c>
      <c r="AK281" s="15">
        <v>1708.6224</v>
      </c>
      <c r="AL281" s="15">
        <v>0.25</v>
      </c>
      <c r="AM281" s="15">
        <v>427.15559999999999</v>
      </c>
      <c r="AN281" s="15">
        <v>0.4</v>
      </c>
      <c r="AO281" s="15">
        <v>683.44899999999996</v>
      </c>
      <c r="AP281" s="15">
        <v>1</v>
      </c>
      <c r="AQ281" s="15">
        <v>1708.6224</v>
      </c>
      <c r="AR281" s="15">
        <v>1.53</v>
      </c>
      <c r="AS281" s="15">
        <v>819.11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6424.4201999999996</v>
      </c>
      <c r="BU281" s="15">
        <v>4288.6422000000002</v>
      </c>
      <c r="BV281" s="15">
        <v>6424.4201999999996</v>
      </c>
      <c r="BW281" s="15">
        <v>5740.9713000000002</v>
      </c>
      <c r="BX281" s="16">
        <v>803.73599999999999</v>
      </c>
      <c r="BY281" s="15">
        <v>1607.472</v>
      </c>
      <c r="BZ281" s="16">
        <v>5620.6841999999997</v>
      </c>
      <c r="CA281" s="17">
        <v>676.32820000000004</v>
      </c>
    </row>
    <row r="282" spans="1:79" x14ac:dyDescent="0.25">
      <c r="A282" s="9" t="s">
        <v>98</v>
      </c>
      <c r="B282" s="10">
        <v>466201</v>
      </c>
      <c r="C282" s="10" t="s">
        <v>1202</v>
      </c>
      <c r="D282" s="10" t="s">
        <v>1110</v>
      </c>
      <c r="E282" s="10" t="s">
        <v>1111</v>
      </c>
      <c r="F282" s="10" t="s">
        <v>83</v>
      </c>
      <c r="G282" s="10" t="s">
        <v>1163</v>
      </c>
      <c r="H282" s="10" t="s">
        <v>1110</v>
      </c>
      <c r="I282" s="10" t="s">
        <v>715</v>
      </c>
      <c r="J282" s="10" t="s">
        <v>1161</v>
      </c>
      <c r="K282" s="10" t="s">
        <v>118</v>
      </c>
      <c r="L282" s="10">
        <v>13</v>
      </c>
      <c r="M282" s="10">
        <v>240</v>
      </c>
      <c r="N282" s="10">
        <v>143919</v>
      </c>
      <c r="O282" s="11">
        <v>27668</v>
      </c>
      <c r="P282" s="11">
        <v>19195</v>
      </c>
      <c r="Q282" s="10">
        <v>7344244349</v>
      </c>
      <c r="R282" s="10" t="s">
        <v>103</v>
      </c>
      <c r="S282" s="10" t="str">
        <f>IF(AB282=0.05,"Médio Profissionalizante",
IF(AB282=0.09,"Médio Tecnólogo",
IF(AB282=0.1,"Graduação",
IF(AB282=0.15,"Especialização",
IF(AB282=0.35,"Mestrado",
IF(AB282=0.45,"Doutorado",
))))))</f>
        <v>Especialização</v>
      </c>
      <c r="T282" s="10" t="str">
        <f>IF(AL282=0.7,"Inciso I",
IF(AL282=0.6,"Incisos II e V",
IF(AL282=0.3,"Inciso IV",
IF(AL282=0.25,"Inciso III, VI e VII",
))))</f>
        <v>Inciso I</v>
      </c>
      <c r="U282" s="10">
        <v>20</v>
      </c>
      <c r="V282" s="10" t="s">
        <v>90</v>
      </c>
      <c r="W282" s="10" t="s">
        <v>91</v>
      </c>
      <c r="X282" s="10" t="s">
        <v>91</v>
      </c>
      <c r="Y282" s="15">
        <v>1708.6224</v>
      </c>
      <c r="Z282" s="15">
        <v>240</v>
      </c>
      <c r="AA282" s="15">
        <v>1708.6224</v>
      </c>
      <c r="AB282" s="36">
        <v>0.15</v>
      </c>
      <c r="AC282" s="21">
        <v>294.39949999999999</v>
      </c>
      <c r="AD282" s="15">
        <v>0.2</v>
      </c>
      <c r="AE282" s="49">
        <f>ROUND(Y282*AD282,2)</f>
        <v>341.72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v>1962.6636000000001</v>
      </c>
      <c r="AL282" s="15">
        <v>0.7</v>
      </c>
      <c r="AM282" s="15">
        <v>1373.8644999999999</v>
      </c>
      <c r="AN282" s="15">
        <v>0.4</v>
      </c>
      <c r="AO282" s="15">
        <v>785.06539999999995</v>
      </c>
      <c r="AP282" s="15">
        <v>1</v>
      </c>
      <c r="AQ282" s="15">
        <v>1962.6636000000001</v>
      </c>
      <c r="AR282" s="15">
        <v>0.25</v>
      </c>
      <c r="AS282" s="15">
        <v>178.39</v>
      </c>
      <c r="AT282" s="15">
        <v>0.15</v>
      </c>
      <c r="AU282" s="15">
        <v>802.75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8733.8529999999992</v>
      </c>
      <c r="BU282" s="15">
        <v>5397.3248999999996</v>
      </c>
      <c r="BV282" s="15">
        <v>8733.8529999999992</v>
      </c>
      <c r="BW282" s="15">
        <v>7948.7875999999997</v>
      </c>
      <c r="BX282" s="16">
        <v>1112.8303000000001</v>
      </c>
      <c r="BY282" s="15">
        <v>2225.6605</v>
      </c>
      <c r="BZ282" s="16">
        <v>7621.0227999999997</v>
      </c>
      <c r="CA282" s="17">
        <v>1226.4213</v>
      </c>
    </row>
    <row r="283" spans="1:79" x14ac:dyDescent="0.25">
      <c r="A283" s="9" t="s">
        <v>79</v>
      </c>
      <c r="B283" s="10">
        <v>5387401</v>
      </c>
      <c r="C283" s="10" t="s">
        <v>318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23210</v>
      </c>
      <c r="Q283" s="10">
        <v>32138857387</v>
      </c>
      <c r="R283" s="10" t="s">
        <v>89</v>
      </c>
      <c r="S283" s="10" t="str">
        <f>IF(AB283=0.05,"Médio Profissionalizante",
IF(AB283=0.09,"Médio Tecnólogo",
IF(AB283=0.1,"Graduação",
IF(AB283=0.15,"Especialização",
IF(AB283=0.35,"Mestrado",
IF(AB283=0.45,"Doutorado",
))))))</f>
        <v>Médio Tecnólogo</v>
      </c>
      <c r="T283" s="10" t="str">
        <f>IF(AL283=0.7,"Inciso I",
IF(AL283=0.6,"Incisos II e V",
IF(AL283=0.3,"Inciso IV",
IF(AL283=0.25,"Inciso III, VI e VII",
))))</f>
        <v>Inciso IV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1962.6636000000001</v>
      </c>
      <c r="Z283" s="15">
        <v>240</v>
      </c>
      <c r="AA283" s="15">
        <v>1962.6636000000001</v>
      </c>
      <c r="AB283" s="36">
        <v>0.09</v>
      </c>
      <c r="AC283">
        <v>173.17609999999999</v>
      </c>
      <c r="AD283" s="15">
        <v>0.2</v>
      </c>
      <c r="AE283" s="38">
        <v>384.83580000000001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1924.1790000000001</v>
      </c>
      <c r="AL283" s="15">
        <v>0.3</v>
      </c>
      <c r="AM283" s="15">
        <v>577.25369999999998</v>
      </c>
      <c r="AN283" s="15">
        <v>0.4</v>
      </c>
      <c r="AO283" s="15">
        <v>769.67160000000001</v>
      </c>
      <c r="AP283" s="15">
        <v>1</v>
      </c>
      <c r="AQ283" s="15">
        <v>1924.1790000000001</v>
      </c>
      <c r="AR283" s="15">
        <v>1.1399999999999999</v>
      </c>
      <c r="AS283" s="15">
        <v>729.36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7677.4741999999997</v>
      </c>
      <c r="BU283" s="15">
        <v>5176.0415000000003</v>
      </c>
      <c r="BV283" s="15">
        <v>7677.4741999999997</v>
      </c>
      <c r="BW283" s="15">
        <v>6907.8026</v>
      </c>
      <c r="BX283" s="16">
        <v>967.0924</v>
      </c>
      <c r="BY283" s="15">
        <v>1934.1847</v>
      </c>
      <c r="BZ283" s="16">
        <v>6710.3818000000001</v>
      </c>
      <c r="CA283" s="17">
        <v>975.995</v>
      </c>
    </row>
    <row r="284" spans="1:79" x14ac:dyDescent="0.25">
      <c r="A284" s="9" t="s">
        <v>79</v>
      </c>
      <c r="B284" s="10">
        <v>5387501</v>
      </c>
      <c r="C284" s="10" t="s">
        <v>319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25158</v>
      </c>
      <c r="Q284" s="10">
        <v>36871923349</v>
      </c>
      <c r="R284" s="10" t="s">
        <v>89</v>
      </c>
      <c r="S284" s="10">
        <f>IF(AB284=0.05,"Médio Profissionalizante",
IF(AB284=0.09,"Médio Tecnólogo",
IF(AB284=0.1,"Graduação",
IF(AB284=0.15,"Especialização",
IF(AB284=0.35,"Mestrado",
IF(AB284=0.45,"Doutorado",
))))))</f>
        <v>0</v>
      </c>
      <c r="T284" s="10" t="str">
        <f>IF(AL284=0.7,"Inciso I",
IF(AL284=0.6,"Incisos II e V",
IF(AL284=0.3,"Inciso IV",
IF(AL284=0.25,"Inciso III, VI e VII",
))))</f>
        <v>Inciso III, VI e VII</v>
      </c>
      <c r="U284" s="10">
        <v>22</v>
      </c>
      <c r="V284" s="10" t="s">
        <v>90</v>
      </c>
      <c r="W284" s="10" t="s">
        <v>91</v>
      </c>
      <c r="X284" s="10" t="s">
        <v>92</v>
      </c>
      <c r="Y284" s="15">
        <v>1610.07</v>
      </c>
      <c r="Z284" s="15">
        <v>240</v>
      </c>
      <c r="AA284" s="15">
        <v>1610.07</v>
      </c>
      <c r="AB284" s="36">
        <v>0</v>
      </c>
      <c r="AC284">
        <v>0</v>
      </c>
      <c r="AD284" s="15">
        <v>0.2</v>
      </c>
      <c r="AE284" s="38">
        <v>384.83580000000001</v>
      </c>
      <c r="AF284" s="15">
        <v>0</v>
      </c>
      <c r="AG284" s="15">
        <v>0</v>
      </c>
      <c r="AH284" s="15">
        <v>0</v>
      </c>
      <c r="AI284" s="15">
        <v>0</v>
      </c>
      <c r="AJ284" s="15">
        <v>1</v>
      </c>
      <c r="AK284" s="15">
        <v>1924.1790000000001</v>
      </c>
      <c r="AL284" s="15">
        <v>0.25</v>
      </c>
      <c r="AM284" s="15">
        <v>481.04480000000001</v>
      </c>
      <c r="AN284" s="15">
        <v>0.4</v>
      </c>
      <c r="AO284" s="15">
        <v>769.67160000000001</v>
      </c>
      <c r="AP284" s="15">
        <v>1</v>
      </c>
      <c r="AQ284" s="15">
        <v>1924.1790000000001</v>
      </c>
      <c r="AR284" s="15">
        <v>1.08</v>
      </c>
      <c r="AS284" s="15">
        <v>666.72799999999995</v>
      </c>
      <c r="AT284" s="15">
        <v>0.05</v>
      </c>
      <c r="AU284" s="15">
        <v>231.50280000000001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22.088951999999999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7430.1781000000001</v>
      </c>
      <c r="BU284" s="15">
        <v>5002.8653999999997</v>
      </c>
      <c r="BV284" s="15">
        <v>7408.0892000000003</v>
      </c>
      <c r="BW284" s="15">
        <v>6660.5065000000004</v>
      </c>
      <c r="BX284" s="16">
        <v>932.47090000000003</v>
      </c>
      <c r="BY284" s="15">
        <v>1864.9418000000001</v>
      </c>
      <c r="BZ284" s="16">
        <v>6497.7071999999998</v>
      </c>
      <c r="CA284" s="17">
        <v>917.5095</v>
      </c>
    </row>
    <row r="285" spans="1:79" x14ac:dyDescent="0.25">
      <c r="A285" s="9" t="s">
        <v>98</v>
      </c>
      <c r="B285" s="10">
        <v>317101</v>
      </c>
      <c r="C285" s="10" t="s">
        <v>1183</v>
      </c>
      <c r="D285" s="10" t="s">
        <v>1110</v>
      </c>
      <c r="E285" s="10" t="s">
        <v>1111</v>
      </c>
      <c r="F285" s="10" t="s">
        <v>83</v>
      </c>
      <c r="G285" s="10" t="s">
        <v>1163</v>
      </c>
      <c r="H285" s="10" t="s">
        <v>1110</v>
      </c>
      <c r="I285" s="10" t="s">
        <v>715</v>
      </c>
      <c r="J285" s="10" t="s">
        <v>1161</v>
      </c>
      <c r="K285" s="10" t="s">
        <v>102</v>
      </c>
      <c r="L285" s="10">
        <v>13</v>
      </c>
      <c r="M285" s="10">
        <v>240</v>
      </c>
      <c r="N285" s="10">
        <v>132958</v>
      </c>
      <c r="O285" s="11">
        <v>22842</v>
      </c>
      <c r="P285" s="11">
        <v>14550</v>
      </c>
      <c r="Q285" s="10">
        <v>5886503315</v>
      </c>
      <c r="R285" s="10" t="s">
        <v>103</v>
      </c>
      <c r="S285" s="10" t="str">
        <f>IF(AB285=0.05,"Médio Profissionalizante",
IF(AB285=0.09,"Médio Tecnólogo",
IF(AB285=0.1,"Graduação",
IF(AB285=0.15,"Especialização",
IF(AB285=0.35,"Mestrado",
IF(AB285=0.45,"Doutorado",
))))))</f>
        <v>Especialização</v>
      </c>
      <c r="T285" s="10" t="str">
        <f>IF(AL285=0.7,"Inciso I",
IF(AL285=0.6,"Incisos II e V",
IF(AL285=0.3,"Inciso IV",
IF(AL285=0.25,"Inciso III, VI e VII",
))))</f>
        <v>Inciso III, VI e VII</v>
      </c>
      <c r="U285" s="10">
        <v>20</v>
      </c>
      <c r="V285" s="10" t="s">
        <v>90</v>
      </c>
      <c r="W285" s="10" t="s">
        <v>91</v>
      </c>
      <c r="X285" s="10" t="s">
        <v>91</v>
      </c>
      <c r="Y285" s="15">
        <v>1962.6636000000001</v>
      </c>
      <c r="Z285" s="15">
        <v>240</v>
      </c>
      <c r="AA285" s="15">
        <v>1962.6636000000001</v>
      </c>
      <c r="AB285" s="36">
        <v>0.15</v>
      </c>
      <c r="AC285" s="21">
        <v>224.80439999999999</v>
      </c>
      <c r="AD285" s="15">
        <v>0.2</v>
      </c>
      <c r="AE285" s="49">
        <f>ROUND(Y285*AD285,2)</f>
        <v>392.53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v>1498.6962000000001</v>
      </c>
      <c r="AL285" s="15">
        <v>0.25</v>
      </c>
      <c r="AM285" s="15">
        <v>374.67399999999998</v>
      </c>
      <c r="AN285" s="15">
        <v>0.4</v>
      </c>
      <c r="AO285" s="15">
        <v>599.47850000000005</v>
      </c>
      <c r="AP285" s="15">
        <v>1</v>
      </c>
      <c r="AQ285" s="15">
        <v>1498.6962000000001</v>
      </c>
      <c r="AR285" s="15">
        <v>0.03</v>
      </c>
      <c r="AS285" s="15">
        <v>17.09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5994.7848000000004</v>
      </c>
      <c r="BU285" s="15">
        <v>4121.4144999999999</v>
      </c>
      <c r="BV285" s="15">
        <v>5994.7848000000004</v>
      </c>
      <c r="BW285" s="15">
        <v>5395.3063000000002</v>
      </c>
      <c r="BX285" s="16">
        <v>755.34289999999999</v>
      </c>
      <c r="BY285" s="15">
        <v>1510.6858</v>
      </c>
      <c r="BZ285" s="16">
        <v>5239.4418999999998</v>
      </c>
      <c r="CA285" s="17">
        <v>571.48649999999998</v>
      </c>
    </row>
    <row r="286" spans="1:79" x14ac:dyDescent="0.25">
      <c r="A286" s="9" t="s">
        <v>79</v>
      </c>
      <c r="B286" s="10">
        <v>8819701</v>
      </c>
      <c r="C286" s="10" t="s">
        <v>416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152</v>
      </c>
      <c r="L286" s="10">
        <v>3</v>
      </c>
      <c r="M286" s="10">
        <v>240</v>
      </c>
      <c r="N286" s="10">
        <v>114142</v>
      </c>
      <c r="O286" s="11">
        <v>40665</v>
      </c>
      <c r="P286" s="11">
        <v>28706</v>
      </c>
      <c r="Q286" s="10">
        <v>73144347353</v>
      </c>
      <c r="R286" s="10" t="s">
        <v>89</v>
      </c>
      <c r="S286" s="10" t="str">
        <f>IF(AB286=0.05,"Médio Profissionalizante",
IF(AB286=0.09,"Médio Tecnólogo",
IF(AB286=0.1,"Graduação",
IF(AB286=0.15,"Especialização",
IF(AB286=0.35,"Mestrado",
IF(AB286=0.45,"Doutorado",
))))))</f>
        <v>Graduação</v>
      </c>
      <c r="T286" s="10" t="str">
        <f>IF(AL286=0.7,"Inciso I",
IF(AL286=0.6,"Incisos II e V",
IF(AL286=0.3,"Inciso IV",
IF(AL286=0.25,"Inciso III, VI e VII",
))))</f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1675.1153999999999</v>
      </c>
      <c r="Z286" s="15">
        <v>240</v>
      </c>
      <c r="AA286" s="15">
        <v>1675.1153999999999</v>
      </c>
      <c r="AB286" s="36">
        <v>0.1</v>
      </c>
      <c r="AC286">
        <v>161.00700000000001</v>
      </c>
      <c r="AD286" s="15">
        <v>0.11</v>
      </c>
      <c r="AE286" s="38">
        <v>177.10769999999999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1610.07</v>
      </c>
      <c r="AL286" s="15">
        <v>0.25</v>
      </c>
      <c r="AM286" s="15">
        <v>402.51749999999998</v>
      </c>
      <c r="AN286" s="15">
        <v>0.4</v>
      </c>
      <c r="AO286" s="15">
        <v>644.02800000000002</v>
      </c>
      <c r="AP286" s="15">
        <v>1</v>
      </c>
      <c r="AQ286" s="15">
        <v>1610.07</v>
      </c>
      <c r="AR286" s="15">
        <v>0.54</v>
      </c>
      <c r="AS286" s="15">
        <v>279.66919999999999</v>
      </c>
      <c r="AT286" s="15">
        <v>0.16</v>
      </c>
      <c r="AU286" s="15">
        <v>621.48699999999997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6214.8702000000003</v>
      </c>
      <c r="BU286" s="15">
        <v>4202.2826999999997</v>
      </c>
      <c r="BV286" s="15">
        <v>6214.8702000000003</v>
      </c>
      <c r="BW286" s="15">
        <v>5570.8422</v>
      </c>
      <c r="BX286" s="16">
        <v>779.91790000000003</v>
      </c>
      <c r="BY286" s="15">
        <v>1559.8358000000001</v>
      </c>
      <c r="BZ286" s="16">
        <v>5434.9522999999999</v>
      </c>
      <c r="CA286" s="17">
        <v>625.25189999999998</v>
      </c>
    </row>
    <row r="287" spans="1:79" x14ac:dyDescent="0.25">
      <c r="A287" s="9" t="s">
        <v>79</v>
      </c>
      <c r="B287" s="10">
        <v>5387601</v>
      </c>
      <c r="C287" s="10" t="s">
        <v>320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12</v>
      </c>
      <c r="M287" s="10">
        <v>240</v>
      </c>
      <c r="N287" s="10">
        <v>136416</v>
      </c>
      <c r="O287" s="11">
        <v>37431</v>
      </c>
      <c r="P287" s="11">
        <v>30010</v>
      </c>
      <c r="Q287" s="10">
        <v>65751540344</v>
      </c>
      <c r="R287" s="10" t="s">
        <v>89</v>
      </c>
      <c r="S287" s="10" t="str">
        <f>IF(AB287=0.05,"Médio Profissionalizante",
IF(AB287=0.09,"Médio Tecnólogo",
IF(AB287=0.1,"Graduação",
IF(AB287=0.15,"Especialização",
IF(AB287=0.35,"Mestrado",
IF(AB287=0.45,"Doutorado",
))))))</f>
        <v>Especialização</v>
      </c>
      <c r="T287" s="10" t="str">
        <f>IF(AL287=0.7,"Inciso I",
IF(AL287=0.6,"Incisos II e V",
IF(AL287=0.3,"Inciso IV",
IF(AL287=0.25,"Inciso III, VI e VII",
))))</f>
        <v>Inciso III, VI e VII</v>
      </c>
      <c r="U287" s="10">
        <v>22</v>
      </c>
      <c r="V287" s="10" t="s">
        <v>90</v>
      </c>
      <c r="W287" s="10" t="s">
        <v>91</v>
      </c>
      <c r="X287" s="10" t="s">
        <v>92</v>
      </c>
      <c r="Y287" s="15">
        <v>1333.2318</v>
      </c>
      <c r="Z287" s="15">
        <v>240</v>
      </c>
      <c r="AA287" s="15">
        <v>1333.2318</v>
      </c>
      <c r="AB287" s="36">
        <v>0.15</v>
      </c>
      <c r="AC287" s="21">
        <v>288.62689999999998</v>
      </c>
      <c r="AD287" s="15">
        <v>0.2</v>
      </c>
      <c r="AE287" s="38">
        <v>384.83580000000001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1924.1790000000001</v>
      </c>
      <c r="AL287" s="15">
        <v>0.25</v>
      </c>
      <c r="AM287" s="15">
        <v>481.04480000000001</v>
      </c>
      <c r="AN287" s="15">
        <v>0.4</v>
      </c>
      <c r="AO287" s="15">
        <v>769.67160000000001</v>
      </c>
      <c r="AP287" s="15">
        <v>1</v>
      </c>
      <c r="AQ287" s="15">
        <v>1924.1790000000001</v>
      </c>
      <c r="AR287" s="15">
        <v>1.53</v>
      </c>
      <c r="AS287" s="15">
        <v>981.33130000000006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7696.7160000000003</v>
      </c>
      <c r="BU287" s="15">
        <v>5291.4922999999999</v>
      </c>
      <c r="BV287" s="15">
        <v>7696.7160000000003</v>
      </c>
      <c r="BW287" s="15">
        <v>6927.0443999999998</v>
      </c>
      <c r="BX287" s="16">
        <v>969.78620000000001</v>
      </c>
      <c r="BY287" s="15">
        <v>1939.5724</v>
      </c>
      <c r="BZ287" s="16">
        <v>6726.9297999999999</v>
      </c>
      <c r="CA287" s="17">
        <v>980.54570000000001</v>
      </c>
    </row>
    <row r="288" spans="1:79" x14ac:dyDescent="0.25">
      <c r="A288" s="9" t="s">
        <v>839</v>
      </c>
      <c r="B288" s="10">
        <v>900901</v>
      </c>
      <c r="C288" s="10" t="s">
        <v>950</v>
      </c>
      <c r="D288" s="10" t="s">
        <v>841</v>
      </c>
      <c r="E288" s="10" t="s">
        <v>842</v>
      </c>
      <c r="F288" s="10" t="s">
        <v>83</v>
      </c>
      <c r="G288" s="10" t="s">
        <v>874</v>
      </c>
      <c r="H288" s="10" t="s">
        <v>844</v>
      </c>
      <c r="I288" s="10" t="s">
        <v>845</v>
      </c>
      <c r="J288" s="10" t="s">
        <v>846</v>
      </c>
      <c r="K288" s="10" t="s">
        <v>851</v>
      </c>
      <c r="L288" s="10">
        <v>6</v>
      </c>
      <c r="M288" s="10">
        <v>240</v>
      </c>
      <c r="N288" s="10">
        <v>227433</v>
      </c>
      <c r="O288" s="11">
        <v>30179</v>
      </c>
      <c r="P288" s="11">
        <v>21173</v>
      </c>
      <c r="Q288" s="10">
        <v>12372749315</v>
      </c>
      <c r="R288" s="10" t="s">
        <v>89</v>
      </c>
      <c r="S288" s="10" t="str">
        <f>IF(AB288=0.05,"Médio Profissionalizante",
IF(AB288=0.09,"Médio Tecnólogo",
IF(AB288=0.1,"Graduação",
IF(AB288=0.15,"Especialização",
IF(AB288=0.35,"Mestrado",
IF(AB288=0.45,"Doutorado",
))))))</f>
        <v>Graduação</v>
      </c>
      <c r="T288" s="10" t="str">
        <f>IF(AL288=0.7,"Inciso I",
IF(AL288=0.6,"Incisos II e V",
IF(AL288=0.3,"Inciso IV",
IF(AL288=0.25,"Inciso III, VI e VII",
))))</f>
        <v>Inciso I</v>
      </c>
      <c r="U288" s="10">
        <v>1</v>
      </c>
      <c r="V288" s="10" t="s">
        <v>90</v>
      </c>
      <c r="W288" s="10" t="s">
        <v>114</v>
      </c>
      <c r="X288" s="10" t="s">
        <v>92</v>
      </c>
      <c r="Y288" s="15">
        <v>1924.1790000000001</v>
      </c>
      <c r="Z288" s="15">
        <v>240</v>
      </c>
      <c r="AA288" s="15">
        <v>1924.1790000000001</v>
      </c>
      <c r="AB288" s="36">
        <v>0.1</v>
      </c>
      <c r="AC288" s="47">
        <v>170.8622</v>
      </c>
      <c r="AD288" s="15">
        <v>0.21</v>
      </c>
      <c r="AE288" s="49">
        <f>ROUND(Y288*AD288,2)</f>
        <v>404.08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v>1708.6224</v>
      </c>
      <c r="AL288" s="15">
        <v>0.7</v>
      </c>
      <c r="AM288" s="15">
        <v>1196.0356999999999</v>
      </c>
      <c r="AN288" s="15">
        <v>0.4</v>
      </c>
      <c r="AO288" s="15">
        <v>683.44899999999996</v>
      </c>
      <c r="AP288" s="15">
        <v>1</v>
      </c>
      <c r="AQ288" s="15">
        <v>1708.6224</v>
      </c>
      <c r="AR288" s="15">
        <v>0.32</v>
      </c>
      <c r="AS288" s="15">
        <v>230.81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7535.0248000000001</v>
      </c>
      <c r="BU288" s="15">
        <v>4630.3666999999996</v>
      </c>
      <c r="BV288" s="15">
        <v>7535.0248000000001</v>
      </c>
      <c r="BW288" s="15">
        <v>6851.5757999999996</v>
      </c>
      <c r="BX288" s="16">
        <v>959.22059999999999</v>
      </c>
      <c r="BY288" s="15">
        <v>1918.4412</v>
      </c>
      <c r="BZ288" s="16">
        <v>6575.8041999999996</v>
      </c>
      <c r="CA288" s="17">
        <v>938.98609999999996</v>
      </c>
    </row>
    <row r="289" spans="1:79" x14ac:dyDescent="0.25">
      <c r="A289" s="9" t="s">
        <v>79</v>
      </c>
      <c r="B289" s="10">
        <v>4559901</v>
      </c>
      <c r="C289" s="10" t="s">
        <v>160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36739</v>
      </c>
      <c r="P289" s="11">
        <v>25690</v>
      </c>
      <c r="Q289" s="10">
        <v>39891631320</v>
      </c>
      <c r="R289" s="10" t="s">
        <v>89</v>
      </c>
      <c r="S289" s="10" t="str">
        <f>IF(AB289=0.05,"Médio Profissionalizante",
IF(AB289=0.09,"Médio Tecnólogo",
IF(AB289=0.1,"Graduação",
IF(AB289=0.15,"Especialização",
IF(AB289=0.35,"Mestrado",
IF(AB289=0.45,"Doutorado",
))))))</f>
        <v>Especialização</v>
      </c>
      <c r="T289" s="10" t="str">
        <f>IF(AL289=0.7,"Inciso I",
IF(AL289=0.6,"Incisos II e V",
IF(AL289=0.3,"Inciso IV",
IF(AL289=0.25,"Inciso III, VI e VII",
))))</f>
        <v>Inciso III, VI e VII</v>
      </c>
      <c r="U289" s="10">
        <v>22</v>
      </c>
      <c r="V289" s="10" t="s">
        <v>90</v>
      </c>
      <c r="W289" s="10" t="s">
        <v>128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36">
        <v>0.15</v>
      </c>
      <c r="AC289" s="21">
        <v>294.39949999999999</v>
      </c>
      <c r="AD289" s="15">
        <v>0.22</v>
      </c>
      <c r="AE289" s="38">
        <v>431.786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1.26</v>
      </c>
      <c r="AS289" s="15">
        <v>828.44029999999998</v>
      </c>
      <c r="AT289" s="15">
        <v>0</v>
      </c>
      <c r="AU289" s="15">
        <v>0</v>
      </c>
      <c r="AV289" s="15">
        <v>0.2</v>
      </c>
      <c r="AW289" s="15">
        <v>1183.4862000000001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7889.9076999999997</v>
      </c>
      <c r="BU289" s="15">
        <v>5436.5781999999999</v>
      </c>
      <c r="BV289" s="15">
        <v>7889.9076999999997</v>
      </c>
      <c r="BW289" s="15">
        <v>7104.8422</v>
      </c>
      <c r="BX289" s="16">
        <v>994.67790000000002</v>
      </c>
      <c r="BY289" s="15">
        <v>1989.3558</v>
      </c>
      <c r="BZ289" s="16">
        <v>6895.2298000000001</v>
      </c>
      <c r="CA289" s="17">
        <v>1026.8281999999999</v>
      </c>
    </row>
    <row r="290" spans="1:79" x14ac:dyDescent="0.25">
      <c r="A290" s="9" t="s">
        <v>98</v>
      </c>
      <c r="B290" s="10">
        <v>54501</v>
      </c>
      <c r="C290" s="10" t="s">
        <v>1138</v>
      </c>
      <c r="D290" s="10" t="s">
        <v>1139</v>
      </c>
      <c r="E290" s="10" t="s">
        <v>1140</v>
      </c>
      <c r="F290" s="10" t="s">
        <v>83</v>
      </c>
      <c r="G290" s="10" t="s">
        <v>895</v>
      </c>
      <c r="H290" s="10" t="s">
        <v>1002</v>
      </c>
      <c r="I290" s="10" t="s">
        <v>1003</v>
      </c>
      <c r="J290" s="10" t="s">
        <v>850</v>
      </c>
      <c r="K290" s="10" t="s">
        <v>1040</v>
      </c>
      <c r="L290" s="10">
        <v>11</v>
      </c>
      <c r="M290" s="10">
        <v>240</v>
      </c>
      <c r="N290" s="10">
        <v>164664</v>
      </c>
      <c r="O290" s="11">
        <v>25689</v>
      </c>
      <c r="P290" s="11">
        <v>18062</v>
      </c>
      <c r="Q290" s="10">
        <v>1652680349</v>
      </c>
      <c r="R290" s="10" t="s">
        <v>103</v>
      </c>
      <c r="S290" s="10">
        <f>IF(AB290=0.05,"Médio Profissionalizante",
IF(AB290=0.09,"Médio Tecnólogo",
IF(AB290=0.1,"Graduação",
IF(AB290=0.15,"Especialização",
IF(AB290=0.35,"Mestrado",
IF(AB290=0.45,"Doutorado",
))))))</f>
        <v>0</v>
      </c>
      <c r="T290" s="10" t="str">
        <f>IF(AL290=0.7,"Inciso I",
IF(AL290=0.6,"Incisos II e V",
IF(AL290=0.3,"Inciso IV",
IF(AL290=0.25,"Inciso III, VI e VII",
))))</f>
        <v>Inciso III, VI e VII</v>
      </c>
      <c r="U290" s="10">
        <v>20</v>
      </c>
      <c r="V290" s="10" t="s">
        <v>90</v>
      </c>
      <c r="W290" s="10" t="s">
        <v>91</v>
      </c>
      <c r="X290" s="10" t="s">
        <v>91</v>
      </c>
      <c r="Y290" s="15">
        <v>1642.2714000000001</v>
      </c>
      <c r="Z290" s="15">
        <v>240</v>
      </c>
      <c r="AA290" s="15">
        <v>1642.2751372832643</v>
      </c>
      <c r="AB290" s="36">
        <v>0</v>
      </c>
      <c r="AC290" s="47">
        <v>0</v>
      </c>
      <c r="AD290" s="15">
        <v>0.2</v>
      </c>
      <c r="AE290" s="49">
        <f>ROUND(Y290*AD290,2)</f>
        <v>328.45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v>2572.3481999999999</v>
      </c>
      <c r="AL290" s="15">
        <v>0.25</v>
      </c>
      <c r="AM290" s="15">
        <v>643.08709999999996</v>
      </c>
      <c r="AN290" s="15">
        <v>0.4</v>
      </c>
      <c r="AO290" s="15">
        <v>1028.9393</v>
      </c>
      <c r="AP290" s="15">
        <v>1</v>
      </c>
      <c r="AQ290" s="15">
        <v>2572.3481999999999</v>
      </c>
      <c r="AR290" s="15">
        <v>0.2</v>
      </c>
      <c r="AS290" s="15">
        <v>105.38</v>
      </c>
      <c r="AT290" s="15">
        <v>0.35</v>
      </c>
      <c r="AU290" s="15">
        <v>1383.11</v>
      </c>
      <c r="AV290" s="15">
        <v>0.01</v>
      </c>
      <c r="AW290" s="15">
        <v>47.42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22.088951999999999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9925.6294999999991</v>
      </c>
      <c r="BU290" s="15">
        <v>6688.1053000000002</v>
      </c>
      <c r="BV290" s="15">
        <v>9903.5406000000003</v>
      </c>
      <c r="BW290" s="15">
        <v>8896.6901999999991</v>
      </c>
      <c r="BX290" s="16">
        <v>1245.5365999999999</v>
      </c>
      <c r="BY290" s="15">
        <v>2491.0733</v>
      </c>
      <c r="BZ290" s="16">
        <v>8680.0928999999996</v>
      </c>
      <c r="CA290" s="17">
        <v>1517.6655000000001</v>
      </c>
    </row>
    <row r="291" spans="1:79" x14ac:dyDescent="0.25">
      <c r="A291" s="9" t="s">
        <v>79</v>
      </c>
      <c r="B291" s="10">
        <v>4553601</v>
      </c>
      <c r="C291" s="10" t="s">
        <v>143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36739</v>
      </c>
      <c r="P291" s="11">
        <v>27461</v>
      </c>
      <c r="Q291" s="10">
        <v>52632440378</v>
      </c>
      <c r="R291" s="10" t="s">
        <v>89</v>
      </c>
      <c r="S291" s="10" t="str">
        <f>IF(AB291=0.05,"Médio Profissionalizante",
IF(AB291=0.09,"Médio Tecnólogo",
IF(AB291=0.1,"Graduação",
IF(AB291=0.15,"Especialização",
IF(AB291=0.35,"Mestrado",
IF(AB291=0.45,"Doutorado",
))))))</f>
        <v>Especialização</v>
      </c>
      <c r="T291" s="10" t="str">
        <f>IF(AL291=0.7,"Inciso I",
IF(AL291=0.6,"Incisos II e V",
IF(AL291=0.3,"Inciso IV",
IF(AL291=0.25,"Inciso III, VI e VII",
))))</f>
        <v>Inciso III, VI e VII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1962.6636000000001</v>
      </c>
      <c r="Z291" s="15">
        <v>240</v>
      </c>
      <c r="AA291" s="15">
        <v>1962.6708122004145</v>
      </c>
      <c r="AB291" s="36">
        <v>0.15</v>
      </c>
      <c r="AC291" s="21">
        <v>294.39949999999999</v>
      </c>
      <c r="AD291" s="15">
        <v>0.22</v>
      </c>
      <c r="AE291" s="38">
        <v>431.786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1962.6636000000001</v>
      </c>
      <c r="AL291" s="15">
        <v>0.25</v>
      </c>
      <c r="AM291" s="15">
        <v>490.66590000000002</v>
      </c>
      <c r="AN291" s="15">
        <v>0.4</v>
      </c>
      <c r="AO291" s="15">
        <v>785.06539999999995</v>
      </c>
      <c r="AP291" s="15">
        <v>1</v>
      </c>
      <c r="AQ291" s="15">
        <v>1962.6636000000001</v>
      </c>
      <c r="AR291" s="15">
        <v>0.39</v>
      </c>
      <c r="AS291" s="15">
        <v>256.42200000000003</v>
      </c>
      <c r="AT291" s="15">
        <v>0.2</v>
      </c>
      <c r="AU291" s="15">
        <v>986.23850000000004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7889.9076999999997</v>
      </c>
      <c r="BU291" s="15">
        <v>5436.5781999999999</v>
      </c>
      <c r="BV291" s="15">
        <v>7889.9076999999997</v>
      </c>
      <c r="BW291" s="15">
        <v>7104.8422</v>
      </c>
      <c r="BX291" s="16">
        <v>994.67790000000002</v>
      </c>
      <c r="BY291" s="15">
        <v>1989.3558</v>
      </c>
      <c r="BZ291" s="16">
        <v>6895.2298000000001</v>
      </c>
      <c r="CA291" s="17">
        <v>1026.8281999999999</v>
      </c>
    </row>
    <row r="292" spans="1:79" x14ac:dyDescent="0.25">
      <c r="A292" s="9" t="s">
        <v>98</v>
      </c>
      <c r="B292" s="10">
        <v>234501</v>
      </c>
      <c r="C292" s="10" t="s">
        <v>1171</v>
      </c>
      <c r="D292" s="10" t="s">
        <v>1110</v>
      </c>
      <c r="E292" s="10" t="s">
        <v>1111</v>
      </c>
      <c r="F292" s="10" t="s">
        <v>83</v>
      </c>
      <c r="G292" s="10" t="s">
        <v>1160</v>
      </c>
      <c r="H292" s="10" t="s">
        <v>1110</v>
      </c>
      <c r="I292" s="10" t="s">
        <v>715</v>
      </c>
      <c r="J292" s="10" t="s">
        <v>1161</v>
      </c>
      <c r="K292" s="10" t="s">
        <v>152</v>
      </c>
      <c r="L292" s="10">
        <v>13</v>
      </c>
      <c r="M292" s="10">
        <v>240</v>
      </c>
      <c r="N292" s="10">
        <v>120425</v>
      </c>
      <c r="O292" s="11">
        <v>25685</v>
      </c>
      <c r="P292" s="11">
        <v>17088</v>
      </c>
      <c r="Q292" s="10">
        <v>5179866391</v>
      </c>
      <c r="R292" s="10" t="s">
        <v>103</v>
      </c>
      <c r="S292" s="10">
        <f>IF(AB292=0.05,"Médio Profissionalizante",
IF(AB292=0.09,"Médio Tecnólogo",
IF(AB292=0.1,"Graduação",
IF(AB292=0.15,"Especialização",
IF(AB292=0.35,"Mestrado",
IF(AB292=0.45,"Doutorado",
))))))</f>
        <v>0</v>
      </c>
      <c r="T292" s="10" t="str">
        <f>IF(AL292=0.7,"Inciso I",
IF(AL292=0.6,"Incisos II e V",
IF(AL292=0.3,"Inciso IV",
IF(AL292=0.25,"Inciso III, VI e VII",
))))</f>
        <v>Inciso IV</v>
      </c>
      <c r="U292" s="10">
        <v>20</v>
      </c>
      <c r="V292" s="10" t="s">
        <v>90</v>
      </c>
      <c r="W292" s="10" t="s">
        <v>91</v>
      </c>
      <c r="X292" s="10" t="s">
        <v>91</v>
      </c>
      <c r="Y292" s="15">
        <v>1962.6636000000001</v>
      </c>
      <c r="Z292" s="15">
        <v>240</v>
      </c>
      <c r="AA292" s="15">
        <v>1962.6708122004145</v>
      </c>
      <c r="AB292" s="36">
        <v>0</v>
      </c>
      <c r="AC292" s="47">
        <v>0</v>
      </c>
      <c r="AD292" s="15">
        <v>0.21</v>
      </c>
      <c r="AE292" s="49">
        <f>ROUND(Y292*AD292,2)</f>
        <v>412.16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v>1962.6636000000001</v>
      </c>
      <c r="AL292" s="15">
        <v>0.3</v>
      </c>
      <c r="AM292" s="15">
        <v>588.79909999999995</v>
      </c>
      <c r="AN292" s="15">
        <v>0.4</v>
      </c>
      <c r="AO292" s="15">
        <v>785.06539999999995</v>
      </c>
      <c r="AP292" s="15">
        <v>1</v>
      </c>
      <c r="AQ292" s="15">
        <v>1962.6636000000001</v>
      </c>
      <c r="AR292" s="15">
        <v>0.45</v>
      </c>
      <c r="AS292" s="15">
        <v>287.77999999999997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21.232053000000001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7695.2466999999997</v>
      </c>
      <c r="BU292" s="15">
        <v>5122.5519999999997</v>
      </c>
      <c r="BV292" s="15">
        <v>7674.0146999999997</v>
      </c>
      <c r="BW292" s="15">
        <v>6910.1813000000002</v>
      </c>
      <c r="BX292" s="16">
        <v>967.42539999999997</v>
      </c>
      <c r="BY292" s="15">
        <v>1934.8507999999999</v>
      </c>
      <c r="BZ292" s="16">
        <v>6727.8212999999996</v>
      </c>
      <c r="CA292" s="17">
        <v>980.79089999999997</v>
      </c>
    </row>
    <row r="293" spans="1:79" x14ac:dyDescent="0.25">
      <c r="A293" s="9" t="s">
        <v>839</v>
      </c>
      <c r="B293" s="10">
        <v>1034601</v>
      </c>
      <c r="C293" s="10" t="s">
        <v>972</v>
      </c>
      <c r="D293" s="10" t="s">
        <v>841</v>
      </c>
      <c r="E293" s="10" t="s">
        <v>842</v>
      </c>
      <c r="F293" s="10" t="s">
        <v>83</v>
      </c>
      <c r="G293" s="10" t="s">
        <v>886</v>
      </c>
      <c r="H293" s="10" t="s">
        <v>844</v>
      </c>
      <c r="I293" s="10" t="s">
        <v>845</v>
      </c>
      <c r="J293" s="10" t="s">
        <v>846</v>
      </c>
      <c r="K293" s="10" t="s">
        <v>851</v>
      </c>
      <c r="L293" s="10">
        <v>6</v>
      </c>
      <c r="M293" s="10">
        <v>240</v>
      </c>
      <c r="N293" s="10">
        <v>227433</v>
      </c>
      <c r="O293" s="11">
        <v>31138</v>
      </c>
      <c r="P293" s="11">
        <v>20397</v>
      </c>
      <c r="Q293" s="10">
        <v>15349705334</v>
      </c>
      <c r="R293" s="10" t="s">
        <v>89</v>
      </c>
      <c r="S293" s="10">
        <f>IF(AB293=0.05,"Médio Profissionalizante",
IF(AB293=0.09,"Médio Tecnólogo",
IF(AB293=0.1,"Graduação",
IF(AB293=0.15,"Especialização",
IF(AB293=0.35,"Mestrado",
IF(AB293=0.45,"Doutorado",
))))))</f>
        <v>0</v>
      </c>
      <c r="T293" s="10" t="str">
        <f>IF(AL293=0.7,"Inciso I",
IF(AL293=0.6,"Incisos II e V",
IF(AL293=0.3,"Inciso IV",
IF(AL293=0.25,"Inciso III, VI e VII",
))))</f>
        <v>Incisos II e V</v>
      </c>
      <c r="U293" s="10">
        <v>1</v>
      </c>
      <c r="V293" s="10" t="s">
        <v>90</v>
      </c>
      <c r="W293" s="10" t="s">
        <v>91</v>
      </c>
      <c r="X293" s="10" t="s">
        <v>92</v>
      </c>
      <c r="Y293" s="15">
        <v>1962.6636000000001</v>
      </c>
      <c r="Z293" s="15">
        <v>240</v>
      </c>
      <c r="AA293" s="15">
        <v>1962.6708122004145</v>
      </c>
      <c r="AB293" s="36">
        <v>0</v>
      </c>
      <c r="AC293" s="47">
        <v>0</v>
      </c>
      <c r="AD293" s="15">
        <v>0.21</v>
      </c>
      <c r="AE293" s="49">
        <f>ROUND(Y293*AD293,2)</f>
        <v>412.16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v>1708.6224</v>
      </c>
      <c r="AL293" s="15">
        <v>0.6</v>
      </c>
      <c r="AM293" s="15">
        <v>1025.1733999999999</v>
      </c>
      <c r="AN293" s="15">
        <v>0.4</v>
      </c>
      <c r="AO293" s="15">
        <v>683.44899999999996</v>
      </c>
      <c r="AP293" s="15">
        <v>1</v>
      </c>
      <c r="AQ293" s="15">
        <v>1708.6224</v>
      </c>
      <c r="AR293" s="15">
        <v>0.13</v>
      </c>
      <c r="AS293" s="15">
        <v>89.51</v>
      </c>
      <c r="AT293" s="15">
        <v>0.45</v>
      </c>
      <c r="AU293" s="15">
        <v>2323.92</v>
      </c>
      <c r="AV293" s="15">
        <v>7.0000000000000007E-2</v>
      </c>
      <c r="AW293" s="15">
        <v>433.8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7193.3002999999999</v>
      </c>
      <c r="BU293" s="15">
        <v>4459.5045</v>
      </c>
      <c r="BV293" s="15">
        <v>7193.3002999999999</v>
      </c>
      <c r="BW293" s="15">
        <v>6509.8513000000003</v>
      </c>
      <c r="BX293" s="16">
        <v>911.37919999999997</v>
      </c>
      <c r="BY293" s="15">
        <v>1822.7583999999999</v>
      </c>
      <c r="BZ293" s="16">
        <v>6281.9210999999996</v>
      </c>
      <c r="CA293" s="17">
        <v>858.16830000000004</v>
      </c>
    </row>
    <row r="294" spans="1:79" x14ac:dyDescent="0.25">
      <c r="A294" s="9" t="s">
        <v>98</v>
      </c>
      <c r="B294" s="10">
        <v>844201</v>
      </c>
      <c r="C294" s="10" t="s">
        <v>1237</v>
      </c>
      <c r="D294" s="10" t="s">
        <v>1110</v>
      </c>
      <c r="E294" s="10" t="s">
        <v>1111</v>
      </c>
      <c r="F294" s="10" t="s">
        <v>83</v>
      </c>
      <c r="G294" s="10" t="s">
        <v>1163</v>
      </c>
      <c r="H294" s="10" t="s">
        <v>1110</v>
      </c>
      <c r="I294" s="10" t="s">
        <v>715</v>
      </c>
      <c r="J294" s="10" t="s">
        <v>1161</v>
      </c>
      <c r="K294" s="10" t="s">
        <v>121</v>
      </c>
      <c r="L294" s="10">
        <v>8</v>
      </c>
      <c r="M294" s="10">
        <v>240</v>
      </c>
      <c r="N294" s="10">
        <v>138333</v>
      </c>
      <c r="O294" s="11">
        <v>32253</v>
      </c>
      <c r="P294" s="11">
        <v>19771</v>
      </c>
      <c r="Q294" s="10">
        <v>12079375334</v>
      </c>
      <c r="R294" s="10" t="s">
        <v>103</v>
      </c>
      <c r="S294" s="10" t="str">
        <f>IF(AB294=0.05,"Médio Profissionalizante",
IF(AB294=0.09,"Médio Tecnólogo",
IF(AB294=0.1,"Graduação",
IF(AB294=0.15,"Especialização",
IF(AB294=0.35,"Mestrado",
IF(AB294=0.45,"Doutorado",
))))))</f>
        <v>Especialização</v>
      </c>
      <c r="T294" s="10" t="str">
        <f>IF(AL294=0.7,"Inciso I",
IF(AL294=0.6,"Incisos II e V",
IF(AL294=0.3,"Inciso IV",
IF(AL294=0.25,"Inciso III, VI e VII",
))))</f>
        <v>Incisos II e V</v>
      </c>
      <c r="U294" s="10">
        <v>20</v>
      </c>
      <c r="V294" s="10" t="s">
        <v>90</v>
      </c>
      <c r="W294" s="10" t="s">
        <v>91</v>
      </c>
      <c r="X294" s="10" t="s">
        <v>91</v>
      </c>
      <c r="Y294" s="15">
        <v>1924.1790000000001</v>
      </c>
      <c r="Z294" s="15">
        <v>240</v>
      </c>
      <c r="AA294" s="15">
        <v>1924.1870707847202</v>
      </c>
      <c r="AB294" s="36">
        <v>0.15</v>
      </c>
      <c r="AC294" s="51">
        <v>266.64690000000002</v>
      </c>
      <c r="AD294" s="15">
        <v>0.2</v>
      </c>
      <c r="AE294" s="49">
        <f>ROUND(Y294*AD294,2)</f>
        <v>384.84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v>1777.6458</v>
      </c>
      <c r="AL294" s="15">
        <v>0.6</v>
      </c>
      <c r="AM294" s="15">
        <v>1066.5875000000001</v>
      </c>
      <c r="AN294" s="15">
        <v>0.4</v>
      </c>
      <c r="AO294" s="15">
        <v>711.05830000000003</v>
      </c>
      <c r="AP294" s="15">
        <v>1</v>
      </c>
      <c r="AQ294" s="15">
        <v>1777.6458</v>
      </c>
      <c r="AR294" s="15">
        <v>0.24</v>
      </c>
      <c r="AS294" s="15">
        <v>167.4</v>
      </c>
      <c r="AT294" s="15">
        <v>0.06</v>
      </c>
      <c r="AU294" s="15">
        <v>313.88</v>
      </c>
      <c r="AV294" s="15">
        <v>0.24</v>
      </c>
      <c r="AW294" s="15">
        <v>1506.64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7732.7592000000004</v>
      </c>
      <c r="BU294" s="15">
        <v>4888.5259999999998</v>
      </c>
      <c r="BV294" s="15">
        <v>7732.7592000000004</v>
      </c>
      <c r="BW294" s="15">
        <v>7021.7008999999998</v>
      </c>
      <c r="BX294" s="16">
        <v>983.03809999999999</v>
      </c>
      <c r="BY294" s="15">
        <v>1966.0762999999999</v>
      </c>
      <c r="BZ294" s="16">
        <v>6749.7210999999998</v>
      </c>
      <c r="CA294" s="17">
        <v>986.81330000000003</v>
      </c>
    </row>
    <row r="295" spans="1:79" x14ac:dyDescent="0.25">
      <c r="A295" s="9" t="s">
        <v>79</v>
      </c>
      <c r="B295" s="10">
        <v>5169001</v>
      </c>
      <c r="C295" s="10" t="s">
        <v>199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13</v>
      </c>
      <c r="M295" s="10">
        <v>240</v>
      </c>
      <c r="N295" s="10">
        <v>139137</v>
      </c>
      <c r="O295" s="11">
        <v>37109</v>
      </c>
      <c r="P295" s="11">
        <v>27777</v>
      </c>
      <c r="Q295" s="10">
        <v>69930198334</v>
      </c>
      <c r="R295" s="10" t="s">
        <v>89</v>
      </c>
      <c r="S295" s="10">
        <f>IF(AB295=0.05,"Médio Profissionalizante",
IF(AB295=0.09,"Médio Tecnólogo",
IF(AB295=0.1,"Graduação",
IF(AB295=0.15,"Especialização",
IF(AB295=0.35,"Mestrado",
IF(AB295=0.45,"Doutorado",
))))))</f>
        <v>0</v>
      </c>
      <c r="T295" s="10" t="str">
        <f>IF(AL295=0.7,"Inciso I",
IF(AL295=0.6,"Incisos II e V",
IF(AL295=0.3,"Inciso IV",
IF(AL295=0.25,"Inciso III, VI e VII",
))))</f>
        <v>Incisos II e V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1962.6636000000001</v>
      </c>
      <c r="Z295" s="15">
        <v>240</v>
      </c>
      <c r="AA295" s="15">
        <v>1962.6708122004145</v>
      </c>
      <c r="AB295" s="36">
        <v>0.08</v>
      </c>
      <c r="AC295">
        <v>157.01310000000001</v>
      </c>
      <c r="AD295" s="15">
        <v>0.21</v>
      </c>
      <c r="AE295" s="38">
        <v>412.15940000000001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1962.6636000000001</v>
      </c>
      <c r="AL295" s="15">
        <v>0.6</v>
      </c>
      <c r="AM295" s="15">
        <v>1177.5981999999999</v>
      </c>
      <c r="AN295" s="15">
        <v>0.4</v>
      </c>
      <c r="AO295" s="15">
        <v>785.06539999999995</v>
      </c>
      <c r="AP295" s="15">
        <v>1</v>
      </c>
      <c r="AQ295" s="15">
        <v>1962.6636000000001</v>
      </c>
      <c r="AR295" s="15">
        <v>1.32</v>
      </c>
      <c r="AS295" s="15">
        <v>926.18100000000004</v>
      </c>
      <c r="AT295" s="15">
        <v>0</v>
      </c>
      <c r="AU295" s="15">
        <v>0</v>
      </c>
      <c r="AV295" s="15">
        <v>0.2</v>
      </c>
      <c r="AW295" s="15">
        <v>1262.9739999999999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8419.8268000000007</v>
      </c>
      <c r="BU295" s="15">
        <v>5279.5650999999998</v>
      </c>
      <c r="BV295" s="15">
        <v>8419.8268000000007</v>
      </c>
      <c r="BW295" s="15">
        <v>7634.7614000000003</v>
      </c>
      <c r="BX295" s="16">
        <v>1068.8666000000001</v>
      </c>
      <c r="BY295" s="15">
        <v>2137.7332000000001</v>
      </c>
      <c r="BZ295" s="16">
        <v>7350.9602000000004</v>
      </c>
      <c r="CA295" s="17">
        <v>1152.1541</v>
      </c>
    </row>
    <row r="296" spans="1:79" x14ac:dyDescent="0.25">
      <c r="A296" s="9" t="s">
        <v>839</v>
      </c>
      <c r="B296" s="10">
        <v>1083201</v>
      </c>
      <c r="C296" s="10" t="s">
        <v>980</v>
      </c>
      <c r="D296" s="10" t="s">
        <v>841</v>
      </c>
      <c r="E296" s="10" t="s">
        <v>893</v>
      </c>
      <c r="F296" s="10" t="s">
        <v>83</v>
      </c>
      <c r="G296" s="10" t="s">
        <v>843</v>
      </c>
      <c r="H296" s="10" t="s">
        <v>844</v>
      </c>
      <c r="I296" s="10" t="s">
        <v>845</v>
      </c>
      <c r="J296" s="10" t="s">
        <v>846</v>
      </c>
      <c r="K296" s="10" t="s">
        <v>851</v>
      </c>
      <c r="L296" s="10">
        <v>6</v>
      </c>
      <c r="M296" s="10">
        <v>240</v>
      </c>
      <c r="N296" s="10">
        <v>227433</v>
      </c>
      <c r="O296" s="11">
        <v>34759</v>
      </c>
      <c r="P296" s="11">
        <v>21862</v>
      </c>
      <c r="Q296" s="10">
        <v>16245431387</v>
      </c>
      <c r="R296" s="10" t="s">
        <v>89</v>
      </c>
      <c r="S296" s="10">
        <f>IF(AB296=0.05,"Médio Profissionalizante",
IF(AB296=0.09,"Médio Tecnólogo",
IF(AB296=0.1,"Graduação",
IF(AB296=0.15,"Especialização",
IF(AB296=0.35,"Mestrado",
IF(AB296=0.45,"Doutorado",
))))))</f>
        <v>0</v>
      </c>
      <c r="T296" s="10" t="str">
        <f>IF(AL296=0.7,"Inciso I",
IF(AL296=0.6,"Incisos II e V",
IF(AL296=0.3,"Inciso IV",
IF(AL296=0.25,"Inciso III, VI e VII",
))))</f>
        <v>Incisos II e V</v>
      </c>
      <c r="U296" s="10">
        <v>1</v>
      </c>
      <c r="V296" s="10" t="s">
        <v>90</v>
      </c>
      <c r="W296" s="10" t="s">
        <v>91</v>
      </c>
      <c r="X296" s="10" t="s">
        <v>92</v>
      </c>
      <c r="Y296" s="15">
        <v>1708.6224</v>
      </c>
      <c r="Z296" s="15">
        <v>240</v>
      </c>
      <c r="AA296" s="15">
        <v>1708.6224</v>
      </c>
      <c r="AB296" s="36">
        <v>0.08</v>
      </c>
      <c r="AC296" s="47">
        <v>136.68979999999999</v>
      </c>
      <c r="AD296" s="15">
        <v>0.21</v>
      </c>
      <c r="AE296" s="49">
        <f>ROUND(Y296*AD296,2)</f>
        <v>358.81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v>1708.6224</v>
      </c>
      <c r="AL296" s="15">
        <v>0.6</v>
      </c>
      <c r="AM296" s="15">
        <v>1025.1733999999999</v>
      </c>
      <c r="AN296" s="15">
        <v>0.4</v>
      </c>
      <c r="AO296" s="15">
        <v>683.44899999999996</v>
      </c>
      <c r="AP296" s="15">
        <v>1</v>
      </c>
      <c r="AQ296" s="15">
        <v>1708.6224</v>
      </c>
      <c r="AR296" s="15">
        <v>1.32</v>
      </c>
      <c r="AS296" s="15">
        <v>926.18</v>
      </c>
      <c r="AT296" s="15">
        <v>0</v>
      </c>
      <c r="AU296" s="15">
        <v>0</v>
      </c>
      <c r="AV296" s="15">
        <v>0.2</v>
      </c>
      <c r="AW296" s="15">
        <v>1262.98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7329.9901</v>
      </c>
      <c r="BU296" s="15">
        <v>7329.9900959999904</v>
      </c>
      <c r="BV296" s="15">
        <v>7329.9901</v>
      </c>
      <c r="BW296" s="15">
        <v>6646.5411000000004</v>
      </c>
      <c r="BX296" s="16">
        <v>930.51580000000001</v>
      </c>
      <c r="BY296" s="15">
        <v>1861.0315000000001</v>
      </c>
      <c r="BZ296" s="16">
        <v>6399.4742999999999</v>
      </c>
      <c r="CA296" s="17">
        <v>890.49540000000002</v>
      </c>
    </row>
    <row r="297" spans="1:79" x14ac:dyDescent="0.25">
      <c r="A297" s="9" t="s">
        <v>79</v>
      </c>
      <c r="B297" s="10">
        <v>5387701</v>
      </c>
      <c r="C297" s="10" t="s">
        <v>321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147</v>
      </c>
      <c r="L297" s="10">
        <v>4</v>
      </c>
      <c r="M297" s="10">
        <v>180</v>
      </c>
      <c r="N297" s="10">
        <v>116427</v>
      </c>
      <c r="O297" s="11">
        <v>37431</v>
      </c>
      <c r="P297" s="11">
        <v>28018</v>
      </c>
      <c r="Q297" s="10">
        <v>76535347320</v>
      </c>
      <c r="R297" s="10" t="s">
        <v>89</v>
      </c>
      <c r="S297" s="10" t="str">
        <f>IF(AB297=0.05,"Médio Profissionalizante",
IF(AB297=0.09,"Médio Tecnólogo",
IF(AB297=0.1,"Graduação",
IF(AB297=0.15,"Especialização",
IF(AB297=0.35,"Mestrado",
IF(AB297=0.45,"Doutorado",
))))))</f>
        <v>Graduação</v>
      </c>
      <c r="T297" s="10" t="str">
        <f>IF(AL297=0.7,"Inciso I",
IF(AL297=0.6,"Incisos II e V",
IF(AL297=0.3,"Inciso IV",
IF(AL297=0.25,"Inciso III, VI e VII",
))))</f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1231.701</v>
      </c>
      <c r="Z297" s="15">
        <v>180</v>
      </c>
      <c r="AA297" s="15">
        <v>1231.7063529624481</v>
      </c>
      <c r="AB297" s="36">
        <v>0.1</v>
      </c>
      <c r="AC297">
        <v>123.17010000000001</v>
      </c>
      <c r="AD297" s="15">
        <v>0.19</v>
      </c>
      <c r="AE297" s="38">
        <v>234.0232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1231.701</v>
      </c>
      <c r="AL297" s="15">
        <v>0.25</v>
      </c>
      <c r="AM297" s="15">
        <v>307.92529999999999</v>
      </c>
      <c r="AN297" s="15">
        <v>0.4</v>
      </c>
      <c r="AO297" s="15">
        <v>492.68040000000002</v>
      </c>
      <c r="AP297" s="15">
        <v>1</v>
      </c>
      <c r="AQ297" s="15">
        <v>1231.701</v>
      </c>
      <c r="AR297" s="15">
        <v>0.22</v>
      </c>
      <c r="AS297" s="15">
        <v>118.62649999999999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4852.9018999999998</v>
      </c>
      <c r="BU297" s="15">
        <v>3313.2757000000001</v>
      </c>
      <c r="BV297" s="15">
        <v>4852.9018999999998</v>
      </c>
      <c r="BW297" s="15">
        <v>4360.2214999999997</v>
      </c>
      <c r="BX297" s="16">
        <v>610.43100000000004</v>
      </c>
      <c r="BY297" s="15">
        <v>1220.8620000000001</v>
      </c>
      <c r="BZ297" s="16">
        <v>4242.4709000000003</v>
      </c>
      <c r="CA297" s="17">
        <v>318.42599999999999</v>
      </c>
    </row>
    <row r="298" spans="1:79" x14ac:dyDescent="0.25">
      <c r="A298" s="9" t="s">
        <v>79</v>
      </c>
      <c r="B298" s="10">
        <v>4552801</v>
      </c>
      <c r="C298" s="10" t="s">
        <v>138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13</v>
      </c>
      <c r="M298" s="10">
        <v>240</v>
      </c>
      <c r="N298" s="10">
        <v>139137</v>
      </c>
      <c r="O298" s="11">
        <v>36770</v>
      </c>
      <c r="P298" s="11">
        <v>26141</v>
      </c>
      <c r="Q298" s="10">
        <v>47999535320</v>
      </c>
      <c r="R298" s="10" t="s">
        <v>89</v>
      </c>
      <c r="S298" s="10" t="str">
        <f>IF(AB298=0.05,"Médio Profissionalizante",
IF(AB298=0.09,"Médio Tecnólogo",
IF(AB298=0.1,"Graduação",
IF(AB298=0.15,"Especialização",
IF(AB298=0.35,"Mestrado",
IF(AB298=0.45,"Doutorado",
))))))</f>
        <v>Graduação</v>
      </c>
      <c r="T298" s="10" t="str">
        <f>IF(AL298=0.7,"Inciso I",
IF(AL298=0.6,"Incisos II e V",
IF(AL298=0.3,"Inciso IV",
IF(AL298=0.25,"Inciso III, VI e VII",
))))</f>
        <v>Inciso III, VI e VII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1962.6636000000001</v>
      </c>
      <c r="Z298" s="15">
        <v>240</v>
      </c>
      <c r="AA298" s="15">
        <v>1962.6708122004145</v>
      </c>
      <c r="AB298" s="36">
        <v>0.1</v>
      </c>
      <c r="AC298">
        <v>196.2664</v>
      </c>
      <c r="AD298" s="15">
        <v>0.22</v>
      </c>
      <c r="AE298" s="38">
        <v>431.786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1962.6636000000001</v>
      </c>
      <c r="AL298" s="15">
        <v>0.25</v>
      </c>
      <c r="AM298" s="15">
        <v>490.66590000000002</v>
      </c>
      <c r="AN298" s="15">
        <v>0.4</v>
      </c>
      <c r="AO298" s="15">
        <v>785.06539999999995</v>
      </c>
      <c r="AP298" s="15">
        <v>1</v>
      </c>
      <c r="AQ298" s="15">
        <v>1962.6636000000001</v>
      </c>
      <c r="AR298" s="15">
        <v>0.04</v>
      </c>
      <c r="AS298" s="15">
        <v>25.9726</v>
      </c>
      <c r="AT298" s="15">
        <v>0.19</v>
      </c>
      <c r="AU298" s="15">
        <v>925.27319999999997</v>
      </c>
      <c r="AV298" s="15">
        <v>0.01</v>
      </c>
      <c r="AW298" s="15">
        <v>58.438299999999998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19.899099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7811.6736000000001</v>
      </c>
      <c r="BU298" s="15">
        <v>5338.4449999999997</v>
      </c>
      <c r="BV298" s="15">
        <v>7791.7745000000004</v>
      </c>
      <c r="BW298" s="15">
        <v>7026.6081999999997</v>
      </c>
      <c r="BX298" s="16">
        <v>983.7251</v>
      </c>
      <c r="BY298" s="15">
        <v>1967.4503</v>
      </c>
      <c r="BZ298" s="16">
        <v>6827.9484000000002</v>
      </c>
      <c r="CA298" s="17">
        <v>1008.3258</v>
      </c>
    </row>
    <row r="299" spans="1:79" x14ac:dyDescent="0.25">
      <c r="A299" s="9" t="s">
        <v>839</v>
      </c>
      <c r="B299" s="10">
        <v>519101</v>
      </c>
      <c r="C299" s="10" t="s">
        <v>901</v>
      </c>
      <c r="D299" s="10" t="s">
        <v>841</v>
      </c>
      <c r="E299" s="10" t="s">
        <v>848</v>
      </c>
      <c r="F299" s="10" t="s">
        <v>83</v>
      </c>
      <c r="G299" s="10" t="s">
        <v>874</v>
      </c>
      <c r="H299" s="10" t="s">
        <v>844</v>
      </c>
      <c r="I299" s="10" t="s">
        <v>845</v>
      </c>
      <c r="J299" s="10" t="s">
        <v>846</v>
      </c>
      <c r="K299" s="10" t="s">
        <v>121</v>
      </c>
      <c r="L299" s="10">
        <v>8</v>
      </c>
      <c r="M299" s="10">
        <v>240</v>
      </c>
      <c r="N299" s="10">
        <v>227433</v>
      </c>
      <c r="O299" s="11">
        <v>29707</v>
      </c>
      <c r="P299" s="11">
        <v>18297</v>
      </c>
      <c r="Q299" s="10">
        <v>8136270368</v>
      </c>
      <c r="R299" s="10" t="s">
        <v>89</v>
      </c>
      <c r="S299" s="10">
        <f>IF(AB299=0.05,"Médio Profissionalizante",
IF(AB299=0.09,"Médio Tecnólogo",
IF(AB299=0.1,"Graduação",
IF(AB299=0.15,"Especialização",
IF(AB299=0.35,"Mestrado",
IF(AB299=0.45,"Doutorado",
))))))</f>
        <v>0</v>
      </c>
      <c r="T299" s="10" t="str">
        <f>IF(AL299=0.7,"Inciso I",
IF(AL299=0.6,"Incisos II e V",
IF(AL299=0.3,"Inciso IV",
IF(AL299=0.25,"Inciso III, VI e VII",
))))</f>
        <v>Inciso I</v>
      </c>
      <c r="U299" s="10">
        <v>1</v>
      </c>
      <c r="V299" s="10" t="s">
        <v>90</v>
      </c>
      <c r="W299" s="10" t="s">
        <v>114</v>
      </c>
      <c r="X299" s="10" t="s">
        <v>92</v>
      </c>
      <c r="Y299" s="15">
        <v>1777.6458</v>
      </c>
      <c r="Z299" s="15">
        <v>240</v>
      </c>
      <c r="AA299" s="15">
        <v>1777.6514241638204</v>
      </c>
      <c r="AB299" s="36">
        <v>0</v>
      </c>
      <c r="AC299" s="47">
        <v>0</v>
      </c>
      <c r="AD299" s="15">
        <v>0.11</v>
      </c>
      <c r="AE299" s="49">
        <f>ROUND(Y299*AD299,2)</f>
        <v>195.54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v>1777.6458</v>
      </c>
      <c r="AL299" s="15">
        <v>0.7</v>
      </c>
      <c r="AM299" s="15">
        <v>1244.3521000000001</v>
      </c>
      <c r="AN299" s="15">
        <v>0.4</v>
      </c>
      <c r="AO299" s="15">
        <v>711.05830000000003</v>
      </c>
      <c r="AP299" s="15">
        <v>1</v>
      </c>
      <c r="AQ299" s="15">
        <v>1777.6458</v>
      </c>
      <c r="AR299" s="15">
        <v>7.0000000000000007E-2</v>
      </c>
      <c r="AS299" s="15">
        <v>43.66</v>
      </c>
      <c r="AT299" s="15">
        <v>0.02</v>
      </c>
      <c r="AU299" s="15">
        <v>93.55</v>
      </c>
      <c r="AV299" s="15">
        <v>0.48</v>
      </c>
      <c r="AW299" s="15">
        <v>2694.21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7483.8887999999997</v>
      </c>
      <c r="BU299" s="15">
        <v>4461.8909999999996</v>
      </c>
      <c r="BV299" s="15">
        <v>7483.8887999999997</v>
      </c>
      <c r="BW299" s="15">
        <v>6772.8305</v>
      </c>
      <c r="BX299" s="16">
        <v>948.19629999999995</v>
      </c>
      <c r="BY299" s="15">
        <v>1896.3924999999999</v>
      </c>
      <c r="BZ299" s="16">
        <v>6535.6925000000001</v>
      </c>
      <c r="CA299" s="17">
        <v>927.95550000000003</v>
      </c>
    </row>
    <row r="300" spans="1:79" x14ac:dyDescent="0.25">
      <c r="A300" s="9" t="s">
        <v>79</v>
      </c>
      <c r="B300" s="10">
        <v>4557601</v>
      </c>
      <c r="C300" s="10" t="s">
        <v>146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25536</v>
      </c>
      <c r="Q300" s="10">
        <v>40862194334</v>
      </c>
      <c r="R300" s="10" t="s">
        <v>89</v>
      </c>
      <c r="S300" s="10">
        <f>IF(AB300=0.05,"Médio Profissionalizante",
IF(AB300=0.09,"Médio Tecnólogo",
IF(AB300=0.1,"Graduação",
IF(AB300=0.15,"Especialização",
IF(AB300=0.35,"Mestrado",
IF(AB300=0.45,"Doutorado",
))))))</f>
        <v>0</v>
      </c>
      <c r="T300" s="10" t="str">
        <f>IF(AL300=0.7,"Inciso I",
IF(AL300=0.6,"Incisos II e V",
IF(AL300=0.3,"Inciso IV",
IF(AL300=0.25,"Inciso III, VI e VII",
))))</f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1886.4492</v>
      </c>
      <c r="Z300" s="15">
        <v>240</v>
      </c>
      <c r="AA300" s="15">
        <v>1886.4579125340395</v>
      </c>
      <c r="AB300" s="36">
        <v>0</v>
      </c>
      <c r="AC300">
        <v>0</v>
      </c>
      <c r="AD300" s="15">
        <v>0.22</v>
      </c>
      <c r="AE300" s="38">
        <v>415.0188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1886.4492</v>
      </c>
      <c r="AL300" s="15">
        <v>0.3</v>
      </c>
      <c r="AM300" s="15">
        <v>565.9348</v>
      </c>
      <c r="AN300" s="15">
        <v>0.4</v>
      </c>
      <c r="AO300" s="15">
        <v>754.5797</v>
      </c>
      <c r="AP300" s="15">
        <v>1</v>
      </c>
      <c r="AQ300" s="15">
        <v>1886.4492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7394.8809000000001</v>
      </c>
      <c r="BU300" s="15">
        <v>4942.4969000000001</v>
      </c>
      <c r="BV300" s="15">
        <v>7394.8809000000001</v>
      </c>
      <c r="BW300" s="15">
        <v>6640.3011999999999</v>
      </c>
      <c r="BX300" s="16">
        <v>929.6422</v>
      </c>
      <c r="BY300" s="15">
        <v>1859.2843</v>
      </c>
      <c r="BZ300" s="16">
        <v>6465.2386999999999</v>
      </c>
      <c r="CA300" s="17">
        <v>908.5806</v>
      </c>
    </row>
    <row r="301" spans="1:79" x14ac:dyDescent="0.25">
      <c r="A301" s="9" t="s">
        <v>1255</v>
      </c>
      <c r="B301" s="10">
        <v>6795803</v>
      </c>
      <c r="C301" s="10" t="s">
        <v>1260</v>
      </c>
      <c r="D301" s="10" t="s">
        <v>1257</v>
      </c>
      <c r="E301" s="10" t="s">
        <v>1261</v>
      </c>
      <c r="F301" s="10" t="s">
        <v>83</v>
      </c>
      <c r="G301" s="10" t="s">
        <v>1244</v>
      </c>
      <c r="H301" s="10" t="s">
        <v>1245</v>
      </c>
      <c r="I301" s="10" t="s">
        <v>1246</v>
      </c>
      <c r="J301" s="10" t="s">
        <v>850</v>
      </c>
      <c r="K301" s="10" t="s">
        <v>118</v>
      </c>
      <c r="L301" s="10">
        <v>6</v>
      </c>
      <c r="M301" s="10">
        <v>240</v>
      </c>
      <c r="N301" s="10">
        <v>750463</v>
      </c>
      <c r="O301" s="11">
        <v>42920</v>
      </c>
      <c r="P301" s="11">
        <v>28792</v>
      </c>
      <c r="Q301" s="10">
        <v>87620456368</v>
      </c>
      <c r="R301" s="10" t="s">
        <v>89</v>
      </c>
      <c r="S301" s="10" t="str">
        <f>IF(AB301=0.05,"Médio Profissionalizante",
IF(AB301=0.09,"Médio Tecnólogo",
IF(AB301=0.1,"Graduação",
IF(AB301=0.15,"Especialização",
IF(AB301=0.35,"Mestrado",
IF(AB301=0.45,"Doutorado",
))))))</f>
        <v>Graduação</v>
      </c>
      <c r="T301" s="10" t="str">
        <f>IF(AL301=0.7,"Inciso I",
IF(AL301=0.6,"Incisos II e V",
IF(AL301=0.3,"Inciso IV",
IF(AL301=0.25,"Inciso III, VI e VII",
))))</f>
        <v>Inciso III, VI e VII</v>
      </c>
      <c r="U301" s="10">
        <v>1</v>
      </c>
      <c r="V301" s="10" t="s">
        <v>90</v>
      </c>
      <c r="W301" s="10" t="s">
        <v>91</v>
      </c>
      <c r="X301" s="10" t="s">
        <v>92</v>
      </c>
      <c r="Y301" s="15">
        <v>1777.6458</v>
      </c>
      <c r="Z301" s="15">
        <v>240</v>
      </c>
      <c r="AA301" s="15">
        <v>1777.6514241638204</v>
      </c>
      <c r="AB301" s="36">
        <v>0.1</v>
      </c>
      <c r="AC301" s="47">
        <v>170.8622</v>
      </c>
      <c r="AD301" s="15">
        <v>0.11</v>
      </c>
      <c r="AE301" s="49">
        <f>ROUND(Y301*AD301,2)</f>
        <v>195.54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v>1708.6224</v>
      </c>
      <c r="AL301" s="15">
        <v>0.25</v>
      </c>
      <c r="AM301" s="15">
        <v>427.15559999999999</v>
      </c>
      <c r="AN301" s="15">
        <v>0.4</v>
      </c>
      <c r="AO301" s="15">
        <v>683.44899999999996</v>
      </c>
      <c r="AP301" s="15">
        <v>1</v>
      </c>
      <c r="AQ301" s="15">
        <v>1708.6224</v>
      </c>
      <c r="AR301" s="15">
        <v>0.22</v>
      </c>
      <c r="AS301" s="15">
        <v>125.8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6595.2825000000003</v>
      </c>
      <c r="BU301" s="15">
        <v>4459.5045</v>
      </c>
      <c r="BV301" s="15">
        <v>6595.2825000000003</v>
      </c>
      <c r="BW301" s="15">
        <v>5911.8334999999997</v>
      </c>
      <c r="BX301" s="16">
        <v>827.6567</v>
      </c>
      <c r="BY301" s="15">
        <v>1655.3134</v>
      </c>
      <c r="BZ301" s="16">
        <v>5767.6257999999998</v>
      </c>
      <c r="CA301" s="17">
        <v>716.73710000000005</v>
      </c>
    </row>
    <row r="302" spans="1:79" x14ac:dyDescent="0.25">
      <c r="A302" s="9" t="s">
        <v>79</v>
      </c>
      <c r="B302" s="10">
        <v>5387801</v>
      </c>
      <c r="C302" s="10" t="s">
        <v>322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152</v>
      </c>
      <c r="L302" s="10">
        <v>2</v>
      </c>
      <c r="M302" s="10">
        <v>240</v>
      </c>
      <c r="N302" s="10">
        <v>111907</v>
      </c>
      <c r="O302" s="11">
        <v>37431</v>
      </c>
      <c r="P302" s="11">
        <v>27822</v>
      </c>
      <c r="Q302" s="10">
        <v>75231328391</v>
      </c>
      <c r="R302" s="10" t="s">
        <v>89</v>
      </c>
      <c r="S302" s="10" t="str">
        <f>IF(AB302=0.05,"Médio Profissionalizante",
IF(AB302=0.09,"Médio Tecnólogo",
IF(AB302=0.1,"Graduação",
IF(AB302=0.15,"Especialização",
IF(AB302=0.35,"Mestrado",
IF(AB302=0.45,"Doutorado",
))))))</f>
        <v>Médio Tecnólogo</v>
      </c>
      <c r="T302" s="10" t="str">
        <f>IF(AL302=0.7,"Inciso I",
IF(AL302=0.6,"Incisos II e V",
IF(AL302=0.3,"Inciso IV",
IF(AL302=0.25,"Inciso III, VI e VII",
))))</f>
        <v>Inciso III, VI e VII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1578.501</v>
      </c>
      <c r="Z302" s="15">
        <v>240</v>
      </c>
      <c r="AA302" s="15">
        <v>1578.5035921600002</v>
      </c>
      <c r="AB302" s="36">
        <v>0.09</v>
      </c>
      <c r="AC302">
        <v>142.0651</v>
      </c>
      <c r="AD302" s="15">
        <v>0.18</v>
      </c>
      <c r="AE302" s="38">
        <v>284.1302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1578.501</v>
      </c>
      <c r="AL302" s="15">
        <v>0.25</v>
      </c>
      <c r="AM302" s="15">
        <v>394.62529999999998</v>
      </c>
      <c r="AN302" s="15">
        <v>0.4</v>
      </c>
      <c r="AO302" s="15">
        <v>631.40039999999999</v>
      </c>
      <c r="AP302" s="15">
        <v>1</v>
      </c>
      <c r="AQ302" s="15">
        <v>1578.501</v>
      </c>
      <c r="AR302" s="15">
        <v>0.27</v>
      </c>
      <c r="AS302" s="15">
        <v>139.22380000000001</v>
      </c>
      <c r="AT302" s="15">
        <v>0.35</v>
      </c>
      <c r="AU302" s="15">
        <v>1353.5645999999999</v>
      </c>
      <c r="AV302" s="15">
        <v>0.01</v>
      </c>
      <c r="AW302" s="15">
        <v>46.407899999999998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6187.7239</v>
      </c>
      <c r="BU302" s="15">
        <v>4214.5977000000003</v>
      </c>
      <c r="BV302" s="15">
        <v>6187.7239</v>
      </c>
      <c r="BW302" s="15">
        <v>5556.3235000000004</v>
      </c>
      <c r="BX302" s="16">
        <v>777.88530000000003</v>
      </c>
      <c r="BY302" s="15">
        <v>1555.7706000000001</v>
      </c>
      <c r="BZ302" s="16">
        <v>5409.8386</v>
      </c>
      <c r="CA302" s="17">
        <v>618.34559999999999</v>
      </c>
    </row>
    <row r="303" spans="1:79" x14ac:dyDescent="0.25">
      <c r="A303" s="9" t="s">
        <v>79</v>
      </c>
      <c r="B303" s="10">
        <v>5169101</v>
      </c>
      <c r="C303" s="10" t="s">
        <v>200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13</v>
      </c>
      <c r="M303" s="10">
        <v>240</v>
      </c>
      <c r="N303" s="10">
        <v>139137</v>
      </c>
      <c r="O303" s="11">
        <v>37109</v>
      </c>
      <c r="P303" s="11">
        <v>23922</v>
      </c>
      <c r="Q303" s="10">
        <v>26623587349</v>
      </c>
      <c r="R303" s="10" t="s">
        <v>89</v>
      </c>
      <c r="S303" s="10">
        <f>IF(AB303=0.05,"Médio Profissionalizante",
IF(AB303=0.09,"Médio Tecnólogo",
IF(AB303=0.1,"Graduação",
IF(AB303=0.15,"Especialização",
IF(AB303=0.35,"Mestrado",
IF(AB303=0.45,"Doutorado",
))))))</f>
        <v>0</v>
      </c>
      <c r="T303" s="10" t="str">
        <f>IF(AL303=0.7,"Inciso I",
IF(AL303=0.6,"Incisos II e V",
IF(AL303=0.3,"Inciso IV",
IF(AL303=0.25,"Inciso III, VI e VII",
))))</f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1962.6636000000001</v>
      </c>
      <c r="Z303" s="15">
        <v>240</v>
      </c>
      <c r="AA303" s="15">
        <v>1962.6708122004145</v>
      </c>
      <c r="AB303" s="36">
        <v>0</v>
      </c>
      <c r="AC303">
        <v>0</v>
      </c>
      <c r="AD303" s="15">
        <v>0.21</v>
      </c>
      <c r="AE303" s="38">
        <v>412.15940000000001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1962.6636000000001</v>
      </c>
      <c r="AL303" s="15">
        <v>0.25</v>
      </c>
      <c r="AM303" s="15">
        <v>490.66590000000002</v>
      </c>
      <c r="AN303" s="15">
        <v>0.4</v>
      </c>
      <c r="AO303" s="15">
        <v>785.06539999999995</v>
      </c>
      <c r="AP303" s="15">
        <v>1</v>
      </c>
      <c r="AQ303" s="15">
        <v>1962.6636000000001</v>
      </c>
      <c r="AR303" s="15">
        <v>0.23</v>
      </c>
      <c r="AS303" s="15">
        <v>145.20439999999999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7575.8815000000004</v>
      </c>
      <c r="BU303" s="15">
        <v>5122.5519999999997</v>
      </c>
      <c r="BV303" s="15">
        <v>7575.8815000000004</v>
      </c>
      <c r="BW303" s="15">
        <v>6790.8161</v>
      </c>
      <c r="BX303" s="16">
        <v>950.71420000000001</v>
      </c>
      <c r="BY303" s="15">
        <v>1901.4285</v>
      </c>
      <c r="BZ303" s="16">
        <v>6625.1671999999999</v>
      </c>
      <c r="CA303" s="17">
        <v>952.56100000000004</v>
      </c>
    </row>
    <row r="304" spans="1:79" x14ac:dyDescent="0.25">
      <c r="A304" s="9" t="s">
        <v>79</v>
      </c>
      <c r="B304" s="10">
        <v>8455501</v>
      </c>
      <c r="C304" s="10" t="s">
        <v>395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27710</v>
      </c>
      <c r="Q304" s="10">
        <v>71009655353</v>
      </c>
      <c r="R304" s="10" t="s">
        <v>89</v>
      </c>
      <c r="S304" s="10">
        <f>IF(AB304=0.05,"Médio Profissionalizante",
IF(AB304=0.09,"Médio Tecnólogo",
IF(AB304=0.1,"Graduação",
IF(AB304=0.15,"Especialização",
IF(AB304=0.35,"Mestrado",
IF(AB304=0.45,"Doutorado",
))))))</f>
        <v>0</v>
      </c>
      <c r="T304" s="10" t="str">
        <f>IF(AL304=0.7,"Inciso I",
IF(AL304=0.6,"Incisos II e V",
IF(AL304=0.3,"Inciso IV",
IF(AL304=0.25,"Inciso III, VI e VII",
))))</f>
        <v>Inciso I</v>
      </c>
      <c r="U304" s="10">
        <v>22</v>
      </c>
      <c r="V304" s="10" t="s">
        <v>90</v>
      </c>
      <c r="W304" s="10" t="s">
        <v>91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36">
        <v>0</v>
      </c>
      <c r="AC304">
        <v>0</v>
      </c>
      <c r="AD304" s="15">
        <v>0.12</v>
      </c>
      <c r="AE304" s="38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0.7</v>
      </c>
      <c r="AM304" s="15">
        <v>1269.2420999999999</v>
      </c>
      <c r="AN304" s="15">
        <v>0.4</v>
      </c>
      <c r="AO304" s="15">
        <v>725.28120000000001</v>
      </c>
      <c r="AP304" s="15">
        <v>1</v>
      </c>
      <c r="AQ304" s="15">
        <v>1813.203</v>
      </c>
      <c r="AR304" s="15">
        <v>0.06</v>
      </c>
      <c r="AS304" s="15">
        <v>38.258600000000001</v>
      </c>
      <c r="AT304" s="15">
        <v>0.04</v>
      </c>
      <c r="AU304" s="15">
        <v>191.2929</v>
      </c>
      <c r="AV304" s="15">
        <v>0.38</v>
      </c>
      <c r="AW304" s="15">
        <v>2180.7392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7651.7166999999999</v>
      </c>
      <c r="BU304" s="15">
        <v>4569.2716</v>
      </c>
      <c r="BV304" s="15">
        <v>7651.7166999999999</v>
      </c>
      <c r="BW304" s="15">
        <v>6926.4354999999996</v>
      </c>
      <c r="BX304" s="16">
        <v>969.70100000000002</v>
      </c>
      <c r="BY304" s="15">
        <v>1939.4019000000001</v>
      </c>
      <c r="BZ304" s="16">
        <v>6682.0156999999999</v>
      </c>
      <c r="CA304" s="17">
        <v>968.1943</v>
      </c>
    </row>
    <row r="305" spans="1:79" x14ac:dyDescent="0.25">
      <c r="A305" s="9" t="s">
        <v>839</v>
      </c>
      <c r="B305" s="10">
        <v>43701</v>
      </c>
      <c r="C305" s="10" t="s">
        <v>852</v>
      </c>
      <c r="D305" s="10" t="s">
        <v>841</v>
      </c>
      <c r="E305" s="10" t="s">
        <v>842</v>
      </c>
      <c r="F305" s="10" t="s">
        <v>83</v>
      </c>
      <c r="G305" s="10" t="s">
        <v>843</v>
      </c>
      <c r="H305" s="10" t="s">
        <v>844</v>
      </c>
      <c r="I305" s="10" t="s">
        <v>845</v>
      </c>
      <c r="J305" s="10" t="s">
        <v>846</v>
      </c>
      <c r="K305" s="10" t="s">
        <v>121</v>
      </c>
      <c r="L305" s="10">
        <v>9</v>
      </c>
      <c r="M305" s="10">
        <v>240</v>
      </c>
      <c r="N305" s="10">
        <v>134862</v>
      </c>
      <c r="O305" s="11">
        <v>32234</v>
      </c>
      <c r="P305" s="11">
        <v>23300</v>
      </c>
      <c r="Q305" s="10">
        <v>1447798899</v>
      </c>
      <c r="R305" s="10" t="s">
        <v>89</v>
      </c>
      <c r="S305" s="10" t="str">
        <f>IF(AB305=0.05,"Médio Profissionalizante",
IF(AB305=0.09,"Médio Tecnólogo",
IF(AB305=0.1,"Graduação",
IF(AB305=0.15,"Especialização",
IF(AB305=0.35,"Mestrado",
IF(AB305=0.45,"Doutorado",
))))))</f>
        <v>Especialização</v>
      </c>
      <c r="T305" s="10" t="str">
        <f>IF(AL305=0.7,"Inciso I",
IF(AL305=0.6,"Incisos II e V",
IF(AL305=0.3,"Inciso IV",
IF(AL305=0.25,"Inciso III, VI e VII",
))))</f>
        <v>Inciso IV</v>
      </c>
      <c r="U305" s="10">
        <v>1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1813.203</v>
      </c>
      <c r="AB305" s="36">
        <v>0.15</v>
      </c>
      <c r="AC305" s="21">
        <v>271.98050000000001</v>
      </c>
      <c r="AD305" s="15">
        <v>0.12</v>
      </c>
      <c r="AE305" s="49">
        <f>ROUND(Y305*AD305,2)</f>
        <v>217.58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v>1813.203</v>
      </c>
      <c r="AL305" s="15">
        <v>0.3</v>
      </c>
      <c r="AM305" s="15">
        <v>543.96090000000004</v>
      </c>
      <c r="AN305" s="15">
        <v>0.4</v>
      </c>
      <c r="AO305" s="15">
        <v>725.28120000000001</v>
      </c>
      <c r="AP305" s="15">
        <v>1</v>
      </c>
      <c r="AQ305" s="15">
        <v>1813.203</v>
      </c>
      <c r="AR305" s="15">
        <v>0</v>
      </c>
      <c r="AS305" s="15">
        <v>0</v>
      </c>
      <c r="AT305" s="15">
        <v>0.2</v>
      </c>
      <c r="AU305" s="15">
        <v>899.8</v>
      </c>
      <c r="AV305" s="15">
        <v>0.09</v>
      </c>
      <c r="AW305" s="15">
        <v>485.89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7198.4159</v>
      </c>
      <c r="BU305" s="15">
        <v>7198.4159099999997</v>
      </c>
      <c r="BV305" s="15">
        <v>7198.4159</v>
      </c>
      <c r="BW305" s="15">
        <v>6473.1346999999996</v>
      </c>
      <c r="BX305" s="16">
        <v>906.23889999999994</v>
      </c>
      <c r="BY305" s="15">
        <v>1812.4776999999999</v>
      </c>
      <c r="BZ305" s="16">
        <v>6292.1770999999999</v>
      </c>
      <c r="CA305" s="17">
        <v>860.98869999999999</v>
      </c>
    </row>
    <row r="306" spans="1:79" x14ac:dyDescent="0.25">
      <c r="A306" s="9" t="s">
        <v>79</v>
      </c>
      <c r="B306" s="10">
        <v>5387901</v>
      </c>
      <c r="C306" s="10" t="s">
        <v>323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27531</v>
      </c>
      <c r="Q306" s="10">
        <v>70501483349</v>
      </c>
      <c r="R306" s="10" t="s">
        <v>89</v>
      </c>
      <c r="S306" s="10" t="str">
        <f>IF(AB306=0.05,"Médio Profissionalizante",
IF(AB306=0.09,"Médio Tecnólogo",
IF(AB306=0.1,"Graduação",
IF(AB306=0.15,"Especialização",
IF(AB306=0.35,"Mestrado",
IF(AB306=0.45,"Doutorado",
))))))</f>
        <v>Graduação</v>
      </c>
      <c r="T306" s="10" t="str">
        <f>IF(AL306=0.7,"Inciso I",
IF(AL306=0.6,"Incisos II e V",
IF(AL306=0.3,"Inciso IV",
IF(AL306=0.25,"Inciso III, VI e VII",
))))</f>
        <v>Inciso III, VI e VII</v>
      </c>
      <c r="U306" s="10">
        <v>22</v>
      </c>
      <c r="V306" s="10" t="s">
        <v>90</v>
      </c>
      <c r="W306" s="10" t="s">
        <v>91</v>
      </c>
      <c r="X306" s="10" t="s">
        <v>92</v>
      </c>
      <c r="Y306" s="15">
        <v>1924.1790000000001</v>
      </c>
      <c r="Z306" s="15">
        <v>240</v>
      </c>
      <c r="AA306" s="15">
        <v>1924.1870707847202</v>
      </c>
      <c r="AB306" s="36">
        <v>0.1</v>
      </c>
      <c r="AC306">
        <v>192.4179</v>
      </c>
      <c r="AD306" s="15">
        <v>0.2</v>
      </c>
      <c r="AE306" s="38">
        <v>384.83580000000001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1924.1790000000001</v>
      </c>
      <c r="AL306" s="15">
        <v>0.25</v>
      </c>
      <c r="AM306" s="15">
        <v>481.04480000000001</v>
      </c>
      <c r="AN306" s="15">
        <v>0.4</v>
      </c>
      <c r="AO306" s="15">
        <v>769.67160000000001</v>
      </c>
      <c r="AP306" s="15">
        <v>1</v>
      </c>
      <c r="AQ306" s="15">
        <v>1924.1790000000001</v>
      </c>
      <c r="AR306" s="15">
        <v>0.02</v>
      </c>
      <c r="AS306" s="15">
        <v>12.6675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22.088951999999999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7622.5959999999995</v>
      </c>
      <c r="BU306" s="15">
        <v>5195.2833000000001</v>
      </c>
      <c r="BV306" s="15">
        <v>7600.5070999999998</v>
      </c>
      <c r="BW306" s="15">
        <v>6852.9243999999999</v>
      </c>
      <c r="BX306" s="16">
        <v>959.40940000000001</v>
      </c>
      <c r="BY306" s="15">
        <v>1918.8188</v>
      </c>
      <c r="BZ306" s="16">
        <v>6663.1866</v>
      </c>
      <c r="CA306" s="17">
        <v>963.0163</v>
      </c>
    </row>
    <row r="307" spans="1:79" x14ac:dyDescent="0.25">
      <c r="A307" s="9" t="s">
        <v>98</v>
      </c>
      <c r="B307" s="10">
        <v>59901</v>
      </c>
      <c r="C307" s="10" t="s">
        <v>1165</v>
      </c>
      <c r="D307" s="10" t="s">
        <v>1110</v>
      </c>
      <c r="E307" s="10" t="s">
        <v>1111</v>
      </c>
      <c r="F307" s="10" t="s">
        <v>83</v>
      </c>
      <c r="G307" s="10" t="s">
        <v>1163</v>
      </c>
      <c r="H307" s="10" t="s">
        <v>1110</v>
      </c>
      <c r="I307" s="10" t="s">
        <v>715</v>
      </c>
      <c r="J307" s="10" t="s">
        <v>1161</v>
      </c>
      <c r="K307" s="10" t="s">
        <v>152</v>
      </c>
      <c r="L307" s="10">
        <v>12</v>
      </c>
      <c r="M307" s="10">
        <v>240</v>
      </c>
      <c r="N307" s="10">
        <v>143919</v>
      </c>
      <c r="O307" s="11">
        <v>32253</v>
      </c>
      <c r="P307" s="11">
        <v>17423</v>
      </c>
      <c r="Q307" s="10">
        <v>1742914349</v>
      </c>
      <c r="R307" s="10" t="s">
        <v>103</v>
      </c>
      <c r="S307" s="10" t="str">
        <f>IF(AB307=0.05,"Médio Profissionalizante",
IF(AB307=0.09,"Médio Tecnólogo",
IF(AB307=0.1,"Graduação",
IF(AB307=0.15,"Especialização",
IF(AB307=0.35,"Mestrado",
IF(AB307=0.45,"Doutorado",
))))))</f>
        <v>Especialização</v>
      </c>
      <c r="T307" s="10" t="str">
        <f>IF(AL307=0.7,"Inciso I",
IF(AL307=0.6,"Incisos II e V",
IF(AL307=0.3,"Inciso IV",
IF(AL307=0.25,"Inciso III, VI e VII",
))))</f>
        <v>Inciso III, VI e VII</v>
      </c>
      <c r="U307" s="10">
        <v>20</v>
      </c>
      <c r="V307" s="10" t="s">
        <v>90</v>
      </c>
      <c r="W307" s="10" t="s">
        <v>91</v>
      </c>
      <c r="X307" s="10" t="s">
        <v>91</v>
      </c>
      <c r="Y307" s="15">
        <v>1777.6458</v>
      </c>
      <c r="Z307" s="15">
        <v>240</v>
      </c>
      <c r="AA307" s="15">
        <v>1777.6514241638204</v>
      </c>
      <c r="AB307" s="36">
        <v>0.15</v>
      </c>
      <c r="AC307" s="51">
        <v>288.62689999999998</v>
      </c>
      <c r="AD307" s="15">
        <v>0.11</v>
      </c>
      <c r="AE307" s="49">
        <f>ROUND(Y307*AD307,2)</f>
        <v>195.54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v>1924.1790000000001</v>
      </c>
      <c r="AL307" s="15">
        <v>0.25</v>
      </c>
      <c r="AM307" s="15">
        <v>481.04480000000001</v>
      </c>
      <c r="AN307" s="15">
        <v>0.4</v>
      </c>
      <c r="AO307" s="15">
        <v>769.67160000000001</v>
      </c>
      <c r="AP307" s="15">
        <v>1</v>
      </c>
      <c r="AQ307" s="15">
        <v>1924.1790000000001</v>
      </c>
      <c r="AR307" s="15">
        <v>0.26</v>
      </c>
      <c r="AS307" s="15">
        <v>150.6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7523.5398999999998</v>
      </c>
      <c r="BU307" s="15">
        <v>5118.3161</v>
      </c>
      <c r="BV307" s="15">
        <v>7523.5398999999998</v>
      </c>
      <c r="BW307" s="15">
        <v>6753.8683000000001</v>
      </c>
      <c r="BX307" s="16">
        <v>945.54160000000002</v>
      </c>
      <c r="BY307" s="15">
        <v>1891.0831000000001</v>
      </c>
      <c r="BZ307" s="16">
        <v>6577.9983000000002</v>
      </c>
      <c r="CA307" s="17">
        <v>939.58950000000004</v>
      </c>
    </row>
    <row r="308" spans="1:79" x14ac:dyDescent="0.25">
      <c r="A308" s="9" t="s">
        <v>98</v>
      </c>
      <c r="B308" s="10">
        <v>4559001</v>
      </c>
      <c r="C308" s="10" t="s">
        <v>155</v>
      </c>
      <c r="D308" s="10" t="s">
        <v>81</v>
      </c>
      <c r="E308" s="10" t="s">
        <v>100</v>
      </c>
      <c r="F308" s="10" t="s">
        <v>83</v>
      </c>
      <c r="G308" s="10" t="s">
        <v>117</v>
      </c>
      <c r="H308" s="10" t="s">
        <v>101</v>
      </c>
      <c r="I308" s="10" t="s">
        <v>79</v>
      </c>
      <c r="J308" s="10" t="s">
        <v>87</v>
      </c>
      <c r="K308" s="10" t="s">
        <v>147</v>
      </c>
      <c r="L308" s="10">
        <v>8</v>
      </c>
      <c r="M308" s="10">
        <v>180</v>
      </c>
      <c r="N308" s="10">
        <v>126022</v>
      </c>
      <c r="O308" s="11">
        <v>36739</v>
      </c>
      <c r="P308" s="11">
        <v>26421</v>
      </c>
      <c r="Q308" s="10">
        <v>78075556453</v>
      </c>
      <c r="R308" s="10" t="s">
        <v>103</v>
      </c>
      <c r="S308" s="10">
        <f>IF(AB308=0.05,"Médio Profissionalizante",
IF(AB308=0.09,"Médio Tecnólogo",
IF(AB308=0.1,"Graduação",
IF(AB308=0.15,"Especialização",
IF(AB308=0.35,"Mestrado",
IF(AB308=0.45,"Doutorado",
))))))</f>
        <v>0</v>
      </c>
      <c r="T308" s="10" t="str">
        <f>IF(AL308=0.7,"Inciso I",
IF(AL308=0.6,"Incisos II e V",
IF(AL308=0.3,"Inciso IV",
IF(AL308=0.25,"Inciso III, VI e VII",
))))</f>
        <v>Inciso III, VI e VII</v>
      </c>
      <c r="U308" s="10">
        <v>20</v>
      </c>
      <c r="V308" s="10" t="s">
        <v>90</v>
      </c>
      <c r="W308" s="10" t="s">
        <v>91</v>
      </c>
      <c r="X308" s="10" t="s">
        <v>91</v>
      </c>
      <c r="Y308" s="15">
        <v>1333.2318</v>
      </c>
      <c r="Z308" s="15">
        <v>45.7</v>
      </c>
      <c r="AA308" s="15">
        <v>609.29002563214942</v>
      </c>
      <c r="AB308" s="36">
        <v>0.08</v>
      </c>
      <c r="AC308">
        <v>106.6585</v>
      </c>
      <c r="AD308" s="15">
        <v>0.16</v>
      </c>
      <c r="AE308" s="38">
        <v>213.31710000000001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1333.2318</v>
      </c>
      <c r="AL308" s="15">
        <v>0.25</v>
      </c>
      <c r="AM308" s="15">
        <v>333.30799999999999</v>
      </c>
      <c r="AN308" s="15">
        <v>0.4</v>
      </c>
      <c r="AO308" s="15">
        <v>533.29269999999997</v>
      </c>
      <c r="AP308" s="15">
        <v>1</v>
      </c>
      <c r="AQ308" s="15">
        <v>1333.2318</v>
      </c>
      <c r="AR308" s="15">
        <v>0</v>
      </c>
      <c r="AS308" s="15">
        <v>1019.2396</v>
      </c>
      <c r="AT308" s="15">
        <v>0</v>
      </c>
      <c r="AU308" s="15">
        <v>1098.5816</v>
      </c>
      <c r="AV308" s="15">
        <v>0</v>
      </c>
      <c r="AW308" s="15">
        <v>164.78720000000001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5186.2717000000002</v>
      </c>
      <c r="BU308" s="15">
        <v>3519.732</v>
      </c>
      <c r="BV308" s="15">
        <v>5186.2717000000002</v>
      </c>
      <c r="BW308" s="15">
        <v>4652.9790000000003</v>
      </c>
      <c r="BX308" s="16">
        <v>651.4171</v>
      </c>
      <c r="BY308" s="15">
        <v>1302.8341</v>
      </c>
      <c r="BZ308" s="16">
        <v>4534.8545999999997</v>
      </c>
      <c r="CA308" s="17">
        <v>384.21230000000003</v>
      </c>
    </row>
    <row r="309" spans="1:79" x14ac:dyDescent="0.25">
      <c r="A309" s="9" t="s">
        <v>79</v>
      </c>
      <c r="B309" s="10">
        <v>5169301</v>
      </c>
      <c r="C309" s="10" t="s">
        <v>201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118</v>
      </c>
      <c r="L309" s="10">
        <v>10</v>
      </c>
      <c r="M309" s="10">
        <v>240</v>
      </c>
      <c r="N309" s="10">
        <v>131116</v>
      </c>
      <c r="O309" s="11">
        <v>37109</v>
      </c>
      <c r="P309" s="11">
        <v>23384</v>
      </c>
      <c r="Q309" s="10">
        <v>23400765368</v>
      </c>
      <c r="R309" s="10" t="s">
        <v>89</v>
      </c>
      <c r="S309" s="10" t="str">
        <f>IF(AB309=0.05,"Médio Profissionalizante",
IF(AB309=0.09,"Médio Tecnólogo",
IF(AB309=0.1,"Graduação",
IF(AB309=0.15,"Especialização",
IF(AB309=0.35,"Mestrado",
IF(AB309=0.45,"Doutorado",
))))))</f>
        <v>Graduação</v>
      </c>
      <c r="T309" s="10" t="str">
        <f>IF(AL309=0.7,"Inciso I",
IF(AL309=0.6,"Incisos II e V",
IF(AL309=0.3,"Inciso IV",
IF(AL309=0.25,"Inciso III, VI e VII",
))))</f>
        <v>Inciso III, VI e VII</v>
      </c>
      <c r="U309" s="10">
        <v>22</v>
      </c>
      <c r="V309" s="10" t="s">
        <v>90</v>
      </c>
      <c r="W309" s="10" t="s">
        <v>128</v>
      </c>
      <c r="X309" s="10" t="s">
        <v>92</v>
      </c>
      <c r="Y309" s="15">
        <v>1849.4639999999999</v>
      </c>
      <c r="Z309" s="15">
        <v>240</v>
      </c>
      <c r="AA309" s="15">
        <v>1849.4685417000387</v>
      </c>
      <c r="AB309" s="36">
        <v>0.1</v>
      </c>
      <c r="AC309">
        <v>184.94640000000001</v>
      </c>
      <c r="AD309" s="15">
        <v>0.21</v>
      </c>
      <c r="AE309" s="38">
        <v>388.38740000000001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1849.4639999999999</v>
      </c>
      <c r="AL309" s="15">
        <v>0.25</v>
      </c>
      <c r="AM309" s="15">
        <v>462.36599999999999</v>
      </c>
      <c r="AN309" s="15">
        <v>0.4</v>
      </c>
      <c r="AO309" s="15">
        <v>739.78560000000004</v>
      </c>
      <c r="AP309" s="15">
        <v>1</v>
      </c>
      <c r="AQ309" s="15">
        <v>1849.4639999999999</v>
      </c>
      <c r="AR309" s="15">
        <v>1.67</v>
      </c>
      <c r="AS309" s="15">
        <v>0</v>
      </c>
      <c r="AT309" s="15">
        <v>0.24</v>
      </c>
      <c r="AU309" s="15">
        <v>0</v>
      </c>
      <c r="AV309" s="15">
        <v>0.03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7323.8774000000003</v>
      </c>
      <c r="BU309" s="15">
        <v>5012.0474000000004</v>
      </c>
      <c r="BV309" s="15">
        <v>7323.8774000000003</v>
      </c>
      <c r="BW309" s="15">
        <v>6584.0918000000001</v>
      </c>
      <c r="BX309" s="16">
        <v>921.77290000000005</v>
      </c>
      <c r="BY309" s="15">
        <v>1843.5456999999999</v>
      </c>
      <c r="BZ309" s="16">
        <v>6402.1045999999997</v>
      </c>
      <c r="CA309" s="17">
        <v>891.21879999999999</v>
      </c>
    </row>
    <row r="310" spans="1:79" x14ac:dyDescent="0.25">
      <c r="A310" s="9" t="s">
        <v>79</v>
      </c>
      <c r="B310" s="10">
        <v>5169401</v>
      </c>
      <c r="C310" s="10" t="s">
        <v>202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37109</v>
      </c>
      <c r="P310" s="11">
        <v>28617</v>
      </c>
      <c r="Q310" s="10">
        <v>61365459349</v>
      </c>
      <c r="R310" s="10" t="s">
        <v>89</v>
      </c>
      <c r="S310" s="10" t="str">
        <f>IF(AB310=0.05,"Médio Profissionalizante",
IF(AB310=0.09,"Médio Tecnólogo",
IF(AB310=0.1,"Graduação",
IF(AB310=0.15,"Especialização",
IF(AB310=0.35,"Mestrado",
IF(AB310=0.45,"Doutorado",
))))))</f>
        <v>Especialização</v>
      </c>
      <c r="T310" s="10" t="str">
        <f>IF(AL310=0.7,"Inciso I",
IF(AL310=0.6,"Incisos II e V",
IF(AL310=0.3,"Inciso IV",
IF(AL310=0.25,"Inciso III, VI e VII",
))))</f>
        <v>Inciso III, VI e VII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1962.6636000000001</v>
      </c>
      <c r="Z310" s="15">
        <v>240</v>
      </c>
      <c r="AA310" s="15">
        <v>1962.6708122004145</v>
      </c>
      <c r="AB310" s="36">
        <v>0.15</v>
      </c>
      <c r="AC310" s="21">
        <v>294.39949999999999</v>
      </c>
      <c r="AD310" s="15">
        <v>0.21</v>
      </c>
      <c r="AE310" s="38">
        <v>412.15940000000001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1962.6636000000001</v>
      </c>
      <c r="AL310" s="15">
        <v>0.25</v>
      </c>
      <c r="AM310" s="15">
        <v>490.66590000000002</v>
      </c>
      <c r="AN310" s="15">
        <v>0.4</v>
      </c>
      <c r="AO310" s="15">
        <v>785.06539999999995</v>
      </c>
      <c r="AP310" s="15">
        <v>1</v>
      </c>
      <c r="AQ310" s="15">
        <v>1962.6636000000001</v>
      </c>
      <c r="AR310" s="15">
        <v>0</v>
      </c>
      <c r="AS310" s="15">
        <v>267.12090000000001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7870.2809999999999</v>
      </c>
      <c r="BU310" s="15">
        <v>5416.9515000000001</v>
      </c>
      <c r="BV310" s="15">
        <v>7870.2809999999999</v>
      </c>
      <c r="BW310" s="15">
        <v>7085.2156000000004</v>
      </c>
      <c r="BX310" s="16">
        <v>991.93020000000001</v>
      </c>
      <c r="BY310" s="15">
        <v>1983.8604</v>
      </c>
      <c r="BZ310" s="16">
        <v>6878.3509000000004</v>
      </c>
      <c r="CA310" s="17">
        <v>1022.1865</v>
      </c>
    </row>
    <row r="311" spans="1:79" x14ac:dyDescent="0.25">
      <c r="A311" s="9" t="s">
        <v>98</v>
      </c>
      <c r="B311" s="10">
        <v>341901</v>
      </c>
      <c r="C311" s="10" t="s">
        <v>1185</v>
      </c>
      <c r="D311" s="10" t="s">
        <v>1110</v>
      </c>
      <c r="E311" s="10" t="s">
        <v>1111</v>
      </c>
      <c r="F311" s="10" t="s">
        <v>83</v>
      </c>
      <c r="G311" s="10" t="s">
        <v>1160</v>
      </c>
      <c r="H311" s="10" t="s">
        <v>1110</v>
      </c>
      <c r="I311" s="10" t="s">
        <v>715</v>
      </c>
      <c r="J311" s="10" t="s">
        <v>1161</v>
      </c>
      <c r="K311" s="10" t="s">
        <v>121</v>
      </c>
      <c r="L311" s="10">
        <v>8</v>
      </c>
      <c r="M311" s="10">
        <v>240</v>
      </c>
      <c r="N311" s="10">
        <v>127795</v>
      </c>
      <c r="O311" s="11">
        <v>24947</v>
      </c>
      <c r="P311" s="11">
        <v>15367</v>
      </c>
      <c r="Q311" s="10">
        <v>5983398334</v>
      </c>
      <c r="R311" s="10" t="s">
        <v>103</v>
      </c>
      <c r="S311" s="10" t="str">
        <f>IF(AB311=0.05,"Médio Profissionalizante",
IF(AB311=0.09,"Médio Tecnólogo",
IF(AB311=0.1,"Graduação",
IF(AB311=0.15,"Especialização",
IF(AB311=0.35,"Mestrado",
IF(AB311=0.45,"Doutorado",
))))))</f>
        <v>Especialização</v>
      </c>
      <c r="T311" s="10" t="str">
        <f>IF(AL311=0.7,"Inciso I",
IF(AL311=0.6,"Incisos II e V",
IF(AL311=0.3,"Inciso IV",
IF(AL311=0.25,"Inciso III, VI e VII",
))))</f>
        <v>Inciso IV</v>
      </c>
      <c r="U311" s="10">
        <v>20</v>
      </c>
      <c r="V311" s="10" t="s">
        <v>90</v>
      </c>
      <c r="W311" s="10" t="s">
        <v>91</v>
      </c>
      <c r="X311" s="10" t="s">
        <v>91</v>
      </c>
      <c r="Y311" s="15">
        <v>1924.1790000000001</v>
      </c>
      <c r="Z311" s="15">
        <v>240</v>
      </c>
      <c r="AA311" s="15">
        <v>1924.1870707847202</v>
      </c>
      <c r="AB311" s="36">
        <v>0.15</v>
      </c>
      <c r="AC311" s="51">
        <v>266.64690000000002</v>
      </c>
      <c r="AD311" s="15">
        <v>0.2</v>
      </c>
      <c r="AE311" s="49">
        <f>ROUND(Y311*AD311,2)</f>
        <v>384.84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v>1777.6458</v>
      </c>
      <c r="AL311" s="15">
        <v>0.3</v>
      </c>
      <c r="AM311" s="15">
        <v>533.29369999999994</v>
      </c>
      <c r="AN311" s="15">
        <v>0.4</v>
      </c>
      <c r="AO311" s="15">
        <v>711.05830000000003</v>
      </c>
      <c r="AP311" s="15">
        <v>1</v>
      </c>
      <c r="AQ311" s="15">
        <v>1777.6458</v>
      </c>
      <c r="AR311" s="15">
        <v>0.05</v>
      </c>
      <c r="AS311" s="15">
        <v>32.47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22.088951999999999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986.35404318986104</v>
      </c>
      <c r="BT311" s="15">
        <v>8207.9084999999995</v>
      </c>
      <c r="BU311" s="15">
        <v>4888.5259999999998</v>
      </c>
      <c r="BV311" s="15">
        <v>7199.4655000000002</v>
      </c>
      <c r="BW311" s="15">
        <v>6510.4961000000003</v>
      </c>
      <c r="BX311" s="16">
        <v>911.46950000000004</v>
      </c>
      <c r="BY311" s="15">
        <v>1822.9389000000001</v>
      </c>
      <c r="BZ311" s="16">
        <v>7296.4390000000003</v>
      </c>
      <c r="CA311" s="17">
        <v>1137.1606999999999</v>
      </c>
    </row>
    <row r="312" spans="1:79" x14ac:dyDescent="0.25">
      <c r="A312" s="9" t="s">
        <v>715</v>
      </c>
      <c r="B312" s="10">
        <v>15405701</v>
      </c>
      <c r="C312" s="10" t="s">
        <v>1375</v>
      </c>
      <c r="D312" s="10" t="s">
        <v>1069</v>
      </c>
      <c r="E312" s="10" t="s">
        <v>1376</v>
      </c>
      <c r="F312" s="10" t="s">
        <v>83</v>
      </c>
      <c r="G312" s="10" t="s">
        <v>1244</v>
      </c>
      <c r="H312" s="10" t="s">
        <v>1245</v>
      </c>
      <c r="I312" s="10" t="s">
        <v>1246</v>
      </c>
      <c r="J312" s="10" t="s">
        <v>850</v>
      </c>
      <c r="K312" s="10" t="s">
        <v>121</v>
      </c>
      <c r="L312" s="10">
        <v>13</v>
      </c>
      <c r="M312" s="10">
        <v>240</v>
      </c>
      <c r="N312" s="10">
        <v>693313</v>
      </c>
      <c r="O312" s="11">
        <v>45175</v>
      </c>
      <c r="P312" s="11">
        <v>31514</v>
      </c>
      <c r="Q312" s="10">
        <v>235795364</v>
      </c>
      <c r="R312" s="10" t="s">
        <v>89</v>
      </c>
      <c r="S312" s="10" t="str">
        <f>IF(AB312=0.05,"Médio Profissionalizante",
IF(AB312=0.09,"Médio Tecnólogo",
IF(AB312=0.1,"Graduação",
IF(AB312=0.15,"Especialização",
IF(AB312=0.35,"Mestrado",
IF(AB312=0.45,"Doutorado",
))))))</f>
        <v>Graduação</v>
      </c>
      <c r="T312" s="10" t="str">
        <f>IF(AL312=0.7,"Inciso I",
IF(AL312=0.6,"Incisos II e V",
IF(AL312=0.3,"Inciso IV",
IF(AL312=0.25,"Inciso III, VI e VII",
))))</f>
        <v>Inciso I</v>
      </c>
      <c r="U312" s="10">
        <v>1</v>
      </c>
      <c r="V312" s="10" t="s">
        <v>97</v>
      </c>
      <c r="W312" s="10" t="s">
        <v>91</v>
      </c>
      <c r="X312" s="10" t="s">
        <v>1254</v>
      </c>
      <c r="Y312" s="15">
        <v>1547.55</v>
      </c>
      <c r="Z312" s="15">
        <v>240</v>
      </c>
      <c r="AA312" s="15">
        <v>1547.5525413333335</v>
      </c>
      <c r="AB312" s="36">
        <v>0.1</v>
      </c>
      <c r="AC312" s="47">
        <v>196.2664</v>
      </c>
      <c r="AD312" s="15">
        <v>0.1</v>
      </c>
      <c r="AE312" s="49">
        <f>ROUND(Y312*AD312,2)</f>
        <v>154.76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v>1962.6636000000001</v>
      </c>
      <c r="AL312" s="15">
        <v>0.7</v>
      </c>
      <c r="AM312" s="15">
        <v>1373.8644999999999</v>
      </c>
      <c r="AN312" s="15">
        <v>0.4</v>
      </c>
      <c r="AO312" s="15">
        <v>785.06539999999995</v>
      </c>
      <c r="AP312" s="15">
        <v>1</v>
      </c>
      <c r="AQ312" s="15">
        <v>1962.6636000000001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8439.4534999999996</v>
      </c>
      <c r="BU312" s="15">
        <v>5102.9254000000001</v>
      </c>
      <c r="BV312" s="15">
        <v>8439.4534999999996</v>
      </c>
      <c r="BW312" s="15">
        <v>7654.3879999999999</v>
      </c>
      <c r="BX312" s="16">
        <v>1071.6143</v>
      </c>
      <c r="BY312" s="15">
        <v>2143.2287000000001</v>
      </c>
      <c r="BZ312" s="16">
        <v>7367.8392000000003</v>
      </c>
      <c r="CA312" s="17">
        <v>1156.7958000000001</v>
      </c>
    </row>
    <row r="313" spans="1:79" x14ac:dyDescent="0.25">
      <c r="A313" s="9" t="s">
        <v>79</v>
      </c>
      <c r="B313" s="10">
        <v>5671502</v>
      </c>
      <c r="C313" s="10" t="s">
        <v>384</v>
      </c>
      <c r="D313" s="10" t="s">
        <v>81</v>
      </c>
      <c r="E313" s="10" t="s">
        <v>120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118</v>
      </c>
      <c r="L313" s="10">
        <v>8</v>
      </c>
      <c r="M313" s="10">
        <v>240</v>
      </c>
      <c r="N313" s="10">
        <v>126022</v>
      </c>
      <c r="O313" s="11">
        <v>40315</v>
      </c>
      <c r="P313" s="11">
        <v>30326</v>
      </c>
      <c r="Q313" s="10">
        <v>424777355</v>
      </c>
      <c r="R313" s="10" t="s">
        <v>89</v>
      </c>
      <c r="S313" s="10" t="str">
        <f>IF(AB313=0.05,"Médio Profissionalizante",
IF(AB313=0.09,"Médio Tecnólogo",
IF(AB313=0.1,"Graduação",
IF(AB313=0.15,"Especialização",
IF(AB313=0.35,"Mestrado",
IF(AB313=0.45,"Doutorado",
))))))</f>
        <v>Especialização</v>
      </c>
      <c r="T313" s="10" t="str">
        <f>IF(AL313=0.7,"Inciso I",
IF(AL313=0.6,"Incisos II e V",
IF(AL313=0.3,"Inciso IV",
IF(AL313=0.25,"Inciso III, VI e VII",
))))</f>
        <v>Inciso III, VI e VII</v>
      </c>
      <c r="U313" s="10">
        <v>22</v>
      </c>
      <c r="V313" s="10" t="s">
        <v>97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36">
        <v>0.15</v>
      </c>
      <c r="AC313" s="21">
        <v>266.64690000000002</v>
      </c>
      <c r="AD313" s="15">
        <v>0.12</v>
      </c>
      <c r="AE313" s="38">
        <v>213.3175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0.46</v>
      </c>
      <c r="AS313" s="15">
        <v>561.09199999999998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6968.3715000000002</v>
      </c>
      <c r="BU313" s="15">
        <v>4746.3143</v>
      </c>
      <c r="BV313" s="15">
        <v>6968.3715000000002</v>
      </c>
      <c r="BW313" s="15">
        <v>6257.3131999999996</v>
      </c>
      <c r="BX313" s="16">
        <v>876.02390000000003</v>
      </c>
      <c r="BY313" s="15">
        <v>1752.0477000000001</v>
      </c>
      <c r="BZ313" s="16">
        <v>6092.3477000000003</v>
      </c>
      <c r="CA313" s="17">
        <v>806.03560000000004</v>
      </c>
    </row>
    <row r="314" spans="1:79" x14ac:dyDescent="0.25">
      <c r="A314" s="9" t="s">
        <v>98</v>
      </c>
      <c r="B314" s="10">
        <v>22301</v>
      </c>
      <c r="C314" s="10" t="s">
        <v>1081</v>
      </c>
      <c r="D314" s="10" t="s">
        <v>765</v>
      </c>
      <c r="E314" s="10" t="s">
        <v>766</v>
      </c>
      <c r="F314" s="10" t="s">
        <v>83</v>
      </c>
      <c r="G314" s="10" t="s">
        <v>1023</v>
      </c>
      <c r="H314" s="10" t="s">
        <v>1002</v>
      </c>
      <c r="I314" s="10" t="s">
        <v>1003</v>
      </c>
      <c r="J314" s="10" t="s">
        <v>107</v>
      </c>
      <c r="K314" s="10" t="s">
        <v>1011</v>
      </c>
      <c r="L314" s="10">
        <v>8</v>
      </c>
      <c r="M314" s="10">
        <v>240</v>
      </c>
      <c r="N314" s="10">
        <v>134192</v>
      </c>
      <c r="O314" s="11">
        <v>29588</v>
      </c>
      <c r="P314" s="11">
        <v>20570</v>
      </c>
      <c r="Q314" s="10">
        <v>73627526368</v>
      </c>
      <c r="R314" s="10" t="s">
        <v>103</v>
      </c>
      <c r="S314" s="10" t="str">
        <f>IF(AB314=0.05,"Médio Profissionalizante",
IF(AB314=0.09,"Médio Tecnólogo",
IF(AB314=0.1,"Graduação",
IF(AB314=0.15,"Especialização",
IF(AB314=0.35,"Mestrado",
IF(AB314=0.45,"Doutorado",
))))))</f>
        <v>Graduação</v>
      </c>
      <c r="T314" s="10" t="str">
        <f>IF(AL314=0.7,"Inciso I",
IF(AL314=0.6,"Incisos II e V",
IF(AL314=0.3,"Inciso IV",
IF(AL314=0.25,"Inciso III, VI e VII",
))))</f>
        <v>Inciso IV</v>
      </c>
      <c r="U314" s="10">
        <v>20</v>
      </c>
      <c r="V314" s="10" t="s">
        <v>90</v>
      </c>
      <c r="W314" s="10" t="s">
        <v>91</v>
      </c>
      <c r="X314" s="10" t="s">
        <v>91</v>
      </c>
      <c r="Y314" s="15">
        <v>1962.6636000000001</v>
      </c>
      <c r="Z314" s="15">
        <v>240</v>
      </c>
      <c r="AA314" s="15">
        <v>1962.6708122004145</v>
      </c>
      <c r="AB314" s="36">
        <v>0.1</v>
      </c>
      <c r="AC314" s="47">
        <v>177.7646</v>
      </c>
      <c r="AD314" s="15">
        <v>0.21</v>
      </c>
      <c r="AE314" s="49">
        <f>ROUND(Y314*AD314,2)</f>
        <v>412.16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v>1777.6458</v>
      </c>
      <c r="AL314" s="15">
        <v>0.3</v>
      </c>
      <c r="AM314" s="15">
        <v>533.29369999999994</v>
      </c>
      <c r="AN314" s="15">
        <v>0.4</v>
      </c>
      <c r="AO314" s="15">
        <v>711.05830000000003</v>
      </c>
      <c r="AP314" s="15">
        <v>1</v>
      </c>
      <c r="AQ314" s="15">
        <v>1777.6458</v>
      </c>
      <c r="AR314" s="15">
        <v>0</v>
      </c>
      <c r="AS314" s="15">
        <v>0</v>
      </c>
      <c r="AT314" s="15">
        <v>0.12</v>
      </c>
      <c r="AU314" s="15">
        <v>590.27</v>
      </c>
      <c r="AV314" s="15">
        <v>0.27</v>
      </c>
      <c r="AW314" s="15">
        <v>1593.74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147.93673600000002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7276.2964000000002</v>
      </c>
      <c r="BU314" s="15">
        <v>4817.4201000000003</v>
      </c>
      <c r="BV314" s="15">
        <v>7128.3597</v>
      </c>
      <c r="BW314" s="15">
        <v>6565.2380999999996</v>
      </c>
      <c r="BX314" s="16">
        <v>919.13329999999996</v>
      </c>
      <c r="BY314" s="15">
        <v>1838.2666999999999</v>
      </c>
      <c r="BZ314" s="16">
        <v>6357.1630999999998</v>
      </c>
      <c r="CA314" s="17">
        <v>878.85979999999995</v>
      </c>
    </row>
    <row r="315" spans="1:79" x14ac:dyDescent="0.25">
      <c r="A315" s="9" t="s">
        <v>79</v>
      </c>
      <c r="B315" s="10">
        <v>4639302</v>
      </c>
      <c r="C315" s="10" t="s">
        <v>185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118</v>
      </c>
      <c r="L315" s="10">
        <v>7</v>
      </c>
      <c r="M315" s="10">
        <v>240</v>
      </c>
      <c r="N315" s="10">
        <v>123551</v>
      </c>
      <c r="O315" s="11">
        <v>40665</v>
      </c>
      <c r="P315" s="11">
        <v>29839</v>
      </c>
      <c r="Q315" s="10">
        <v>87621193387</v>
      </c>
      <c r="R315" s="10" t="s">
        <v>89</v>
      </c>
      <c r="S315" s="10">
        <f>IF(AB315=0.05,"Médio Profissionalizante",
IF(AB315=0.09,"Médio Tecnólogo",
IF(AB315=0.1,"Graduação",
IF(AB315=0.15,"Especialização",
IF(AB315=0.35,"Mestrado",
IF(AB315=0.45,"Doutorado",
))))))</f>
        <v>0</v>
      </c>
      <c r="T315" s="10" t="str">
        <f>IF(AL315=0.7,"Inciso I",
IF(AL315=0.6,"Incisos II e V",
IF(AL315=0.3,"Inciso IV",
IF(AL315=0.25,"Inciso III, VI e VII",
))))</f>
        <v>Incisos II e V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1742.7924</v>
      </c>
      <c r="Z315" s="15">
        <v>240</v>
      </c>
      <c r="AA315" s="15">
        <v>1742.7955138860984</v>
      </c>
      <c r="AB315" s="36">
        <v>0</v>
      </c>
      <c r="AC315">
        <v>0</v>
      </c>
      <c r="AD315" s="15">
        <v>0.11</v>
      </c>
      <c r="AE315" s="38">
        <v>191.7072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1742.7924</v>
      </c>
      <c r="AL315" s="15">
        <v>0.6</v>
      </c>
      <c r="AM315" s="15">
        <v>1045.6754000000001</v>
      </c>
      <c r="AN315" s="15">
        <v>0.4</v>
      </c>
      <c r="AO315" s="15">
        <v>697.11699999999996</v>
      </c>
      <c r="AP315" s="15">
        <v>1</v>
      </c>
      <c r="AQ315" s="15">
        <v>1742.7924</v>
      </c>
      <c r="AR315" s="15">
        <v>0.94</v>
      </c>
      <c r="AS315" s="15">
        <v>193.04429999999999</v>
      </c>
      <c r="AT315" s="15">
        <v>0</v>
      </c>
      <c r="AU315" s="15">
        <v>1497.7577000000001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7162.8768</v>
      </c>
      <c r="BU315" s="15">
        <v>4374.4089000000004</v>
      </c>
      <c r="BV315" s="15">
        <v>7162.8768</v>
      </c>
      <c r="BW315" s="15">
        <v>6465.7597999999998</v>
      </c>
      <c r="BX315" s="16">
        <v>905.20640000000003</v>
      </c>
      <c r="BY315" s="15">
        <v>1810.4127000000001</v>
      </c>
      <c r="BZ315" s="16">
        <v>6257.6704</v>
      </c>
      <c r="CA315" s="17">
        <v>851.49940000000004</v>
      </c>
    </row>
    <row r="316" spans="1:79" x14ac:dyDescent="0.25">
      <c r="A316" s="9" t="s">
        <v>79</v>
      </c>
      <c r="B316" s="10">
        <v>4559701</v>
      </c>
      <c r="C316" s="10" t="s">
        <v>158</v>
      </c>
      <c r="D316" s="10" t="s">
        <v>81</v>
      </c>
      <c r="E316" s="10" t="s">
        <v>120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13</v>
      </c>
      <c r="M316" s="10">
        <v>240</v>
      </c>
      <c r="N316" s="10">
        <v>139137</v>
      </c>
      <c r="O316" s="11">
        <v>36770</v>
      </c>
      <c r="P316" s="11">
        <v>26146</v>
      </c>
      <c r="Q316" s="10">
        <v>45598568349</v>
      </c>
      <c r="R316" s="10" t="s">
        <v>89</v>
      </c>
      <c r="S316" s="10" t="str">
        <f>IF(AB316=0.05,"Médio Profissionalizante",
IF(AB316=0.09,"Médio Tecnólogo",
IF(AB316=0.1,"Graduação",
IF(AB316=0.15,"Especialização",
IF(AB316=0.35,"Mestrado",
IF(AB316=0.45,"Doutorado",
))))))</f>
        <v>Especialização</v>
      </c>
      <c r="T316" s="10" t="str">
        <f>IF(AL316=0.7,"Inciso I",
IF(AL316=0.6,"Incisos II e V",
IF(AL316=0.3,"Inciso IV",
IF(AL316=0.25,"Inciso III, VI e VII",
))))</f>
        <v>Inciso IV</v>
      </c>
      <c r="U316" s="10">
        <v>22</v>
      </c>
      <c r="V316" s="10" t="s">
        <v>97</v>
      </c>
      <c r="W316" s="10" t="s">
        <v>91</v>
      </c>
      <c r="X316" s="10" t="s">
        <v>92</v>
      </c>
      <c r="Y316" s="15">
        <v>1962.6636000000001</v>
      </c>
      <c r="Z316" s="15">
        <v>240</v>
      </c>
      <c r="AA316" s="15">
        <v>1962.6708122004145</v>
      </c>
      <c r="AB316" s="36">
        <v>0.15</v>
      </c>
      <c r="AC316" s="21">
        <v>294.39949999999999</v>
      </c>
      <c r="AD316" s="15">
        <v>0.22</v>
      </c>
      <c r="AE316" s="38">
        <v>431.786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1962.6636000000001</v>
      </c>
      <c r="AL316" s="15">
        <v>0.3</v>
      </c>
      <c r="AM316" s="15">
        <v>588.79909999999995</v>
      </c>
      <c r="AN316" s="15">
        <v>0.4</v>
      </c>
      <c r="AO316" s="15">
        <v>785.06539999999995</v>
      </c>
      <c r="AP316" s="15">
        <v>1</v>
      </c>
      <c r="AQ316" s="15">
        <v>1962.6636000000001</v>
      </c>
      <c r="AR316" s="15">
        <v>0.28999999999999998</v>
      </c>
      <c r="AS316" s="15">
        <v>0</v>
      </c>
      <c r="AT316" s="15">
        <v>0.3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19.899099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8007.94</v>
      </c>
      <c r="BU316" s="15">
        <v>5436.5781999999999</v>
      </c>
      <c r="BV316" s="15">
        <v>7988.0409</v>
      </c>
      <c r="BW316" s="15">
        <v>7222.8744999999999</v>
      </c>
      <c r="BX316" s="16">
        <v>1011.2024</v>
      </c>
      <c r="BY316" s="15">
        <v>2022.4049</v>
      </c>
      <c r="BZ316" s="16">
        <v>6996.7375000000002</v>
      </c>
      <c r="CA316" s="17">
        <v>1054.7428</v>
      </c>
    </row>
    <row r="317" spans="1:79" x14ac:dyDescent="0.25">
      <c r="A317" s="9" t="s">
        <v>715</v>
      </c>
      <c r="B317" s="10">
        <v>11554201</v>
      </c>
      <c r="C317" s="10" t="s">
        <v>1306</v>
      </c>
      <c r="D317" s="10" t="s">
        <v>1289</v>
      </c>
      <c r="E317" s="10" t="s">
        <v>179</v>
      </c>
      <c r="F317" s="10" t="s">
        <v>83</v>
      </c>
      <c r="G317" s="10" t="s">
        <v>1244</v>
      </c>
      <c r="H317" s="10" t="s">
        <v>1245</v>
      </c>
      <c r="I317" s="10" t="s">
        <v>1246</v>
      </c>
      <c r="J317" s="10" t="s">
        <v>850</v>
      </c>
      <c r="K317" s="10" t="s">
        <v>147</v>
      </c>
      <c r="L317" s="10">
        <v>13</v>
      </c>
      <c r="M317" s="10">
        <v>240</v>
      </c>
      <c r="N317" s="10">
        <v>750463</v>
      </c>
      <c r="O317" s="11">
        <v>42920</v>
      </c>
      <c r="P317" s="11">
        <v>31696</v>
      </c>
      <c r="Q317" s="10">
        <v>2518883398</v>
      </c>
      <c r="R317" s="10" t="s">
        <v>89</v>
      </c>
      <c r="S317" s="10">
        <f>IF(AB317=0.05,"Médio Profissionalizante",
IF(AB317=0.09,"Médio Tecnólogo",
IF(AB317=0.1,"Graduação",
IF(AB317=0.15,"Especialização",
IF(AB317=0.35,"Mestrado",
IF(AB317=0.45,"Doutorado",
))))))</f>
        <v>0</v>
      </c>
      <c r="T317" s="10" t="str">
        <f>IF(AL317=0.7,"Inciso I",
IF(AL317=0.6,"Incisos II e V",
IF(AL317=0.3,"Inciso IV",
IF(AL317=0.25,"Inciso III, VI e VII",
))))</f>
        <v>Incisos II e V</v>
      </c>
      <c r="U317" s="10">
        <v>431</v>
      </c>
      <c r="V317" s="10" t="s">
        <v>90</v>
      </c>
      <c r="W317" s="10" t="s">
        <v>91</v>
      </c>
      <c r="X317" s="10" t="s">
        <v>92</v>
      </c>
      <c r="Y317" s="15">
        <v>1708.6224</v>
      </c>
      <c r="Z317" s="15">
        <v>240</v>
      </c>
      <c r="AA317" s="15">
        <v>1708.6230528295082</v>
      </c>
      <c r="AB317" s="36">
        <v>0</v>
      </c>
      <c r="AC317" s="47">
        <v>0</v>
      </c>
      <c r="AD317" s="15">
        <v>0.19</v>
      </c>
      <c r="AE317" s="49">
        <f>ROUND(Y317*AD317,2)</f>
        <v>324.64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v>1962.6636000000001</v>
      </c>
      <c r="AL317" s="15">
        <v>0.6</v>
      </c>
      <c r="AM317" s="15">
        <v>1177.5981999999999</v>
      </c>
      <c r="AN317" s="15">
        <v>0.4</v>
      </c>
      <c r="AO317" s="15">
        <v>785.06539999999995</v>
      </c>
      <c r="AP317" s="15">
        <v>1</v>
      </c>
      <c r="AQ317" s="15">
        <v>1962.6636000000001</v>
      </c>
      <c r="AR317" s="15">
        <v>0.46</v>
      </c>
      <c r="AS317" s="15">
        <v>274.43</v>
      </c>
      <c r="AT317" s="15">
        <v>0.48</v>
      </c>
      <c r="AU317" s="15">
        <v>2147.7399999999998</v>
      </c>
      <c r="AV317" s="15">
        <v>0.04</v>
      </c>
      <c r="AW317" s="15">
        <v>214.77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8223.5604999999996</v>
      </c>
      <c r="BU317" s="15">
        <v>5083.2987000000003</v>
      </c>
      <c r="BV317" s="15">
        <v>8223.5604999999996</v>
      </c>
      <c r="BW317" s="15">
        <v>7438.4949999999999</v>
      </c>
      <c r="BX317" s="16">
        <v>1041.3893</v>
      </c>
      <c r="BY317" s="15">
        <v>2082.7786000000001</v>
      </c>
      <c r="BZ317" s="16">
        <v>7182.1711999999998</v>
      </c>
      <c r="CA317" s="17">
        <v>1105.7371000000001</v>
      </c>
    </row>
    <row r="318" spans="1:79" x14ac:dyDescent="0.25">
      <c r="A318" s="9" t="s">
        <v>79</v>
      </c>
      <c r="B318" s="10">
        <v>8819801</v>
      </c>
      <c r="C318" s="10" t="s">
        <v>417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8</v>
      </c>
      <c r="M318" s="10">
        <v>180</v>
      </c>
      <c r="N318" s="10">
        <v>126022</v>
      </c>
      <c r="O318" s="11">
        <v>40665</v>
      </c>
      <c r="P318" s="11">
        <v>31659</v>
      </c>
      <c r="Q318" s="10">
        <v>1481023365</v>
      </c>
      <c r="R318" s="10" t="s">
        <v>89</v>
      </c>
      <c r="S318" s="10" t="str">
        <f>IF(AB318=0.05,"Médio Profissionalizante",
IF(AB318=0.09,"Médio Tecnólogo",
IF(AB318=0.1,"Graduação",
IF(AB318=0.15,"Especialização",
IF(AB318=0.35,"Mestrado",
IF(AB318=0.45,"Doutorado",
))))))</f>
        <v>Especialização</v>
      </c>
      <c r="T318" s="10" t="str">
        <f>IF(AL318=0.7,"Inciso I",
IF(AL318=0.6,"Incisos II e V",
IF(AL318=0.3,"Inciso IV",
IF(AL318=0.25,"Inciso III, VI e VII",
))))</f>
        <v>Inciso III, VI e VII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1333.2318</v>
      </c>
      <c r="Z318" s="15">
        <v>180</v>
      </c>
      <c r="AA318" s="15">
        <v>1333.2385681228652</v>
      </c>
      <c r="AB318" s="36">
        <v>0.15</v>
      </c>
      <c r="AC318" s="21">
        <v>199.98480000000001</v>
      </c>
      <c r="AD318" s="15">
        <v>0.11</v>
      </c>
      <c r="AE318" s="38">
        <v>146.65549999999999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1333.2318</v>
      </c>
      <c r="AL318" s="15">
        <v>0.25</v>
      </c>
      <c r="AM318" s="15">
        <v>333.30799999999999</v>
      </c>
      <c r="AN318" s="15">
        <v>0.4</v>
      </c>
      <c r="AO318" s="15">
        <v>533.29269999999997</v>
      </c>
      <c r="AP318" s="15">
        <v>1</v>
      </c>
      <c r="AQ318" s="15">
        <v>1333.2318</v>
      </c>
      <c r="AR318" s="15">
        <v>0</v>
      </c>
      <c r="AS318" s="15">
        <v>193.5856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5212.9363000000003</v>
      </c>
      <c r="BU318" s="15">
        <v>3546.3966</v>
      </c>
      <c r="BV318" s="15">
        <v>5212.9363000000003</v>
      </c>
      <c r="BW318" s="15">
        <v>4679.6436000000003</v>
      </c>
      <c r="BX318" s="16">
        <v>655.15009999999995</v>
      </c>
      <c r="BY318" s="15">
        <v>1310.3001999999999</v>
      </c>
      <c r="BZ318" s="16">
        <v>4557.7861999999996</v>
      </c>
      <c r="CA318" s="17">
        <v>389.37189999999998</v>
      </c>
    </row>
    <row r="319" spans="1:79" x14ac:dyDescent="0.25">
      <c r="A319" s="9" t="s">
        <v>79</v>
      </c>
      <c r="B319" s="10">
        <v>8819901</v>
      </c>
      <c r="C319" s="10" t="s">
        <v>418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8</v>
      </c>
      <c r="M319" s="10">
        <v>240</v>
      </c>
      <c r="N319" s="10">
        <v>126022</v>
      </c>
      <c r="O319" s="11">
        <v>40665</v>
      </c>
      <c r="P319" s="11">
        <v>29224</v>
      </c>
      <c r="Q319" s="10">
        <v>85940089372</v>
      </c>
      <c r="R319" s="10" t="s">
        <v>89</v>
      </c>
      <c r="S319" s="10" t="str">
        <f>IF(AB319=0.05,"Médio Profissionalizante",
IF(AB319=0.09,"Médio Tecnólogo",
IF(AB319=0.1,"Graduação",
IF(AB319=0.15,"Especialização",
IF(AB319=0.35,"Mestrado",
IF(AB319=0.45,"Doutorado",
))))))</f>
        <v>Especialização</v>
      </c>
      <c r="T319" s="10" t="str">
        <f>IF(AL319=0.7,"Inciso I",
IF(AL319=0.6,"Incisos II e V",
IF(AL319=0.3,"Inciso IV",
IF(AL319=0.25,"Inciso III, VI e VII",
))))</f>
        <v>Inciso IV</v>
      </c>
      <c r="U319" s="10">
        <v>22</v>
      </c>
      <c r="V319" s="10" t="s">
        <v>97</v>
      </c>
      <c r="W319" s="10" t="s">
        <v>91</v>
      </c>
      <c r="X319" s="10" t="s">
        <v>92</v>
      </c>
      <c r="Y319" s="15">
        <v>1777.6458</v>
      </c>
      <c r="Z319" s="15">
        <v>240</v>
      </c>
      <c r="AA319" s="15">
        <v>1777.6514241638204</v>
      </c>
      <c r="AB319" s="36">
        <v>0.15</v>
      </c>
      <c r="AC319" s="21">
        <v>266.64690000000002</v>
      </c>
      <c r="AD319" s="15">
        <v>0.11</v>
      </c>
      <c r="AE319" s="38">
        <v>195.541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1777.6458</v>
      </c>
      <c r="AL319" s="15">
        <v>0.3</v>
      </c>
      <c r="AM319" s="15">
        <v>533.29369999999994</v>
      </c>
      <c r="AN319" s="15">
        <v>0.4</v>
      </c>
      <c r="AO319" s="15">
        <v>711.05830000000003</v>
      </c>
      <c r="AP319" s="15">
        <v>1</v>
      </c>
      <c r="AQ319" s="15">
        <v>1777.6458</v>
      </c>
      <c r="AR319" s="15">
        <v>0.33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7039.4773999999998</v>
      </c>
      <c r="BU319" s="15">
        <v>4728.5378000000001</v>
      </c>
      <c r="BV319" s="15">
        <v>7039.4773999999998</v>
      </c>
      <c r="BW319" s="15">
        <v>6328.4189999999999</v>
      </c>
      <c r="BX319" s="16">
        <v>885.9787</v>
      </c>
      <c r="BY319" s="15">
        <v>1771.9573</v>
      </c>
      <c r="BZ319" s="16">
        <v>6153.4987000000001</v>
      </c>
      <c r="CA319" s="17">
        <v>822.85209999999995</v>
      </c>
    </row>
    <row r="320" spans="1:79" x14ac:dyDescent="0.25">
      <c r="A320" s="9" t="s">
        <v>715</v>
      </c>
      <c r="B320" s="10">
        <v>6595702</v>
      </c>
      <c r="C320" s="10" t="s">
        <v>1287</v>
      </c>
      <c r="D320" s="10" t="s">
        <v>1285</v>
      </c>
      <c r="E320" s="10" t="s">
        <v>1286</v>
      </c>
      <c r="F320" s="10" t="s">
        <v>83</v>
      </c>
      <c r="G320" s="10" t="s">
        <v>1244</v>
      </c>
      <c r="H320" s="10" t="s">
        <v>1245</v>
      </c>
      <c r="I320" s="10" t="s">
        <v>1246</v>
      </c>
      <c r="J320" s="10" t="s">
        <v>850</v>
      </c>
      <c r="K320" s="10" t="s">
        <v>118</v>
      </c>
      <c r="L320" s="10">
        <v>5</v>
      </c>
      <c r="M320" s="10">
        <v>240</v>
      </c>
      <c r="N320" s="10">
        <v>693313</v>
      </c>
      <c r="O320" s="11">
        <v>44992</v>
      </c>
      <c r="P320" s="11">
        <v>29166</v>
      </c>
      <c r="Q320" s="10">
        <v>85421790304</v>
      </c>
      <c r="R320" s="10" t="s">
        <v>89</v>
      </c>
      <c r="S320" s="10" t="str">
        <f>IF(AB320=0.05,"Médio Profissionalizante",
IF(AB320=0.09,"Médio Tecnólogo",
IF(AB320=0.1,"Graduação",
IF(AB320=0.15,"Especialização",
IF(AB320=0.35,"Mestrado",
IF(AB320=0.45,"Doutorado",
))))))</f>
        <v>Médio Tecnólogo</v>
      </c>
      <c r="T320" s="10" t="str">
        <f>IF(AL320=0.7,"Inciso I",
IF(AL320=0.6,"Incisos II e V",
IF(AL320=0.3,"Inciso IV",
IF(AL320=0.25,"Inciso III, VI e VII",
))))</f>
        <v>Inciso I</v>
      </c>
      <c r="U320" s="10">
        <v>1</v>
      </c>
      <c r="V320" s="10" t="s">
        <v>97</v>
      </c>
      <c r="W320" s="10" t="s">
        <v>91</v>
      </c>
      <c r="X320" s="10" t="s">
        <v>1254</v>
      </c>
      <c r="Y320" s="15">
        <v>1924.1790000000001</v>
      </c>
      <c r="Z320" s="15">
        <v>240</v>
      </c>
      <c r="AA320" s="15">
        <v>1924.1870707847202</v>
      </c>
      <c r="AB320" s="36">
        <v>0.09</v>
      </c>
      <c r="AC320" s="47">
        <v>150.7604</v>
      </c>
      <c r="AD320" s="15">
        <v>0.2</v>
      </c>
      <c r="AE320" s="49">
        <f>ROUND(Y320*AD320,2)</f>
        <v>384.84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v>1675.1153999999999</v>
      </c>
      <c r="AL320" s="15">
        <v>0.7</v>
      </c>
      <c r="AM320" s="15">
        <v>1172.5808</v>
      </c>
      <c r="AN320" s="15">
        <v>0.4</v>
      </c>
      <c r="AO320" s="15">
        <v>670.0462</v>
      </c>
      <c r="AP320" s="15">
        <v>1</v>
      </c>
      <c r="AQ320" s="15">
        <v>1675.1153999999999</v>
      </c>
      <c r="AR320" s="15">
        <v>0.19</v>
      </c>
      <c r="AS320" s="15">
        <v>133.75</v>
      </c>
      <c r="AT320" s="15">
        <v>0.2</v>
      </c>
      <c r="AU320" s="15">
        <v>1055.9000000000001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7353.7565999999997</v>
      </c>
      <c r="BU320" s="15">
        <v>4506.0604000000003</v>
      </c>
      <c r="BV320" s="15">
        <v>7353.7565999999997</v>
      </c>
      <c r="BW320" s="15">
        <v>6683.7103999999999</v>
      </c>
      <c r="BX320" s="16">
        <v>935.71950000000004</v>
      </c>
      <c r="BY320" s="15">
        <v>1871.4389000000001</v>
      </c>
      <c r="BZ320" s="16">
        <v>6418.0370999999996</v>
      </c>
      <c r="CA320" s="17">
        <v>895.60019999999997</v>
      </c>
    </row>
    <row r="321" spans="1:79" x14ac:dyDescent="0.25">
      <c r="A321" s="9" t="s">
        <v>839</v>
      </c>
      <c r="B321" s="10">
        <v>1026301</v>
      </c>
      <c r="C321" s="10" t="s">
        <v>969</v>
      </c>
      <c r="D321" s="10" t="s">
        <v>841</v>
      </c>
      <c r="E321" s="10" t="s">
        <v>862</v>
      </c>
      <c r="F321" s="10" t="s">
        <v>83</v>
      </c>
      <c r="G321" s="10" t="s">
        <v>949</v>
      </c>
      <c r="H321" s="10" t="s">
        <v>844</v>
      </c>
      <c r="I321" s="10" t="s">
        <v>845</v>
      </c>
      <c r="J321" s="10" t="s">
        <v>846</v>
      </c>
      <c r="K321" s="10" t="s">
        <v>851</v>
      </c>
      <c r="L321" s="10">
        <v>6</v>
      </c>
      <c r="M321" s="10">
        <v>240</v>
      </c>
      <c r="N321" s="10">
        <v>227433</v>
      </c>
      <c r="O321" s="11">
        <v>31139</v>
      </c>
      <c r="P321" s="11">
        <v>17582</v>
      </c>
      <c r="Q321" s="10">
        <v>14594390315</v>
      </c>
      <c r="R321" s="10" t="s">
        <v>89</v>
      </c>
      <c r="S321" s="10" t="str">
        <f>IF(AB321=0.05,"Médio Profissionalizante",
IF(AB321=0.09,"Médio Tecnólogo",
IF(AB321=0.1,"Graduação",
IF(AB321=0.15,"Especialização",
IF(AB321=0.35,"Mestrado",
IF(AB321=0.45,"Doutorado",
))))))</f>
        <v>Graduação</v>
      </c>
      <c r="T321" s="10" t="str">
        <f>IF(AL321=0.7,"Inciso I",
IF(AL321=0.6,"Incisos II e V",
IF(AL321=0.3,"Inciso IV",
IF(AL321=0.25,"Inciso III, VI e VII",
))))</f>
        <v>Inciso IV</v>
      </c>
      <c r="U321" s="10">
        <v>1</v>
      </c>
      <c r="V321" s="10" t="s">
        <v>90</v>
      </c>
      <c r="W321" s="10" t="s">
        <v>114</v>
      </c>
      <c r="X321" s="10" t="s">
        <v>92</v>
      </c>
      <c r="Y321" s="15">
        <v>1333.2318</v>
      </c>
      <c r="Z321" s="15">
        <v>180</v>
      </c>
      <c r="AA321" s="15">
        <v>1333.2385681228652</v>
      </c>
      <c r="AB321" s="36">
        <v>0.1</v>
      </c>
      <c r="AC321" s="47">
        <v>170.8622</v>
      </c>
      <c r="AD321" s="15">
        <v>0.11</v>
      </c>
      <c r="AE321" s="49">
        <f>ROUND(Y321*AD321,2)</f>
        <v>146.66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v>1708.6224</v>
      </c>
      <c r="AL321" s="15">
        <v>0.3</v>
      </c>
      <c r="AM321" s="15">
        <v>512.58669999999995</v>
      </c>
      <c r="AN321" s="15">
        <v>0.4</v>
      </c>
      <c r="AO321" s="15">
        <v>683.44899999999996</v>
      </c>
      <c r="AP321" s="15">
        <v>1</v>
      </c>
      <c r="AQ321" s="15">
        <v>1708.6224</v>
      </c>
      <c r="AR321" s="15">
        <v>0.2</v>
      </c>
      <c r="AS321" s="15">
        <v>115.84</v>
      </c>
      <c r="AT321" s="15">
        <v>0.3</v>
      </c>
      <c r="AU321" s="15">
        <v>1303.24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6680.7136</v>
      </c>
      <c r="BU321" s="15">
        <v>4459.5045</v>
      </c>
      <c r="BV321" s="15">
        <v>6680.7136</v>
      </c>
      <c r="BW321" s="15">
        <v>5997.2646000000004</v>
      </c>
      <c r="BX321" s="16">
        <v>839.61699999999996</v>
      </c>
      <c r="BY321" s="15">
        <v>1679.2340999999999</v>
      </c>
      <c r="BZ321" s="16">
        <v>5841.0964999999997</v>
      </c>
      <c r="CA321" s="17">
        <v>736.94150000000002</v>
      </c>
    </row>
    <row r="322" spans="1:79" x14ac:dyDescent="0.25">
      <c r="A322" s="9" t="s">
        <v>839</v>
      </c>
      <c r="B322" s="10">
        <v>117301</v>
      </c>
      <c r="C322" s="10" t="s">
        <v>861</v>
      </c>
      <c r="D322" s="10" t="s">
        <v>841</v>
      </c>
      <c r="E322" s="10" t="s">
        <v>862</v>
      </c>
      <c r="F322" s="10" t="s">
        <v>83</v>
      </c>
      <c r="G322" s="10" t="s">
        <v>863</v>
      </c>
      <c r="H322" s="10" t="s">
        <v>844</v>
      </c>
      <c r="I322" s="10" t="s">
        <v>845</v>
      </c>
      <c r="J322" s="10" t="s">
        <v>846</v>
      </c>
      <c r="K322" s="10" t="s">
        <v>121</v>
      </c>
      <c r="L322" s="10">
        <v>9</v>
      </c>
      <c r="M322" s="10">
        <v>240</v>
      </c>
      <c r="N322" s="10">
        <v>227433</v>
      </c>
      <c r="O322" s="11">
        <v>31133</v>
      </c>
      <c r="P322" s="11">
        <v>17955</v>
      </c>
      <c r="Q322" s="10">
        <v>3378578300</v>
      </c>
      <c r="R322" s="10" t="s">
        <v>89</v>
      </c>
      <c r="S322" s="10" t="str">
        <f>IF(AB322=0.05,"Médio Profissionalizante",
IF(AB322=0.09,"Médio Tecnólogo",
IF(AB322=0.1,"Graduação",
IF(AB322=0.15,"Especialização",
IF(AB322=0.35,"Mestrado",
IF(AB322=0.45,"Doutorado",
))))))</f>
        <v>Especialização</v>
      </c>
      <c r="T322" s="10" t="str">
        <f>IF(AL322=0.7,"Inciso I",
IF(AL322=0.6,"Incisos II e V",
IF(AL322=0.3,"Inciso IV",
IF(AL322=0.25,"Inciso III, VI e VII",
))))</f>
        <v>Inciso III, VI e VII</v>
      </c>
      <c r="U322" s="10">
        <v>1</v>
      </c>
      <c r="V322" s="10" t="s">
        <v>90</v>
      </c>
      <c r="W322" s="10" t="s">
        <v>91</v>
      </c>
      <c r="X322" s="10" t="s">
        <v>92</v>
      </c>
      <c r="Y322" s="15">
        <v>1813.203</v>
      </c>
      <c r="Z322" s="15">
        <v>240</v>
      </c>
      <c r="AA322" s="15">
        <v>1813.2044526470968</v>
      </c>
      <c r="AB322" s="36">
        <v>0.15</v>
      </c>
      <c r="AC322" s="51">
        <v>271.98050000000001</v>
      </c>
      <c r="AD322" s="15">
        <v>0.12</v>
      </c>
      <c r="AE322" s="49">
        <f>ROUND(Y322*AD322,2)</f>
        <v>217.58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v>1813.203</v>
      </c>
      <c r="AL322" s="15">
        <v>0.25</v>
      </c>
      <c r="AM322" s="15">
        <v>453.30079999999998</v>
      </c>
      <c r="AN322" s="15">
        <v>0</v>
      </c>
      <c r="AO322" s="15">
        <v>0</v>
      </c>
      <c r="AP322" s="15">
        <v>1</v>
      </c>
      <c r="AQ322" s="15">
        <v>1813.203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6382.4745999999996</v>
      </c>
      <c r="BU322" s="15">
        <v>4115.9708000000001</v>
      </c>
      <c r="BV322" s="15">
        <v>6382.4745999999996</v>
      </c>
      <c r="BW322" s="15">
        <v>6382.4745999999996</v>
      </c>
      <c r="BX322" s="16">
        <v>893.54639999999995</v>
      </c>
      <c r="BY322" s="15">
        <v>1787.0929000000001</v>
      </c>
      <c r="BZ322" s="16">
        <v>5488.9281000000001</v>
      </c>
      <c r="CA322" s="17">
        <v>640.09519999999998</v>
      </c>
    </row>
    <row r="323" spans="1:79" x14ac:dyDescent="0.25">
      <c r="A323" s="9" t="s">
        <v>79</v>
      </c>
      <c r="B323" s="10">
        <v>4557201</v>
      </c>
      <c r="C323" s="10" t="s">
        <v>144</v>
      </c>
      <c r="D323" s="10" t="s">
        <v>81</v>
      </c>
      <c r="E323" s="10" t="s">
        <v>145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36739</v>
      </c>
      <c r="P323" s="11">
        <v>23880</v>
      </c>
      <c r="Q323" s="10">
        <v>24148148372</v>
      </c>
      <c r="R323" s="10" t="s">
        <v>89</v>
      </c>
      <c r="S323" s="10" t="str">
        <f>IF(AB323=0.05,"Médio Profissionalizante",
IF(AB323=0.09,"Médio Tecnólogo",
IF(AB323=0.1,"Graduação",
IF(AB323=0.15,"Especialização",
IF(AB323=0.35,"Mestrado",
IF(AB323=0.45,"Doutorado",
))))))</f>
        <v>Médio Tecnólogo</v>
      </c>
      <c r="T323" s="10" t="str">
        <f>IF(AL323=0.7,"Inciso I",
IF(AL323=0.6,"Incisos II e V",
IF(AL323=0.3,"Inciso IV",
IF(AL323=0.25,"Inciso III, VI e VII",
))))</f>
        <v>Incisos II e V</v>
      </c>
      <c r="U323" s="10">
        <v>22</v>
      </c>
      <c r="V323" s="10" t="s">
        <v>90</v>
      </c>
      <c r="W323" s="10" t="s">
        <v>91</v>
      </c>
      <c r="X323" s="10" t="s">
        <v>92</v>
      </c>
      <c r="Y323" s="15">
        <v>1962.6636000000001</v>
      </c>
      <c r="Z323" s="15">
        <v>240</v>
      </c>
      <c r="AA323" s="15">
        <v>1962.6708122004145</v>
      </c>
      <c r="AB323" s="36">
        <v>0.09</v>
      </c>
      <c r="AC323">
        <v>176.6397</v>
      </c>
      <c r="AD323" s="15">
        <v>0.22</v>
      </c>
      <c r="AE323" s="38">
        <v>431.786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1962.6636000000001</v>
      </c>
      <c r="AL323" s="15">
        <v>0.6</v>
      </c>
      <c r="AM323" s="15">
        <v>1177.5981999999999</v>
      </c>
      <c r="AN323" s="15">
        <v>0.4</v>
      </c>
      <c r="AO323" s="15">
        <v>785.06539999999995</v>
      </c>
      <c r="AP323" s="15">
        <v>1</v>
      </c>
      <c r="AQ323" s="15">
        <v>1962.6636000000001</v>
      </c>
      <c r="AR323" s="15">
        <v>0</v>
      </c>
      <c r="AS323" s="15">
        <v>121.6354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171.919329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1000</v>
      </c>
      <c r="BS323" s="15">
        <v>0</v>
      </c>
      <c r="BT323" s="15">
        <v>9630.9994000000006</v>
      </c>
      <c r="BU323" s="15">
        <v>5318.8184000000001</v>
      </c>
      <c r="BV323" s="15">
        <v>8459.0800999999992</v>
      </c>
      <c r="BW323" s="15">
        <v>7845.9340000000002</v>
      </c>
      <c r="BX323" s="16">
        <v>1098.4308000000001</v>
      </c>
      <c r="BY323" s="15">
        <v>2196.8615</v>
      </c>
      <c r="BZ323" s="16">
        <v>8532.5686999999998</v>
      </c>
      <c r="CA323" s="17">
        <v>1477.0963999999999</v>
      </c>
    </row>
    <row r="324" spans="1:79" x14ac:dyDescent="0.25">
      <c r="A324" s="9" t="s">
        <v>839</v>
      </c>
      <c r="B324" s="10">
        <v>1000901</v>
      </c>
      <c r="C324" s="10" t="s">
        <v>957</v>
      </c>
      <c r="D324" s="10" t="s">
        <v>841</v>
      </c>
      <c r="E324" s="10" t="s">
        <v>857</v>
      </c>
      <c r="F324" s="10" t="s">
        <v>83</v>
      </c>
      <c r="G324" s="10" t="s">
        <v>881</v>
      </c>
      <c r="H324" s="10" t="s">
        <v>844</v>
      </c>
      <c r="I324" s="10" t="s">
        <v>845</v>
      </c>
      <c r="J324" s="10" t="s">
        <v>846</v>
      </c>
      <c r="K324" s="10" t="s">
        <v>851</v>
      </c>
      <c r="L324" s="10">
        <v>6</v>
      </c>
      <c r="M324" s="10">
        <v>240</v>
      </c>
      <c r="N324" s="10">
        <v>227433</v>
      </c>
      <c r="O324" s="11">
        <v>29708</v>
      </c>
      <c r="P324" s="11">
        <v>21844</v>
      </c>
      <c r="Q324" s="10">
        <v>14339986372</v>
      </c>
      <c r="R324" s="10" t="s">
        <v>89</v>
      </c>
      <c r="S324" s="10">
        <f>IF(AB324=0.05,"Médio Profissionalizante",
IF(AB324=0.09,"Médio Tecnólogo",
IF(AB324=0.1,"Graduação",
IF(AB324=0.15,"Especialização",
IF(AB324=0.35,"Mestrado",
IF(AB324=0.45,"Doutorado",
))))))</f>
        <v>0</v>
      </c>
      <c r="T324" s="10" t="str">
        <f>IF(AL324=0.7,"Inciso I",
IF(AL324=0.6,"Incisos II e V",
IF(AL324=0.3,"Inciso IV",
IF(AL324=0.25,"Inciso III, VI e VII",
))))</f>
        <v>Inciso III, VI e VII</v>
      </c>
      <c r="U324" s="10">
        <v>1</v>
      </c>
      <c r="V324" s="10" t="s">
        <v>90</v>
      </c>
      <c r="W324" s="10" t="s">
        <v>114</v>
      </c>
      <c r="X324" s="10" t="s">
        <v>92</v>
      </c>
      <c r="Y324" s="15">
        <v>1578.501</v>
      </c>
      <c r="Z324" s="15">
        <v>240</v>
      </c>
      <c r="AA324" s="15">
        <v>1578.5035921600002</v>
      </c>
      <c r="AB324" s="36">
        <v>0</v>
      </c>
      <c r="AC324" s="47">
        <v>0</v>
      </c>
      <c r="AD324" s="15">
        <v>0.19</v>
      </c>
      <c r="AE324" s="49">
        <f>ROUND(Y324*AD324,2)</f>
        <v>299.92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v>1708.6224</v>
      </c>
      <c r="AL324" s="15">
        <v>0.25</v>
      </c>
      <c r="AM324" s="15">
        <v>427.15559999999999</v>
      </c>
      <c r="AN324" s="15">
        <v>0.4</v>
      </c>
      <c r="AO324" s="15">
        <v>683.44899999999996</v>
      </c>
      <c r="AP324" s="15">
        <v>1</v>
      </c>
      <c r="AQ324" s="15">
        <v>1708.6224</v>
      </c>
      <c r="AR324" s="15">
        <v>1.47</v>
      </c>
      <c r="AS324" s="15">
        <v>742.53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6561.11</v>
      </c>
      <c r="BU324" s="15">
        <v>4425.3320000000003</v>
      </c>
      <c r="BV324" s="15">
        <v>6561.11</v>
      </c>
      <c r="BW324" s="15">
        <v>5877.6611000000003</v>
      </c>
      <c r="BX324" s="16">
        <v>822.87249999999995</v>
      </c>
      <c r="BY324" s="15">
        <v>1645.7451000000001</v>
      </c>
      <c r="BZ324" s="16">
        <v>5738.2375000000002</v>
      </c>
      <c r="CA324" s="17">
        <v>708.65530000000001</v>
      </c>
    </row>
    <row r="325" spans="1:79" x14ac:dyDescent="0.25">
      <c r="A325" s="9" t="s">
        <v>839</v>
      </c>
      <c r="B325" s="10">
        <v>755101</v>
      </c>
      <c r="C325" s="10" t="s">
        <v>932</v>
      </c>
      <c r="D325" s="10" t="s">
        <v>841</v>
      </c>
      <c r="E325" s="10" t="s">
        <v>857</v>
      </c>
      <c r="F325" s="10" t="s">
        <v>83</v>
      </c>
      <c r="G325" s="10" t="s">
        <v>883</v>
      </c>
      <c r="H325" s="10" t="s">
        <v>844</v>
      </c>
      <c r="I325" s="10" t="s">
        <v>845</v>
      </c>
      <c r="J325" s="10" t="s">
        <v>850</v>
      </c>
      <c r="K325" s="10" t="s">
        <v>152</v>
      </c>
      <c r="L325" s="10">
        <v>2</v>
      </c>
      <c r="M325" s="10">
        <v>240</v>
      </c>
      <c r="N325" s="10">
        <v>362513</v>
      </c>
      <c r="O325" s="11">
        <v>30848</v>
      </c>
      <c r="P325" s="11">
        <v>21435</v>
      </c>
      <c r="Q325" s="10">
        <v>11620080320</v>
      </c>
      <c r="R325" s="10" t="s">
        <v>89</v>
      </c>
      <c r="S325" s="10" t="str">
        <f>IF(AB325=0.05,"Médio Profissionalizante",
IF(AB325=0.09,"Médio Tecnólogo",
IF(AB325=0.1,"Graduação",
IF(AB325=0.15,"Especialização",
IF(AB325=0.35,"Mestrado",
IF(AB325=0.45,"Doutorado",
))))))</f>
        <v>Graduação</v>
      </c>
      <c r="T325" s="10" t="str">
        <f>IF(AL325=0.7,"Inciso I",
IF(AL325=0.6,"Incisos II e V",
IF(AL325=0.3,"Inciso IV",
IF(AL325=0.25,"Inciso III, VI e VII",
))))</f>
        <v>Incisos II e V</v>
      </c>
      <c r="U325" s="10">
        <v>1</v>
      </c>
      <c r="V325" s="10" t="s">
        <v>90</v>
      </c>
      <c r="W325" s="10" t="s">
        <v>190</v>
      </c>
      <c r="X325" s="10" t="s">
        <v>92</v>
      </c>
      <c r="Y325" s="15">
        <v>1578.501</v>
      </c>
      <c r="Z325" s="15">
        <v>240</v>
      </c>
      <c r="AA325" s="15">
        <v>1578.5035921600002</v>
      </c>
      <c r="AB325" s="36">
        <v>0.1</v>
      </c>
      <c r="AC325" s="47">
        <v>157.8501</v>
      </c>
      <c r="AD325" s="15">
        <v>0.11</v>
      </c>
      <c r="AE325" s="49">
        <f>ROUND(Y325*AD325,2)</f>
        <v>173.64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v>1578.501</v>
      </c>
      <c r="AL325" s="15">
        <v>0.6</v>
      </c>
      <c r="AM325" s="15">
        <v>947.10059999999999</v>
      </c>
      <c r="AN325" s="15">
        <v>0.4</v>
      </c>
      <c r="AO325" s="15">
        <v>631.40039999999999</v>
      </c>
      <c r="AP325" s="15">
        <v>1</v>
      </c>
      <c r="AQ325" s="15">
        <v>1578.501</v>
      </c>
      <c r="AR325" s="15">
        <v>0.31</v>
      </c>
      <c r="AS325" s="15">
        <v>171.68</v>
      </c>
      <c r="AT325" s="15">
        <v>0.25</v>
      </c>
      <c r="AU325" s="15">
        <v>1038.3599999999999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6645.4892</v>
      </c>
      <c r="BU325" s="15">
        <v>4119.8876</v>
      </c>
      <c r="BV325" s="15">
        <v>6645.4892</v>
      </c>
      <c r="BW325" s="15">
        <v>6014.0888000000004</v>
      </c>
      <c r="BX325" s="16">
        <v>841.97239999999999</v>
      </c>
      <c r="BY325" s="15">
        <v>1683.9449</v>
      </c>
      <c r="BZ325" s="16">
        <v>5803.5168000000003</v>
      </c>
      <c r="CA325" s="17">
        <v>726.60709999999995</v>
      </c>
    </row>
    <row r="326" spans="1:79" x14ac:dyDescent="0.25">
      <c r="A326" s="9" t="s">
        <v>79</v>
      </c>
      <c r="B326" s="10">
        <v>8820001</v>
      </c>
      <c r="C326" s="10" t="s">
        <v>419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30425</v>
      </c>
      <c r="Q326" s="10">
        <v>95718869391</v>
      </c>
      <c r="R326" s="10" t="s">
        <v>89</v>
      </c>
      <c r="S326" s="10" t="str">
        <f>IF(AB326=0.05,"Médio Profissionalizante",
IF(AB326=0.09,"Médio Tecnólogo",
IF(AB326=0.1,"Graduação",
IF(AB326=0.15,"Especialização",
IF(AB326=0.35,"Mestrado",
IF(AB326=0.45,"Doutorado",
))))))</f>
        <v>Especialização</v>
      </c>
      <c r="T326" s="10" t="str">
        <f>IF(AL326=0.7,"Inciso I",
IF(AL326=0.6,"Incisos II e V",
IF(AL326=0.3,"Inciso IV",
IF(AL326=0.25,"Inciso III, VI e VII",
))))</f>
        <v>Inciso III, VI e VII</v>
      </c>
      <c r="U326" s="10">
        <v>22</v>
      </c>
      <c r="V326" s="10" t="s">
        <v>90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36">
        <v>0.15</v>
      </c>
      <c r="AC326" s="21">
        <v>266.64690000000002</v>
      </c>
      <c r="AD326" s="15">
        <v>0.11</v>
      </c>
      <c r="AE326" s="38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0.21</v>
      </c>
      <c r="AS326" s="15">
        <v>170.7937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6950.5950999999995</v>
      </c>
      <c r="BU326" s="15">
        <v>4728.5378000000001</v>
      </c>
      <c r="BV326" s="15">
        <v>6950.5950999999995</v>
      </c>
      <c r="BW326" s="15">
        <v>6239.5367999999999</v>
      </c>
      <c r="BX326" s="16">
        <v>873.53510000000006</v>
      </c>
      <c r="BY326" s="15">
        <v>1747.0703000000001</v>
      </c>
      <c r="BZ326" s="16">
        <v>6077.0599000000002</v>
      </c>
      <c r="CA326" s="17">
        <v>801.83150000000001</v>
      </c>
    </row>
    <row r="327" spans="1:79" x14ac:dyDescent="0.25">
      <c r="A327" s="9" t="s">
        <v>79</v>
      </c>
      <c r="B327" s="10">
        <v>8457401</v>
      </c>
      <c r="C327" s="10" t="s">
        <v>398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147</v>
      </c>
      <c r="L327" s="10">
        <v>7</v>
      </c>
      <c r="M327" s="10">
        <v>240</v>
      </c>
      <c r="N327" s="10">
        <v>123551</v>
      </c>
      <c r="O327" s="11">
        <v>40315</v>
      </c>
      <c r="P327" s="11">
        <v>29374</v>
      </c>
      <c r="Q327" s="10">
        <v>62660438315</v>
      </c>
      <c r="R327" s="10" t="s">
        <v>89</v>
      </c>
      <c r="S327" s="10" t="str">
        <f>IF(AB327=0.05,"Médio Profissionalizante",
IF(AB327=0.09,"Médio Tecnólogo",
IF(AB327=0.1,"Graduação",
IF(AB327=0.15,"Especialização",
IF(AB327=0.35,"Mestrado",
IF(AB327=0.45,"Doutorado",
))))))</f>
        <v>Especialização</v>
      </c>
      <c r="T327" s="10" t="str">
        <f>IF(AL327=0.7,"Inciso I",
IF(AL327=0.6,"Incisos II e V",
IF(AL327=0.3,"Inciso IV",
IF(AL327=0.25,"Inciso III, VI e VII",
))))</f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1742.7924</v>
      </c>
      <c r="Z327" s="15">
        <v>240</v>
      </c>
      <c r="AA327" s="15">
        <v>1742.7955138860984</v>
      </c>
      <c r="AB327" s="36">
        <v>0.15</v>
      </c>
      <c r="AC327" s="21">
        <v>261.41890000000001</v>
      </c>
      <c r="AD327" s="15">
        <v>0.12</v>
      </c>
      <c r="AE327" s="38">
        <v>209.13509999999999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1742.7924</v>
      </c>
      <c r="AL327" s="15">
        <v>0.25</v>
      </c>
      <c r="AM327" s="15">
        <v>435.69810000000001</v>
      </c>
      <c r="AN327" s="15">
        <v>0.4</v>
      </c>
      <c r="AO327" s="15">
        <v>697.11699999999996</v>
      </c>
      <c r="AP327" s="15">
        <v>1</v>
      </c>
      <c r="AQ327" s="15">
        <v>1742.7924</v>
      </c>
      <c r="AR327" s="15">
        <v>0.3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6831.7461999999996</v>
      </c>
      <c r="BU327" s="15">
        <v>4653.2556999999997</v>
      </c>
      <c r="BV327" s="15">
        <v>6831.7461999999996</v>
      </c>
      <c r="BW327" s="15">
        <v>6134.6292000000003</v>
      </c>
      <c r="BX327" s="16">
        <v>858.84810000000004</v>
      </c>
      <c r="BY327" s="15">
        <v>1717.6962000000001</v>
      </c>
      <c r="BZ327" s="16">
        <v>5972.8981000000003</v>
      </c>
      <c r="CA327" s="17">
        <v>773.18700000000001</v>
      </c>
    </row>
    <row r="328" spans="1:79" x14ac:dyDescent="0.25">
      <c r="A328" s="9" t="s">
        <v>715</v>
      </c>
      <c r="B328" s="10">
        <v>9469302</v>
      </c>
      <c r="C328" s="10" t="s">
        <v>1293</v>
      </c>
      <c r="D328" s="10" t="s">
        <v>1069</v>
      </c>
      <c r="E328" s="10" t="s">
        <v>1294</v>
      </c>
      <c r="F328" s="10" t="s">
        <v>83</v>
      </c>
      <c r="G328" s="10" t="s">
        <v>1244</v>
      </c>
      <c r="H328" s="10" t="s">
        <v>1245</v>
      </c>
      <c r="I328" s="10" t="s">
        <v>1246</v>
      </c>
      <c r="J328" s="10" t="s">
        <v>850</v>
      </c>
      <c r="K328" s="10" t="s">
        <v>121</v>
      </c>
      <c r="L328" s="10">
        <v>13</v>
      </c>
      <c r="M328" s="10">
        <v>240</v>
      </c>
      <c r="N328" s="10">
        <v>750463</v>
      </c>
      <c r="O328" s="11">
        <v>42920</v>
      </c>
      <c r="P328" s="11">
        <v>30357</v>
      </c>
      <c r="Q328" s="10">
        <v>97705365391</v>
      </c>
      <c r="R328" s="10" t="s">
        <v>89</v>
      </c>
      <c r="S328" s="10" t="str">
        <f>IF(AB328=0.05,"Médio Profissionalizante",
IF(AB328=0.09,"Médio Tecnólogo",
IF(AB328=0.1,"Graduação",
IF(AB328=0.15,"Especialização",
IF(AB328=0.35,"Mestrado",
IF(AB328=0.45,"Doutorado",
))))))</f>
        <v>Especialização</v>
      </c>
      <c r="T328" s="10" t="str">
        <f>IF(AL328=0.7,"Inciso I",
IF(AL328=0.6,"Incisos II e V",
IF(AL328=0.3,"Inciso IV",
IF(AL328=0.25,"Inciso III, VI e VII",
))))</f>
        <v>Incisos II e V</v>
      </c>
      <c r="U328" s="10">
        <v>1</v>
      </c>
      <c r="V328" s="10" t="s">
        <v>90</v>
      </c>
      <c r="W328" s="10" t="s">
        <v>91</v>
      </c>
      <c r="X328" s="10" t="s">
        <v>92</v>
      </c>
      <c r="Y328" s="15">
        <v>1924.1790000000001</v>
      </c>
      <c r="Z328" s="15">
        <v>240</v>
      </c>
      <c r="AA328" s="15">
        <v>1924.1870707847202</v>
      </c>
      <c r="AB328" s="36">
        <v>0.15</v>
      </c>
      <c r="AC328" s="21">
        <v>294.39949999999999</v>
      </c>
      <c r="AD328" s="15">
        <v>0.2</v>
      </c>
      <c r="AE328" s="49">
        <f>ROUND(Y328*AD328,2)</f>
        <v>384.84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v>1962.6636000000001</v>
      </c>
      <c r="AL328" s="15">
        <v>0.6</v>
      </c>
      <c r="AM328" s="15">
        <v>1177.5981999999999</v>
      </c>
      <c r="AN328" s="15">
        <v>0.4</v>
      </c>
      <c r="AO328" s="15">
        <v>785.06539999999995</v>
      </c>
      <c r="AP328" s="15">
        <v>1</v>
      </c>
      <c r="AQ328" s="15">
        <v>1962.6636000000001</v>
      </c>
      <c r="AR328" s="15">
        <v>1.41</v>
      </c>
      <c r="AS328" s="15">
        <v>983.5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8537.5866999999998</v>
      </c>
      <c r="BU328" s="15">
        <v>5397.3248999999996</v>
      </c>
      <c r="BV328" s="15">
        <v>8537.5866999999998</v>
      </c>
      <c r="BW328" s="15">
        <v>7752.5212000000001</v>
      </c>
      <c r="BX328" s="16">
        <v>1085.3530000000001</v>
      </c>
      <c r="BY328" s="15">
        <v>2170.7058999999999</v>
      </c>
      <c r="BZ328" s="16">
        <v>7452.2336999999998</v>
      </c>
      <c r="CA328" s="17">
        <v>1180.0043000000001</v>
      </c>
    </row>
    <row r="329" spans="1:79" x14ac:dyDescent="0.25">
      <c r="A329" s="9" t="s">
        <v>79</v>
      </c>
      <c r="B329" s="10">
        <v>5388101</v>
      </c>
      <c r="C329" s="10" t="s">
        <v>324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37431</v>
      </c>
      <c r="P329" s="11">
        <v>27161</v>
      </c>
      <c r="Q329" s="10">
        <v>54861519349</v>
      </c>
      <c r="R329" s="10" t="s">
        <v>89</v>
      </c>
      <c r="S329" s="10" t="str">
        <f>IF(AB329=0.05,"Médio Profissionalizante",
IF(AB329=0.09,"Médio Tecnólogo",
IF(AB329=0.1,"Graduação",
IF(AB329=0.15,"Especialização",
IF(AB329=0.35,"Mestrado",
IF(AB329=0.45,"Doutorado",
))))))</f>
        <v>Graduação</v>
      </c>
      <c r="T329" s="10" t="str">
        <f>IF(AL329=0.7,"Inciso I",
IF(AL329=0.6,"Incisos II e V",
IF(AL329=0.3,"Inciso IV",
IF(AL329=0.25,"Inciso III, VI e VII",
))))</f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1924.1790000000001</v>
      </c>
      <c r="Z329" s="15">
        <v>240</v>
      </c>
      <c r="AA329" s="15">
        <v>1924.1870707847202</v>
      </c>
      <c r="AB329" s="36">
        <v>0.1</v>
      </c>
      <c r="AC329">
        <v>192.4179</v>
      </c>
      <c r="AD329" s="15">
        <v>0.2</v>
      </c>
      <c r="AE329" s="38">
        <v>384.83580000000001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1924.1790000000001</v>
      </c>
      <c r="AL329" s="15">
        <v>0.25</v>
      </c>
      <c r="AM329" s="15">
        <v>481.04480000000001</v>
      </c>
      <c r="AN329" s="15">
        <v>0.4</v>
      </c>
      <c r="AO329" s="15">
        <v>769.67160000000001</v>
      </c>
      <c r="AP329" s="15">
        <v>1</v>
      </c>
      <c r="AQ329" s="15">
        <v>1924.1790000000001</v>
      </c>
      <c r="AR329" s="15">
        <v>0</v>
      </c>
      <c r="AS329" s="15">
        <v>325.19069999999999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7600.5070999999998</v>
      </c>
      <c r="BU329" s="15">
        <v>5195.2833000000001</v>
      </c>
      <c r="BV329" s="15">
        <v>7600.5070999999998</v>
      </c>
      <c r="BW329" s="15">
        <v>6830.8355000000001</v>
      </c>
      <c r="BX329" s="16">
        <v>956.31700000000001</v>
      </c>
      <c r="BY329" s="15">
        <v>1912.6339</v>
      </c>
      <c r="BZ329" s="16">
        <v>6644.1900999999998</v>
      </c>
      <c r="CA329" s="17">
        <v>957.79229999999995</v>
      </c>
    </row>
    <row r="330" spans="1:79" x14ac:dyDescent="0.25">
      <c r="A330" s="9" t="s">
        <v>715</v>
      </c>
      <c r="B330" s="10">
        <v>13832901</v>
      </c>
      <c r="C330" s="10" t="s">
        <v>1368</v>
      </c>
      <c r="D330" s="10" t="s">
        <v>1289</v>
      </c>
      <c r="E330" s="10" t="s">
        <v>1334</v>
      </c>
      <c r="F330" s="10" t="s">
        <v>83</v>
      </c>
      <c r="G330" s="10" t="s">
        <v>1244</v>
      </c>
      <c r="H330" s="10" t="s">
        <v>1245</v>
      </c>
      <c r="I330" s="10" t="s">
        <v>1246</v>
      </c>
      <c r="J330" s="10" t="s">
        <v>850</v>
      </c>
      <c r="K330" s="10" t="s">
        <v>121</v>
      </c>
      <c r="L330" s="10">
        <v>13</v>
      </c>
      <c r="M330" s="10">
        <v>240</v>
      </c>
      <c r="N330" s="10">
        <v>693313</v>
      </c>
      <c r="O330" s="11">
        <v>44712</v>
      </c>
      <c r="P330" s="11">
        <v>30515</v>
      </c>
      <c r="Q330" s="10">
        <v>66640369320</v>
      </c>
      <c r="R330" s="10" t="s">
        <v>89</v>
      </c>
      <c r="S330" s="10">
        <f>IF(AB330=0.05,"Médio Profissionalizante",
IF(AB330=0.09,"Médio Tecnólogo",
IF(AB330=0.1,"Graduação",
IF(AB330=0.15,"Especialização",
IF(AB330=0.35,"Mestrado",
IF(AB330=0.45,"Doutorado",
))))))</f>
        <v>0</v>
      </c>
      <c r="T330" s="10" t="str">
        <f>IF(AL330=0.7,"Inciso I",
IF(AL330=0.6,"Incisos II e V",
IF(AL330=0.3,"Inciso IV",
IF(AL330=0.25,"Inciso III, VI e VII",
))))</f>
        <v>Inciso III, VI e VII</v>
      </c>
      <c r="U330" s="10">
        <v>431</v>
      </c>
      <c r="V330" s="10" t="s">
        <v>90</v>
      </c>
      <c r="W330" s="10" t="s">
        <v>91</v>
      </c>
      <c r="X330" s="10" t="s">
        <v>1254</v>
      </c>
      <c r="Y330" s="15">
        <v>1962.6636000000001</v>
      </c>
      <c r="Z330" s="15">
        <v>240</v>
      </c>
      <c r="AA330" s="15">
        <v>1962.6708122004145</v>
      </c>
      <c r="AB330" s="36">
        <v>0</v>
      </c>
      <c r="AC330" s="47">
        <v>0</v>
      </c>
      <c r="AD330" s="15">
        <v>0.27</v>
      </c>
      <c r="AE330" s="49">
        <f>ROUND(Y330*AD330,2)</f>
        <v>529.91999999999996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v>1962.6636000000001</v>
      </c>
      <c r="AL330" s="15">
        <v>0.25</v>
      </c>
      <c r="AM330" s="15">
        <v>490.66590000000002</v>
      </c>
      <c r="AN330" s="15">
        <v>0.4</v>
      </c>
      <c r="AO330" s="15">
        <v>785.06539999999995</v>
      </c>
      <c r="AP330" s="15">
        <v>1</v>
      </c>
      <c r="AQ330" s="15">
        <v>1962.6636000000001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7693.6413000000002</v>
      </c>
      <c r="BU330" s="15">
        <v>5240.3118000000004</v>
      </c>
      <c r="BV330" s="15">
        <v>7693.6413000000002</v>
      </c>
      <c r="BW330" s="15">
        <v>6908.5758999999998</v>
      </c>
      <c r="BX330" s="16">
        <v>967.20060000000001</v>
      </c>
      <c r="BY330" s="15">
        <v>1934.4012</v>
      </c>
      <c r="BZ330" s="16">
        <v>6726.4407000000001</v>
      </c>
      <c r="CA330" s="17">
        <v>980.41120000000001</v>
      </c>
    </row>
    <row r="331" spans="1:79" x14ac:dyDescent="0.25">
      <c r="A331" s="9" t="s">
        <v>839</v>
      </c>
      <c r="B331" s="10">
        <v>611501</v>
      </c>
      <c r="C331" s="10" t="s">
        <v>915</v>
      </c>
      <c r="D331" s="10" t="s">
        <v>841</v>
      </c>
      <c r="E331" s="10" t="s">
        <v>842</v>
      </c>
      <c r="F331" s="10" t="s">
        <v>83</v>
      </c>
      <c r="G331" s="10" t="s">
        <v>843</v>
      </c>
      <c r="H331" s="10" t="s">
        <v>844</v>
      </c>
      <c r="I331" s="10" t="s">
        <v>845</v>
      </c>
      <c r="J331" s="10" t="s">
        <v>846</v>
      </c>
      <c r="K331" s="10" t="s">
        <v>147</v>
      </c>
      <c r="L331" s="10">
        <v>10</v>
      </c>
      <c r="M331" s="10">
        <v>240</v>
      </c>
      <c r="N331" s="10">
        <v>132217</v>
      </c>
      <c r="O331" s="11">
        <v>34547</v>
      </c>
      <c r="P331" s="11">
        <v>23714</v>
      </c>
      <c r="Q331" s="10">
        <v>9457952898</v>
      </c>
      <c r="R331" s="10" t="s">
        <v>89</v>
      </c>
      <c r="S331" s="10" t="str">
        <f>IF(AB331=0.05,"Médio Profissionalizante",
IF(AB331=0.09,"Médio Tecnólogo",
IF(AB331=0.1,"Graduação",
IF(AB331=0.15,"Especialização",
IF(AB331=0.35,"Mestrado",
IF(AB331=0.45,"Doutorado",
))))))</f>
        <v>Graduação</v>
      </c>
      <c r="T331" s="10" t="str">
        <f>IF(AL331=0.7,"Inciso I",
IF(AL331=0.6,"Incisos II e V",
IF(AL331=0.3,"Inciso IV",
IF(AL331=0.25,"Inciso III, VI e VII",
))))</f>
        <v>Inciso IV</v>
      </c>
      <c r="U331" s="10">
        <v>1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1849.4639999999999</v>
      </c>
      <c r="AB331" s="36">
        <v>0.1</v>
      </c>
      <c r="AC331" s="47">
        <v>184.94640000000001</v>
      </c>
      <c r="AD331" s="15">
        <v>0.2</v>
      </c>
      <c r="AE331" s="49">
        <f>ROUND(Y331*AD331,2)</f>
        <v>369.89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v>1849.4639999999999</v>
      </c>
      <c r="AL331" s="15">
        <v>0.3</v>
      </c>
      <c r="AM331" s="15">
        <v>554.83920000000001</v>
      </c>
      <c r="AN331" s="15">
        <v>0.4</v>
      </c>
      <c r="AO331" s="15">
        <v>739.78560000000004</v>
      </c>
      <c r="AP331" s="15">
        <v>1</v>
      </c>
      <c r="AQ331" s="15">
        <v>1849.4639999999999</v>
      </c>
      <c r="AR331" s="15">
        <v>0.27</v>
      </c>
      <c r="AS331" s="15">
        <v>166.45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7397.8559999999998</v>
      </c>
      <c r="BV331" s="15">
        <v>7397.8559999999998</v>
      </c>
      <c r="BW331" s="15">
        <v>6658.0703999999996</v>
      </c>
      <c r="BX331" s="16">
        <v>932.12990000000002</v>
      </c>
      <c r="BY331" s="15">
        <v>1864.2597000000001</v>
      </c>
      <c r="BZ331" s="16">
        <v>6465.7260999999999</v>
      </c>
      <c r="CA331" s="17">
        <v>908.71469999999999</v>
      </c>
    </row>
    <row r="332" spans="1:79" x14ac:dyDescent="0.25">
      <c r="A332" s="9" t="s">
        <v>79</v>
      </c>
      <c r="B332" s="10">
        <v>7093202</v>
      </c>
      <c r="C332" s="10" t="s">
        <v>389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118</v>
      </c>
      <c r="L332" s="10">
        <v>8</v>
      </c>
      <c r="M332" s="10">
        <v>240</v>
      </c>
      <c r="N332" s="10">
        <v>126022</v>
      </c>
      <c r="O332" s="11">
        <v>40315</v>
      </c>
      <c r="P332" s="11">
        <v>30534</v>
      </c>
      <c r="Q332" s="10">
        <v>57977305</v>
      </c>
      <c r="R332" s="10" t="s">
        <v>89</v>
      </c>
      <c r="S332" s="10" t="str">
        <f>IF(AB332=0.05,"Médio Profissionalizante",
IF(AB332=0.09,"Médio Tecnólogo",
IF(AB332=0.1,"Graduação",
IF(AB332=0.15,"Especialização",
IF(AB332=0.35,"Mestrado",
IF(AB332=0.45,"Doutorado",
))))))</f>
        <v>Especialização</v>
      </c>
      <c r="T332" s="10" t="str">
        <f>IF(AL332=0.7,"Inciso I",
IF(AL332=0.6,"Incisos II e V",
IF(AL332=0.3,"Inciso IV",
IF(AL332=0.25,"Inciso III, VI e VII",
))))</f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1777.6458</v>
      </c>
      <c r="Z332" s="15">
        <v>240</v>
      </c>
      <c r="AA332" s="15">
        <v>1777.6514241638204</v>
      </c>
      <c r="AB332" s="36">
        <v>0.15</v>
      </c>
      <c r="AC332" s="21">
        <v>266.64690000000002</v>
      </c>
      <c r="AD332" s="15">
        <v>0.12</v>
      </c>
      <c r="AE332" s="38">
        <v>213.3175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1777.6458</v>
      </c>
      <c r="AL332" s="15">
        <v>0.25</v>
      </c>
      <c r="AM332" s="15">
        <v>444.41149999999999</v>
      </c>
      <c r="AN332" s="15">
        <v>0.4</v>
      </c>
      <c r="AO332" s="15">
        <v>711.05830000000003</v>
      </c>
      <c r="AP332" s="15">
        <v>1</v>
      </c>
      <c r="AQ332" s="15">
        <v>1777.6458</v>
      </c>
      <c r="AR332" s="15">
        <v>0.56000000000000005</v>
      </c>
      <c r="AS332" s="15">
        <v>277.815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6968.3715000000002</v>
      </c>
      <c r="BU332" s="15">
        <v>4746.3143</v>
      </c>
      <c r="BV332" s="15">
        <v>6968.3715000000002</v>
      </c>
      <c r="BW332" s="15">
        <v>6257.3131999999996</v>
      </c>
      <c r="BX332" s="16">
        <v>876.02390000000003</v>
      </c>
      <c r="BY332" s="15">
        <v>1752.0477000000001</v>
      </c>
      <c r="BZ332" s="16">
        <v>6092.3477000000003</v>
      </c>
      <c r="CA332" s="17">
        <v>806.03560000000004</v>
      </c>
    </row>
    <row r="333" spans="1:79" x14ac:dyDescent="0.25">
      <c r="A333" s="9" t="s">
        <v>98</v>
      </c>
      <c r="B333" s="10">
        <v>54901</v>
      </c>
      <c r="C333" s="10" t="s">
        <v>1141</v>
      </c>
      <c r="D333" s="10" t="s">
        <v>1062</v>
      </c>
      <c r="E333" s="10" t="s">
        <v>1063</v>
      </c>
      <c r="F333" s="10" t="s">
        <v>83</v>
      </c>
      <c r="G333" s="10" t="s">
        <v>84</v>
      </c>
      <c r="H333" s="10" t="s">
        <v>1002</v>
      </c>
      <c r="I333" s="10" t="s">
        <v>1064</v>
      </c>
      <c r="J333" s="10" t="s">
        <v>87</v>
      </c>
      <c r="K333" s="10" t="s">
        <v>105</v>
      </c>
      <c r="L333" s="10">
        <v>13</v>
      </c>
      <c r="M333" s="10">
        <v>240</v>
      </c>
      <c r="N333" s="10">
        <v>137020</v>
      </c>
      <c r="O333" s="11">
        <v>27470</v>
      </c>
      <c r="P333" s="11">
        <v>10070</v>
      </c>
      <c r="Q333" s="10">
        <v>1656287315</v>
      </c>
      <c r="R333" s="10" t="s">
        <v>103</v>
      </c>
      <c r="S333" s="10" t="str">
        <f>IF(AB333=0.05,"Médio Profissionalizante",
IF(AB333=0.09,"Médio Tecnólogo",
IF(AB333=0.1,"Graduação",
IF(AB333=0.15,"Especialização",
IF(AB333=0.35,"Mestrado",
IF(AB333=0.45,"Doutorado",
))))))</f>
        <v>Médio Tecnólogo</v>
      </c>
      <c r="T333" s="10" t="str">
        <f>IF(AL333=0.7,"Inciso I",
IF(AL333=0.6,"Incisos II e V",
IF(AL333=0.3,"Inciso IV",
IF(AL333=0.25,"Inciso III, VI e VII",
))))</f>
        <v>Inciso I</v>
      </c>
      <c r="U333" s="10">
        <v>20</v>
      </c>
      <c r="V333" s="10" t="s">
        <v>90</v>
      </c>
      <c r="W333" s="10" t="s">
        <v>91</v>
      </c>
      <c r="X333" s="10" t="s">
        <v>91</v>
      </c>
      <c r="Y333" s="15">
        <v>1777.6458</v>
      </c>
      <c r="Z333" s="15">
        <v>240</v>
      </c>
      <c r="AA333" s="15">
        <v>1777.6514241638204</v>
      </c>
      <c r="AB333" s="36">
        <v>0.09</v>
      </c>
      <c r="AC333" s="47">
        <v>134.8827</v>
      </c>
      <c r="AD333" s="15">
        <v>0.11</v>
      </c>
      <c r="AE333" s="49">
        <f>ROUND(Y333*AD333,2)</f>
        <v>195.54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v>1498.6962000000001</v>
      </c>
      <c r="AL333" s="15">
        <v>0.7</v>
      </c>
      <c r="AM333" s="15">
        <v>1049.0872999999999</v>
      </c>
      <c r="AN333" s="15">
        <v>0.4</v>
      </c>
      <c r="AO333" s="15">
        <v>599.47850000000005</v>
      </c>
      <c r="AP333" s="15">
        <v>1</v>
      </c>
      <c r="AQ333" s="15">
        <v>1498.6962000000001</v>
      </c>
      <c r="AR333" s="15">
        <v>0.02</v>
      </c>
      <c r="AS333" s="15">
        <v>12.74</v>
      </c>
      <c r="AT333" s="15">
        <v>0.08</v>
      </c>
      <c r="AU333" s="15">
        <v>382.2</v>
      </c>
      <c r="AV333" s="15">
        <v>0.38</v>
      </c>
      <c r="AW333" s="15">
        <v>2178.5100000000002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6444.3936999999996</v>
      </c>
      <c r="BU333" s="15">
        <v>3896.6100999999999</v>
      </c>
      <c r="BV333" s="15">
        <v>6444.3936999999996</v>
      </c>
      <c r="BW333" s="15">
        <v>5844.9152000000004</v>
      </c>
      <c r="BX333" s="16">
        <v>818.28809999999999</v>
      </c>
      <c r="BY333" s="15">
        <v>1636.5762999999999</v>
      </c>
      <c r="BZ333" s="16">
        <v>5626.1054999999997</v>
      </c>
      <c r="CA333" s="17">
        <v>677.81899999999996</v>
      </c>
    </row>
    <row r="334" spans="1:79" x14ac:dyDescent="0.25">
      <c r="A334" s="9" t="s">
        <v>98</v>
      </c>
      <c r="B334" s="10">
        <v>41201</v>
      </c>
      <c r="C334" s="10" t="s">
        <v>811</v>
      </c>
      <c r="D334" s="10" t="s">
        <v>742</v>
      </c>
      <c r="E334" s="10" t="s">
        <v>743</v>
      </c>
      <c r="F334" s="10" t="s">
        <v>712</v>
      </c>
      <c r="G334" s="10" t="s">
        <v>718</v>
      </c>
      <c r="H334" s="10" t="s">
        <v>714</v>
      </c>
      <c r="I334" s="10" t="s">
        <v>715</v>
      </c>
      <c r="J334" s="10" t="s">
        <v>712</v>
      </c>
      <c r="K334" s="10" t="s">
        <v>121</v>
      </c>
      <c r="L334" s="10">
        <v>8</v>
      </c>
      <c r="M334" s="10">
        <v>240</v>
      </c>
      <c r="N334" s="10">
        <v>665063</v>
      </c>
      <c r="O334" s="11">
        <v>26666</v>
      </c>
      <c r="P334" s="11">
        <v>14937</v>
      </c>
      <c r="Q334" s="10">
        <v>1392255368</v>
      </c>
      <c r="R334" s="10" t="s">
        <v>103</v>
      </c>
      <c r="S334" s="10" t="str">
        <f>IF(AB334=0.05,"Médio Profissionalizante",
IF(AB334=0.09,"Médio Tecnólogo",
IF(AB334=0.1,"Graduação",
IF(AB334=0.15,"Especialização",
IF(AB334=0.35,"Mestrado",
IF(AB334=0.45,"Doutorado",
))))))</f>
        <v>Especialização</v>
      </c>
      <c r="T334" s="10" t="str">
        <f>IF(AL334=0.7,"Inciso I",
IF(AL334=0.6,"Incisos II e V",
IF(AL334=0.3,"Inciso IV",
IF(AL334=0.25,"Inciso III, VI e VII",
))))</f>
        <v>Incisos II e V</v>
      </c>
      <c r="U334" s="10">
        <v>20</v>
      </c>
      <c r="V334" s="10" t="s">
        <v>97</v>
      </c>
      <c r="W334" s="10" t="s">
        <v>91</v>
      </c>
      <c r="X334" s="10" t="s">
        <v>91</v>
      </c>
      <c r="Y334" s="15">
        <v>1777.6458</v>
      </c>
      <c r="Z334" s="15">
        <v>240</v>
      </c>
      <c r="AA334" s="15">
        <v>1777.6514241638204</v>
      </c>
      <c r="AB334" s="36">
        <v>0.15</v>
      </c>
      <c r="AC334" s="51">
        <v>266.64690000000002</v>
      </c>
      <c r="AD334" s="15">
        <v>0.11</v>
      </c>
      <c r="AE334" s="49">
        <f>ROUND(Y334*AD334,2)</f>
        <v>195.54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v>1777.6458</v>
      </c>
      <c r="AL334" s="15">
        <v>0.6</v>
      </c>
      <c r="AM334" s="15">
        <v>1066.5875000000001</v>
      </c>
      <c r="AN334" s="15">
        <v>0.4</v>
      </c>
      <c r="AO334" s="15">
        <v>711.05830000000003</v>
      </c>
      <c r="AP334" s="15">
        <v>1</v>
      </c>
      <c r="AQ334" s="15">
        <v>1777.6458</v>
      </c>
      <c r="AR334" s="15">
        <v>0.15</v>
      </c>
      <c r="AS334" s="15">
        <v>94.66</v>
      </c>
      <c r="AT334" s="15">
        <v>0.5</v>
      </c>
      <c r="AU334" s="15">
        <v>2366.5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7572.7710999999999</v>
      </c>
      <c r="BU334" s="15">
        <v>4728.5378000000001</v>
      </c>
      <c r="BV334" s="15">
        <v>7572.7710999999999</v>
      </c>
      <c r="BW334" s="15">
        <v>6861.7128000000002</v>
      </c>
      <c r="BX334" s="16">
        <v>960.63980000000004</v>
      </c>
      <c r="BY334" s="15">
        <v>1921.2796000000001</v>
      </c>
      <c r="BZ334" s="16">
        <v>6612.1313</v>
      </c>
      <c r="CA334" s="17">
        <v>948.97609999999997</v>
      </c>
    </row>
    <row r="335" spans="1:79" x14ac:dyDescent="0.25">
      <c r="A335" s="9" t="s">
        <v>98</v>
      </c>
      <c r="B335" s="10">
        <v>21801</v>
      </c>
      <c r="C335" s="10" t="s">
        <v>780</v>
      </c>
      <c r="D335" s="10" t="s">
        <v>730</v>
      </c>
      <c r="E335" s="10" t="s">
        <v>731</v>
      </c>
      <c r="F335" s="10" t="s">
        <v>712</v>
      </c>
      <c r="G335" s="10" t="s">
        <v>726</v>
      </c>
      <c r="H335" s="10" t="s">
        <v>714</v>
      </c>
      <c r="I335" s="10" t="s">
        <v>715</v>
      </c>
      <c r="J335" s="10" t="s">
        <v>712</v>
      </c>
      <c r="K335" s="10" t="s">
        <v>147</v>
      </c>
      <c r="L335" s="10">
        <v>3</v>
      </c>
      <c r="M335" s="10">
        <v>180</v>
      </c>
      <c r="N335" s="10">
        <v>450398</v>
      </c>
      <c r="O335" s="11">
        <v>27799</v>
      </c>
      <c r="P335" s="11">
        <v>12617</v>
      </c>
      <c r="Q335" s="10">
        <v>35933453315</v>
      </c>
      <c r="R335" s="10" t="s">
        <v>103</v>
      </c>
      <c r="S335" s="10" t="str">
        <f>IF(AB335=0.05,"Médio Profissionalizante",
IF(AB335=0.09,"Médio Tecnólogo",
IF(AB335=0.1,"Graduação",
IF(AB335=0.15,"Especialização",
IF(AB335=0.35,"Mestrado",
IF(AB335=0.45,"Doutorado",
))))))</f>
        <v>Graduação</v>
      </c>
      <c r="T335" s="10" t="str">
        <f>IF(AL335=0.7,"Inciso I",
IF(AL335=0.6,"Incisos II e V",
IF(AL335=0.3,"Inciso IV",
IF(AL335=0.25,"Inciso III, VI e VII",
))))</f>
        <v>Inciso III, VI e VII</v>
      </c>
      <c r="U335" s="10">
        <v>20</v>
      </c>
      <c r="V335" s="10" t="s">
        <v>97</v>
      </c>
      <c r="W335" s="10" t="s">
        <v>91</v>
      </c>
      <c r="X335" s="10" t="s">
        <v>91</v>
      </c>
      <c r="Y335" s="15">
        <v>1610.07</v>
      </c>
      <c r="Z335" s="15">
        <v>240</v>
      </c>
      <c r="AA335" s="15">
        <v>1610.0736640032003</v>
      </c>
      <c r="AB335" s="36">
        <v>0.1</v>
      </c>
      <c r="AC335" s="47">
        <v>120.7547</v>
      </c>
      <c r="AD335" s="15">
        <v>0.19</v>
      </c>
      <c r="AE335" s="49">
        <f>ROUND(Y335*AD335,2)</f>
        <v>305.91000000000003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v>1207.5473999999999</v>
      </c>
      <c r="AL335" s="15">
        <v>0.25</v>
      </c>
      <c r="AM335" s="15">
        <v>301.88690000000003</v>
      </c>
      <c r="AN335" s="15">
        <v>0.4</v>
      </c>
      <c r="AO335" s="15">
        <v>483.01900000000001</v>
      </c>
      <c r="AP335" s="15">
        <v>1</v>
      </c>
      <c r="AQ335" s="15">
        <v>1207.5473999999999</v>
      </c>
      <c r="AR335" s="15">
        <v>1.25</v>
      </c>
      <c r="AS335" s="15">
        <v>660.8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4757.7367999999997</v>
      </c>
      <c r="BU335" s="15">
        <v>3248.3024999999998</v>
      </c>
      <c r="BV335" s="15">
        <v>4757.7367999999997</v>
      </c>
      <c r="BW335" s="15">
        <v>4274.7178000000004</v>
      </c>
      <c r="BX335" s="16">
        <v>598.46050000000002</v>
      </c>
      <c r="BY335" s="15">
        <v>1196.921</v>
      </c>
      <c r="BZ335" s="16">
        <v>4159.2763000000004</v>
      </c>
      <c r="CA335" s="17">
        <v>299.7072</v>
      </c>
    </row>
    <row r="336" spans="1:79" x14ac:dyDescent="0.25">
      <c r="A336" s="9" t="s">
        <v>98</v>
      </c>
      <c r="B336" s="10">
        <v>44102</v>
      </c>
      <c r="C336" s="10" t="s">
        <v>819</v>
      </c>
      <c r="D336" s="10" t="s">
        <v>742</v>
      </c>
      <c r="E336" s="10" t="s">
        <v>743</v>
      </c>
      <c r="F336" s="10" t="s">
        <v>712</v>
      </c>
      <c r="G336" s="10" t="s">
        <v>747</v>
      </c>
      <c r="H336" s="10" t="s">
        <v>714</v>
      </c>
      <c r="I336" s="10" t="s">
        <v>715</v>
      </c>
      <c r="J336" s="10" t="s">
        <v>712</v>
      </c>
      <c r="K336" s="10" t="s">
        <v>121</v>
      </c>
      <c r="L336" s="10">
        <v>13</v>
      </c>
      <c r="M336" s="10">
        <v>240</v>
      </c>
      <c r="N336" s="10">
        <v>614415</v>
      </c>
      <c r="O336" s="11">
        <v>27456</v>
      </c>
      <c r="P336" s="11">
        <v>14864</v>
      </c>
      <c r="Q336" s="10">
        <v>1493582372</v>
      </c>
      <c r="R336" s="10" t="s">
        <v>103</v>
      </c>
      <c r="S336" s="10" t="str">
        <f>IF(AB336=0.05,"Médio Profissionalizante",
IF(AB336=0.09,"Médio Tecnólogo",
IF(AB336=0.1,"Graduação",
IF(AB336=0.15,"Especialização",
IF(AB336=0.35,"Mestrado",
IF(AB336=0.45,"Doutorado",
))))))</f>
        <v>Especialização</v>
      </c>
      <c r="T336" s="10" t="str">
        <f>IF(AL336=0.7,"Inciso I",
IF(AL336=0.6,"Incisos II e V",
IF(AL336=0.3,"Inciso IV",
IF(AL336=0.25,"Inciso III, VI e VII",
))))</f>
        <v>Incisos II e V</v>
      </c>
      <c r="U336" s="10">
        <v>20</v>
      </c>
      <c r="V336" s="10" t="s">
        <v>97</v>
      </c>
      <c r="W336" s="10" t="s">
        <v>91</v>
      </c>
      <c r="X336" s="10" t="s">
        <v>91</v>
      </c>
      <c r="Y336" s="15">
        <v>1962.6636000000001</v>
      </c>
      <c r="Z336" s="15">
        <v>240</v>
      </c>
      <c r="AA336" s="15">
        <v>1962.6708122004145</v>
      </c>
      <c r="AB336" s="36">
        <v>0.15</v>
      </c>
      <c r="AC336" s="51">
        <v>294.39949999999999</v>
      </c>
      <c r="AD336" s="15">
        <v>0.21</v>
      </c>
      <c r="AE336" s="49">
        <f>ROUND(Y336*AD336,2)</f>
        <v>412.16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v>1962.6636000000001</v>
      </c>
      <c r="AL336" s="15">
        <v>0.6</v>
      </c>
      <c r="AM336" s="15">
        <v>1177.5981999999999</v>
      </c>
      <c r="AN336" s="15">
        <v>0.4</v>
      </c>
      <c r="AO336" s="15">
        <v>785.06539999999995</v>
      </c>
      <c r="AP336" s="15">
        <v>1</v>
      </c>
      <c r="AQ336" s="15">
        <v>1962.6636000000001</v>
      </c>
      <c r="AR336" s="15">
        <v>0</v>
      </c>
      <c r="AS336" s="15">
        <v>0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3955.1389930000005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12512.3523</v>
      </c>
      <c r="BU336" s="15">
        <v>5416.9515000000001</v>
      </c>
      <c r="BV336" s="15">
        <v>8557.2132999999994</v>
      </c>
      <c r="BW336" s="15">
        <v>7772.1478999999999</v>
      </c>
      <c r="BX336" s="16">
        <v>1088.1007</v>
      </c>
      <c r="BY336" s="15">
        <v>2176.2013999999999</v>
      </c>
      <c r="BZ336" s="16">
        <v>11424.2516</v>
      </c>
      <c r="CA336" s="17">
        <v>2272.3092000000001</v>
      </c>
    </row>
    <row r="337" spans="1:79" x14ac:dyDescent="0.25">
      <c r="A337" s="9" t="s">
        <v>98</v>
      </c>
      <c r="B337" s="10">
        <v>44101</v>
      </c>
      <c r="C337" s="10" t="s">
        <v>819</v>
      </c>
      <c r="D337" s="10" t="s">
        <v>742</v>
      </c>
      <c r="E337" s="10" t="s">
        <v>743</v>
      </c>
      <c r="F337" s="10" t="s">
        <v>712</v>
      </c>
      <c r="G337" s="10" t="s">
        <v>740</v>
      </c>
      <c r="H337" s="10" t="s">
        <v>714</v>
      </c>
      <c r="I337" s="10" t="s">
        <v>715</v>
      </c>
      <c r="J337" s="10" t="s">
        <v>712</v>
      </c>
      <c r="K337" s="10" t="s">
        <v>147</v>
      </c>
      <c r="L337" s="10">
        <v>11</v>
      </c>
      <c r="M337" s="10">
        <v>240</v>
      </c>
      <c r="N337" s="10">
        <v>734284</v>
      </c>
      <c r="O337" s="11">
        <v>25185</v>
      </c>
      <c r="P337" s="11">
        <v>14864</v>
      </c>
      <c r="Q337" s="10">
        <v>1493582372</v>
      </c>
      <c r="R337" s="10" t="s">
        <v>103</v>
      </c>
      <c r="S337" s="10">
        <f>IF(AB337=0.05,"Médio Profissionalizante",
IF(AB337=0.09,"Médio Tecnólogo",
IF(AB337=0.1,"Graduação",
IF(AB337=0.15,"Especialização",
IF(AB337=0.35,"Mestrado",
IF(AB337=0.45,"Doutorado",
))))))</f>
        <v>0</v>
      </c>
      <c r="T337" s="10" t="str">
        <f>IF(AL337=0.7,"Inciso I",
IF(AL337=0.6,"Incisos II e V",
IF(AL337=0.3,"Inciso IV",
IF(AL337=0.25,"Inciso III, VI e VII",
))))</f>
        <v>Inciso IV</v>
      </c>
      <c r="U337" s="10">
        <v>20</v>
      </c>
      <c r="V337" s="10" t="s">
        <v>97</v>
      </c>
      <c r="W337" s="10" t="s">
        <v>91</v>
      </c>
      <c r="X337" s="10" t="s">
        <v>91</v>
      </c>
      <c r="Y337" s="15">
        <v>1886.4492</v>
      </c>
      <c r="Z337" s="15">
        <v>240</v>
      </c>
      <c r="AA337" s="15">
        <v>1886.4579125340395</v>
      </c>
      <c r="AB337" s="36">
        <v>0</v>
      </c>
      <c r="AC337" s="47">
        <v>0</v>
      </c>
      <c r="AD337" s="15">
        <v>0.21</v>
      </c>
      <c r="AE337" s="49">
        <f>ROUND(Y337*AD337,2)</f>
        <v>396.15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v>1886.4492</v>
      </c>
      <c r="AL337" s="15">
        <v>0.3</v>
      </c>
      <c r="AM337" s="15">
        <v>565.9348</v>
      </c>
      <c r="AN337" s="15">
        <v>0.4</v>
      </c>
      <c r="AO337" s="15">
        <v>754.5797</v>
      </c>
      <c r="AP337" s="15">
        <v>1</v>
      </c>
      <c r="AQ337" s="15">
        <v>1886.4492</v>
      </c>
      <c r="AR337" s="15">
        <v>0.3</v>
      </c>
      <c r="AS337" s="15">
        <v>184.4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7376.0164000000004</v>
      </c>
      <c r="BU337" s="15">
        <v>4923.6324000000004</v>
      </c>
      <c r="BV337" s="15">
        <v>7376.0164000000004</v>
      </c>
      <c r="BW337" s="15">
        <v>6621.4367000000002</v>
      </c>
      <c r="BX337" s="16">
        <v>927.00109999999995</v>
      </c>
      <c r="BY337" s="15">
        <v>1854.0023000000001</v>
      </c>
      <c r="BZ337" s="16">
        <v>6449.0151999999998</v>
      </c>
      <c r="CA337" s="17">
        <v>904.11919999999998</v>
      </c>
    </row>
    <row r="338" spans="1:79" x14ac:dyDescent="0.25">
      <c r="A338" s="9" t="s">
        <v>98</v>
      </c>
      <c r="B338" s="10">
        <v>1001</v>
      </c>
      <c r="C338" s="10" t="s">
        <v>729</v>
      </c>
      <c r="D338" s="10" t="s">
        <v>730</v>
      </c>
      <c r="E338" s="10" t="s">
        <v>731</v>
      </c>
      <c r="F338" s="10" t="s">
        <v>712</v>
      </c>
      <c r="G338" s="10" t="s">
        <v>732</v>
      </c>
      <c r="H338" s="10" t="s">
        <v>714</v>
      </c>
      <c r="I338" s="10" t="s">
        <v>715</v>
      </c>
      <c r="J338" s="10" t="s">
        <v>712</v>
      </c>
      <c r="K338" s="10" t="s">
        <v>152</v>
      </c>
      <c r="L338" s="10">
        <v>4</v>
      </c>
      <c r="M338" s="10">
        <v>180</v>
      </c>
      <c r="N338" s="10">
        <v>953179</v>
      </c>
      <c r="O338" s="11">
        <v>29532</v>
      </c>
      <c r="P338" s="11">
        <v>13646</v>
      </c>
      <c r="Q338" s="10">
        <v>23249153320</v>
      </c>
      <c r="R338" s="10" t="s">
        <v>103</v>
      </c>
      <c r="S338" s="10">
        <f>IF(AB338=0.05,"Médio Profissionalizante",
IF(AB338=0.09,"Médio Tecnólogo",
IF(AB338=0.1,"Graduação",
IF(AB338=0.15,"Especialização",
IF(AB338=0.35,"Mestrado",
IF(AB338=0.45,"Doutorado",
))))))</f>
        <v>0</v>
      </c>
      <c r="T338" s="10">
        <f>IF(AL338=0.7,"Inciso I",
IF(AL338=0.6,"Incisos II e V",
IF(AL338=0.3,"Inciso IV",
IF(AL338=0.25,"Inciso III, VI e VII",
))))</f>
        <v>0</v>
      </c>
      <c r="U338" s="10">
        <v>20</v>
      </c>
      <c r="V338" s="10" t="s">
        <v>97</v>
      </c>
      <c r="W338" s="10" t="s">
        <v>91</v>
      </c>
      <c r="X338" s="10" t="s">
        <v>91</v>
      </c>
      <c r="Y338" s="15">
        <v>1231.701</v>
      </c>
      <c r="Z338" s="15">
        <v>20.53</v>
      </c>
      <c r="AA338" s="15">
        <v>252.8693142631906</v>
      </c>
      <c r="AB338" s="36">
        <v>0</v>
      </c>
      <c r="AC338" s="47">
        <v>0</v>
      </c>
      <c r="AD338" s="15">
        <v>7.0000000000000007E-2</v>
      </c>
      <c r="AE338" s="49">
        <f>ROUND(Y338*AD338,2)</f>
        <v>86.22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v>1231.701</v>
      </c>
      <c r="AL338" s="15">
        <v>0</v>
      </c>
      <c r="AM338" s="15">
        <v>0</v>
      </c>
      <c r="AN338" s="15">
        <v>0.4</v>
      </c>
      <c r="AO338" s="15">
        <v>492.68040000000002</v>
      </c>
      <c r="AP338" s="15">
        <v>1</v>
      </c>
      <c r="AQ338" s="15">
        <v>1231.701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754.47312199999999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5028.4755999999998</v>
      </c>
      <c r="BU338" s="15">
        <v>3796.7746000000002</v>
      </c>
      <c r="BV338" s="15">
        <v>5782.9486999999999</v>
      </c>
      <c r="BW338" s="15">
        <v>4535.7951999999996</v>
      </c>
      <c r="BX338" s="16">
        <v>635.01130000000001</v>
      </c>
      <c r="BY338" s="15">
        <v>1270.0227</v>
      </c>
      <c r="BZ338" s="16">
        <v>4393.4642999999996</v>
      </c>
      <c r="CA338" s="17">
        <v>352.39949999999999</v>
      </c>
    </row>
    <row r="339" spans="1:79" x14ac:dyDescent="0.25">
      <c r="A339" s="9" t="s">
        <v>98</v>
      </c>
      <c r="B339" s="10">
        <v>31201</v>
      </c>
      <c r="C339" s="10" t="s">
        <v>794</v>
      </c>
      <c r="D339" s="10" t="s">
        <v>770</v>
      </c>
      <c r="E339" s="10" t="s">
        <v>771</v>
      </c>
      <c r="F339" s="10" t="s">
        <v>712</v>
      </c>
      <c r="G339" s="10" t="s">
        <v>732</v>
      </c>
      <c r="H339" s="10" t="s">
        <v>714</v>
      </c>
      <c r="I339" s="10" t="s">
        <v>715</v>
      </c>
      <c r="J339" s="10" t="s">
        <v>712</v>
      </c>
      <c r="K339" s="10" t="s">
        <v>121</v>
      </c>
      <c r="L339" s="10">
        <v>13</v>
      </c>
      <c r="M339" s="10">
        <v>240</v>
      </c>
      <c r="N339" s="10">
        <v>1011525</v>
      </c>
      <c r="O339" s="11">
        <v>24289</v>
      </c>
      <c r="P339" s="11">
        <v>15313</v>
      </c>
      <c r="Q339" s="10">
        <v>1074156315</v>
      </c>
      <c r="R339" s="10" t="s">
        <v>103</v>
      </c>
      <c r="S339" s="10" t="str">
        <f>IF(AB339=0.05,"Médio Profissionalizante",
IF(AB339=0.09,"Médio Tecnólogo",
IF(AB339=0.1,"Graduação",
IF(AB339=0.15,"Especialização",
IF(AB339=0.35,"Mestrado",
IF(AB339=0.45,"Doutorado",
))))))</f>
        <v>Especialização</v>
      </c>
      <c r="T339" s="10" t="str">
        <f>IF(AL339=0.7,"Inciso I",
IF(AL339=0.6,"Incisos II e V",
IF(AL339=0.3,"Inciso IV",
IF(AL339=0.25,"Inciso III, VI e VII",
))))</f>
        <v>Inciso I</v>
      </c>
      <c r="U339" s="10">
        <v>20</v>
      </c>
      <c r="V339" s="10" t="s">
        <v>97</v>
      </c>
      <c r="W339" s="10" t="s">
        <v>91</v>
      </c>
      <c r="X339" s="10" t="s">
        <v>91</v>
      </c>
      <c r="Y339" s="15">
        <v>1962.6636000000001</v>
      </c>
      <c r="Z339" s="15">
        <v>240</v>
      </c>
      <c r="AA339" s="15">
        <v>1962.6708122004145</v>
      </c>
      <c r="AB339" s="36">
        <v>0.15</v>
      </c>
      <c r="AC339" s="51">
        <v>294.39949999999999</v>
      </c>
      <c r="AD339" s="15">
        <v>0.21</v>
      </c>
      <c r="AE339" s="49">
        <f>ROUND(Y339*AD339,2)</f>
        <v>412.16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v>1962.6636000000001</v>
      </c>
      <c r="AL339" s="15">
        <v>0.7</v>
      </c>
      <c r="AM339" s="15">
        <v>1373.8644999999999</v>
      </c>
      <c r="AN339" s="15">
        <v>0.4</v>
      </c>
      <c r="AO339" s="15">
        <v>785.06539999999995</v>
      </c>
      <c r="AP339" s="15">
        <v>1</v>
      </c>
      <c r="AQ339" s="15">
        <v>1962.6636000000001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2977.9673420000004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11731.447</v>
      </c>
      <c r="BU339" s="15">
        <v>8394.9189000000006</v>
      </c>
      <c r="BV339" s="15">
        <v>11731.447</v>
      </c>
      <c r="BW339" s="15">
        <v>10946.381600000001</v>
      </c>
      <c r="BX339" s="16">
        <v>1532.4934000000001</v>
      </c>
      <c r="BY339" s="15">
        <v>3064.9868000000001</v>
      </c>
      <c r="BZ339" s="16">
        <v>10198.953600000001</v>
      </c>
      <c r="CA339" s="17">
        <v>1935.3522</v>
      </c>
    </row>
    <row r="340" spans="1:79" x14ac:dyDescent="0.25">
      <c r="A340" s="9" t="s">
        <v>79</v>
      </c>
      <c r="B340" s="10">
        <v>4611301</v>
      </c>
      <c r="C340" s="10" t="s">
        <v>181</v>
      </c>
      <c r="D340" s="10" t="s">
        <v>81</v>
      </c>
      <c r="E340" s="10" t="s">
        <v>182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36770</v>
      </c>
      <c r="P340" s="11">
        <v>26059</v>
      </c>
      <c r="Q340" s="10">
        <v>35953730306</v>
      </c>
      <c r="R340" s="10" t="s">
        <v>89</v>
      </c>
      <c r="S340" s="10" t="str">
        <f>IF(AB340=0.05,"Médio Profissionalizante",
IF(AB340=0.09,"Médio Tecnólogo",
IF(AB340=0.1,"Graduação",
IF(AB340=0.15,"Especialização",
IF(AB340=0.35,"Mestrado",
IF(AB340=0.45,"Doutorado",
))))))</f>
        <v>Especialização</v>
      </c>
      <c r="T340" s="10" t="str">
        <f>IF(AL340=0.7,"Inciso I",
IF(AL340=0.6,"Incisos II e V",
IF(AL340=0.3,"Inciso IV",
IF(AL340=0.25,"Inciso III, VI e VII",
))))</f>
        <v>Inciso 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1962.6636000000001</v>
      </c>
      <c r="Z340" s="15">
        <v>240</v>
      </c>
      <c r="AA340" s="15">
        <v>1962.6708122004145</v>
      </c>
      <c r="AB340" s="36">
        <v>0.15</v>
      </c>
      <c r="AC340" s="21">
        <v>294.39949999999999</v>
      </c>
      <c r="AD340" s="15">
        <v>0.22</v>
      </c>
      <c r="AE340" s="38">
        <v>431.786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1962.6636000000001</v>
      </c>
      <c r="AL340" s="15">
        <v>0.7</v>
      </c>
      <c r="AM340" s="15">
        <v>1373.8644999999999</v>
      </c>
      <c r="AN340" s="15">
        <v>0.4</v>
      </c>
      <c r="AO340" s="15">
        <v>785.06539999999995</v>
      </c>
      <c r="AP340" s="15">
        <v>1</v>
      </c>
      <c r="AQ340" s="15">
        <v>1962.6636000000001</v>
      </c>
      <c r="AR340" s="15">
        <v>0.38</v>
      </c>
      <c r="AS340" s="15">
        <v>214.06489999999999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8773.1062999999995</v>
      </c>
      <c r="BU340" s="15">
        <v>5436.5781999999999</v>
      </c>
      <c r="BV340" s="15">
        <v>8773.1062999999995</v>
      </c>
      <c r="BW340" s="15">
        <v>7988.0409</v>
      </c>
      <c r="BX340" s="16">
        <v>1118.3257000000001</v>
      </c>
      <c r="BY340" s="15">
        <v>2236.6514000000002</v>
      </c>
      <c r="BZ340" s="16">
        <v>7654.7806</v>
      </c>
      <c r="CA340" s="17">
        <v>1235.7047</v>
      </c>
    </row>
    <row r="341" spans="1:79" x14ac:dyDescent="0.25">
      <c r="A341" s="9" t="s">
        <v>79</v>
      </c>
      <c r="B341" s="10">
        <v>5388201</v>
      </c>
      <c r="C341" s="10" t="s">
        <v>325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12</v>
      </c>
      <c r="M341" s="10">
        <v>240</v>
      </c>
      <c r="N341" s="10">
        <v>136416</v>
      </c>
      <c r="O341" s="11">
        <v>37431</v>
      </c>
      <c r="P341" s="11">
        <v>26965</v>
      </c>
      <c r="Q341" s="10">
        <v>49116444353</v>
      </c>
      <c r="R341" s="10" t="s">
        <v>89</v>
      </c>
      <c r="S341" s="10" t="str">
        <f>IF(AB341=0.05,"Médio Profissionalizante",
IF(AB341=0.09,"Médio Tecnólogo",
IF(AB341=0.1,"Graduação",
IF(AB341=0.15,"Especialização",
IF(AB341=0.35,"Mestrado",
IF(AB341=0.45,"Doutorado",
))))))</f>
        <v>Especialização</v>
      </c>
      <c r="T341" s="10" t="str">
        <f>IF(AL341=0.7,"Inciso I",
IF(AL341=0.6,"Incisos II e V",
IF(AL341=0.3,"Inciso IV",
IF(AL341=0.25,"Inciso III, VI e VII",
))))</f>
        <v>Inciso I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1924.1790000000001</v>
      </c>
      <c r="Z341" s="15">
        <v>240</v>
      </c>
      <c r="AA341" s="15">
        <v>1924.1870707847202</v>
      </c>
      <c r="AB341" s="36">
        <v>0.15</v>
      </c>
      <c r="AC341" s="21">
        <v>288.62689999999998</v>
      </c>
      <c r="AD341" s="15">
        <v>0.2</v>
      </c>
      <c r="AE341" s="38">
        <v>384.83580000000001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1924.1790000000001</v>
      </c>
      <c r="AL341" s="15">
        <v>0.7</v>
      </c>
      <c r="AM341" s="15">
        <v>1346.9253000000001</v>
      </c>
      <c r="AN341" s="15">
        <v>0.4</v>
      </c>
      <c r="AO341" s="15">
        <v>769.67160000000001</v>
      </c>
      <c r="AP341" s="15">
        <v>1</v>
      </c>
      <c r="AQ341" s="15">
        <v>1924.1790000000001</v>
      </c>
      <c r="AR341" s="15">
        <v>0.3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8562.5966000000008</v>
      </c>
      <c r="BU341" s="15">
        <v>5291.4922999999999</v>
      </c>
      <c r="BV341" s="15">
        <v>8562.5966000000008</v>
      </c>
      <c r="BW341" s="15">
        <v>7792.9250000000002</v>
      </c>
      <c r="BX341" s="16">
        <v>1091.0094999999999</v>
      </c>
      <c r="BY341" s="15">
        <v>2182.0189999999998</v>
      </c>
      <c r="BZ341" s="16">
        <v>7471.5870999999997</v>
      </c>
      <c r="CA341" s="17">
        <v>1185.3263999999999</v>
      </c>
    </row>
    <row r="342" spans="1:79" x14ac:dyDescent="0.25">
      <c r="A342" s="9" t="s">
        <v>98</v>
      </c>
      <c r="B342" s="10">
        <v>551601</v>
      </c>
      <c r="C342" s="10" t="s">
        <v>1208</v>
      </c>
      <c r="D342" s="10" t="s">
        <v>1110</v>
      </c>
      <c r="E342" s="10" t="s">
        <v>1111</v>
      </c>
      <c r="F342" s="10" t="s">
        <v>83</v>
      </c>
      <c r="G342" s="10" t="s">
        <v>1160</v>
      </c>
      <c r="H342" s="10" t="s">
        <v>1110</v>
      </c>
      <c r="I342" s="10" t="s">
        <v>715</v>
      </c>
      <c r="J342" s="10" t="s">
        <v>1161</v>
      </c>
      <c r="K342" s="10" t="s">
        <v>121</v>
      </c>
      <c r="L342" s="10">
        <v>9</v>
      </c>
      <c r="M342" s="10">
        <v>240</v>
      </c>
      <c r="N342" s="10">
        <v>127795</v>
      </c>
      <c r="O342" s="11">
        <v>25097</v>
      </c>
      <c r="P342" s="11">
        <v>16661</v>
      </c>
      <c r="Q342" s="10">
        <v>9024280397</v>
      </c>
      <c r="R342" s="10" t="s">
        <v>103</v>
      </c>
      <c r="S342" s="10" t="str">
        <f>IF(AB342=0.05,"Médio Profissionalizante",
IF(AB342=0.09,"Médio Tecnólogo",
IF(AB342=0.1,"Graduação",
IF(AB342=0.15,"Especialização",
IF(AB342=0.35,"Mestrado",
IF(AB342=0.45,"Doutorado",
))))))</f>
        <v>Especialização</v>
      </c>
      <c r="T342" s="10" t="str">
        <f>IF(AL342=0.7,"Inciso I",
IF(AL342=0.6,"Incisos II e V",
IF(AL342=0.3,"Inciso IV",
IF(AL342=0.25,"Inciso III, VI e VII",
))))</f>
        <v>Incisos II e V</v>
      </c>
      <c r="U342" s="10">
        <v>20</v>
      </c>
      <c r="V342" s="10" t="s">
        <v>90</v>
      </c>
      <c r="W342" s="10" t="s">
        <v>91</v>
      </c>
      <c r="X342" s="10" t="s">
        <v>91</v>
      </c>
      <c r="Y342" s="15">
        <v>1777.6458</v>
      </c>
      <c r="Z342" s="15">
        <v>240</v>
      </c>
      <c r="AA342" s="15">
        <v>1777.6514241638204</v>
      </c>
      <c r="AB342" s="36">
        <v>0.15</v>
      </c>
      <c r="AC342" s="21">
        <v>271.98050000000001</v>
      </c>
      <c r="AD342" s="15">
        <v>0.11</v>
      </c>
      <c r="AE342" s="49">
        <f>ROUND(Y342*AD342,2)</f>
        <v>195.54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v>1813.203</v>
      </c>
      <c r="AL342" s="15">
        <v>0.6</v>
      </c>
      <c r="AM342" s="15">
        <v>1087.9218000000001</v>
      </c>
      <c r="AN342" s="15">
        <v>0.4</v>
      </c>
      <c r="AO342" s="15">
        <v>725.28120000000001</v>
      </c>
      <c r="AP342" s="15">
        <v>1</v>
      </c>
      <c r="AQ342" s="15">
        <v>1813.203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7724.2448000000004</v>
      </c>
      <c r="BU342" s="15">
        <v>4823.12</v>
      </c>
      <c r="BV342" s="15">
        <v>7724.2448000000004</v>
      </c>
      <c r="BW342" s="15">
        <v>6998.9636</v>
      </c>
      <c r="BX342" s="16">
        <v>979.85490000000004</v>
      </c>
      <c r="BY342" s="15">
        <v>1959.7098000000001</v>
      </c>
      <c r="BZ342" s="16">
        <v>6744.3899000000001</v>
      </c>
      <c r="CA342" s="17">
        <v>985.34720000000004</v>
      </c>
    </row>
    <row r="343" spans="1:79" x14ac:dyDescent="0.25">
      <c r="A343" s="9" t="s">
        <v>79</v>
      </c>
      <c r="B343" s="10">
        <v>4611201</v>
      </c>
      <c r="C343" s="10" t="s">
        <v>180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12</v>
      </c>
      <c r="M343" s="10">
        <v>180</v>
      </c>
      <c r="N343" s="10">
        <v>136416</v>
      </c>
      <c r="O343" s="11">
        <v>36739</v>
      </c>
      <c r="P343" s="11">
        <v>21981</v>
      </c>
      <c r="Q343" s="10">
        <v>17274320378</v>
      </c>
      <c r="R343" s="10" t="s">
        <v>89</v>
      </c>
      <c r="S343" s="10" t="str">
        <f>IF(AB343=0.05,"Médio Profissionalizante",
IF(AB343=0.09,"Médio Tecnólogo",
IF(AB343=0.1,"Graduação",
IF(AB343=0.15,"Especialização",
IF(AB343=0.35,"Mestrado",
IF(AB343=0.45,"Doutorado",
))))))</f>
        <v>Graduação</v>
      </c>
      <c r="T343" s="10" t="str">
        <f>IF(AL343=0.7,"Inciso I",
IF(AL343=0.6,"Incisos II e V",
IF(AL343=0.3,"Inciso IV",
IF(AL343=0.25,"Inciso III, VI e VII",
))))</f>
        <v>Inciso III, VI e VII</v>
      </c>
      <c r="U343" s="10">
        <v>22</v>
      </c>
      <c r="V343" s="10" t="s">
        <v>90</v>
      </c>
      <c r="W343" s="10" t="s">
        <v>114</v>
      </c>
      <c r="X343" s="10" t="s">
        <v>92</v>
      </c>
      <c r="Y343" s="15">
        <v>1443.1266000000001</v>
      </c>
      <c r="Z343" s="15">
        <v>180</v>
      </c>
      <c r="AA343" s="15">
        <v>1414.8434344005295</v>
      </c>
      <c r="AB343" s="36">
        <v>0.1</v>
      </c>
      <c r="AC343">
        <v>144.31270000000001</v>
      </c>
      <c r="AD343" s="15">
        <v>0.2</v>
      </c>
      <c r="AE343" s="38">
        <v>288.62529999999998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1443.1266000000001</v>
      </c>
      <c r="AL343" s="15">
        <v>0.25</v>
      </c>
      <c r="AM343" s="15">
        <v>360.7817</v>
      </c>
      <c r="AN343" s="15">
        <v>0.4</v>
      </c>
      <c r="AO343" s="15">
        <v>577.25059999999996</v>
      </c>
      <c r="AP343" s="15">
        <v>1</v>
      </c>
      <c r="AQ343" s="15">
        <v>1443.1266000000001</v>
      </c>
      <c r="AR343" s="15">
        <v>0</v>
      </c>
      <c r="AS343" s="15">
        <v>166.0086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5700.3500999999997</v>
      </c>
      <c r="BU343" s="15">
        <v>3896.4418000000001</v>
      </c>
      <c r="BV343" s="15">
        <v>5700.3500999999997</v>
      </c>
      <c r="BW343" s="15">
        <v>5123.0994000000001</v>
      </c>
      <c r="BX343" s="16">
        <v>717.23389999999995</v>
      </c>
      <c r="BY343" s="15">
        <v>1434.4677999999999</v>
      </c>
      <c r="BZ343" s="16">
        <v>4983.1161000000002</v>
      </c>
      <c r="CA343" s="17">
        <v>500.99689999999998</v>
      </c>
    </row>
    <row r="344" spans="1:79" x14ac:dyDescent="0.25">
      <c r="A344" s="9" t="s">
        <v>79</v>
      </c>
      <c r="B344" s="10">
        <v>2853902</v>
      </c>
      <c r="C344" s="10" t="s">
        <v>122</v>
      </c>
      <c r="D344" s="10" t="s">
        <v>81</v>
      </c>
      <c r="E344" s="10" t="s">
        <v>120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37109</v>
      </c>
      <c r="P344" s="11">
        <v>29109</v>
      </c>
      <c r="Q344" s="10">
        <v>81512112372</v>
      </c>
      <c r="R344" s="10" t="s">
        <v>89</v>
      </c>
      <c r="S344" s="10" t="str">
        <f>IF(AB344=0.05,"Médio Profissionalizante",
IF(AB344=0.09,"Médio Tecnólogo",
IF(AB344=0.1,"Graduação",
IF(AB344=0.15,"Especialização",
IF(AB344=0.35,"Mestrado",
IF(AB344=0.45,"Doutorado",
))))))</f>
        <v>Especialização</v>
      </c>
      <c r="T344" s="10" t="str">
        <f>IF(AL344=0.7,"Inciso I",
IF(AL344=0.6,"Incisos II e V",
IF(AL344=0.3,"Inciso IV",
IF(AL344=0.25,"Inciso III, VI e VII",
))))</f>
        <v>Inciso IV</v>
      </c>
      <c r="U344" s="10">
        <v>22</v>
      </c>
      <c r="V344" s="10" t="s">
        <v>97</v>
      </c>
      <c r="W344" s="10" t="s">
        <v>91</v>
      </c>
      <c r="X344" s="10" t="s">
        <v>92</v>
      </c>
      <c r="Y344" s="15">
        <v>1962.6636000000001</v>
      </c>
      <c r="Z344" s="15">
        <v>240</v>
      </c>
      <c r="AA344" s="15">
        <v>1962.6708122004145</v>
      </c>
      <c r="AB344" s="36">
        <v>0.15</v>
      </c>
      <c r="AC344" s="51">
        <v>294.39949999999999</v>
      </c>
      <c r="AD344" s="15">
        <v>0.21</v>
      </c>
      <c r="AE344" s="38">
        <v>412.15940000000001</v>
      </c>
      <c r="AF344" s="15">
        <v>0</v>
      </c>
      <c r="AG344" s="15">
        <v>0</v>
      </c>
      <c r="AH344" s="15">
        <v>0</v>
      </c>
      <c r="AI344" s="15">
        <v>0</v>
      </c>
      <c r="AJ344" s="15">
        <v>1</v>
      </c>
      <c r="AK344" s="15">
        <v>1962.6636000000001</v>
      </c>
      <c r="AL344" s="15">
        <v>0.3</v>
      </c>
      <c r="AM344" s="15">
        <v>588.79909999999995</v>
      </c>
      <c r="AN344" s="15">
        <v>0.4</v>
      </c>
      <c r="AO344" s="15">
        <v>785.06539999999995</v>
      </c>
      <c r="AP344" s="15">
        <v>1</v>
      </c>
      <c r="AQ344" s="15">
        <v>1962.6636000000001</v>
      </c>
      <c r="AR344" s="15">
        <v>0.25</v>
      </c>
      <c r="AS344" s="15">
        <v>68.794899999999998</v>
      </c>
      <c r="AT344" s="15">
        <v>0</v>
      </c>
      <c r="AU344" s="15">
        <v>601.95529999999997</v>
      </c>
      <c r="AV344" s="15">
        <v>0</v>
      </c>
      <c r="AW344" s="15">
        <v>51.596200000000003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0</v>
      </c>
      <c r="BS344" s="15">
        <v>0</v>
      </c>
      <c r="BT344" s="15">
        <v>7968.4142000000002</v>
      </c>
      <c r="BU344" s="15">
        <v>5416.9515000000001</v>
      </c>
      <c r="BV344" s="15">
        <v>7968.4142000000002</v>
      </c>
      <c r="BW344" s="15">
        <v>7183.3487999999998</v>
      </c>
      <c r="BX344" s="16">
        <v>1005.6688</v>
      </c>
      <c r="BY344" s="15">
        <v>2011.3377</v>
      </c>
      <c r="BZ344" s="16">
        <v>6962.7453999999998</v>
      </c>
      <c r="CA344" s="17">
        <v>1045.395</v>
      </c>
    </row>
    <row r="345" spans="1:79" x14ac:dyDescent="0.25">
      <c r="A345" s="9" t="s">
        <v>79</v>
      </c>
      <c r="B345" s="10">
        <v>6347002</v>
      </c>
      <c r="C345" s="10" t="s">
        <v>386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8</v>
      </c>
      <c r="M345" s="10">
        <v>240</v>
      </c>
      <c r="N345" s="10">
        <v>126022</v>
      </c>
      <c r="O345" s="11">
        <v>40315</v>
      </c>
      <c r="P345" s="11">
        <v>31004</v>
      </c>
      <c r="Q345" s="10">
        <v>1418258393</v>
      </c>
      <c r="R345" s="10" t="s">
        <v>89</v>
      </c>
      <c r="S345" s="10" t="str">
        <f>IF(AB345=0.05,"Médio Profissionalizante",
IF(AB345=0.09,"Médio Tecnólogo",
IF(AB345=0.1,"Graduação",
IF(AB345=0.15,"Especialização",
IF(AB345=0.35,"Mestrado",
IF(AB345=0.45,"Doutorado",
))))))</f>
        <v>Graduação</v>
      </c>
      <c r="T345" s="10" t="str">
        <f>IF(AL345=0.7,"Inciso I",
IF(AL345=0.6,"Incisos II e V",
IF(AL345=0.3,"Inciso IV",
IF(AL345=0.25,"Inciso III, VI e VII",
))))</f>
        <v>Inciso III, VI e VII</v>
      </c>
      <c r="U345" s="10">
        <v>22</v>
      </c>
      <c r="V345" s="10" t="s">
        <v>97</v>
      </c>
      <c r="W345" s="10" t="s">
        <v>91</v>
      </c>
      <c r="X345" s="10" t="s">
        <v>92</v>
      </c>
      <c r="Y345" s="15">
        <v>1777.6458</v>
      </c>
      <c r="Z345" s="15">
        <v>240</v>
      </c>
      <c r="AA345" s="15">
        <v>1777.6514241638204</v>
      </c>
      <c r="AB345" s="36">
        <v>0.1</v>
      </c>
      <c r="AC345">
        <v>177.7646</v>
      </c>
      <c r="AD345" s="15">
        <v>0.12</v>
      </c>
      <c r="AE345" s="38">
        <v>213.3175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1777.6458</v>
      </c>
      <c r="AL345" s="15">
        <v>0.25</v>
      </c>
      <c r="AM345" s="15">
        <v>444.41149999999999</v>
      </c>
      <c r="AN345" s="15">
        <v>0.4</v>
      </c>
      <c r="AO345" s="15">
        <v>711.05830000000003</v>
      </c>
      <c r="AP345" s="15">
        <v>1</v>
      </c>
      <c r="AQ345" s="15">
        <v>1777.6458</v>
      </c>
      <c r="AR345" s="15">
        <v>0.12</v>
      </c>
      <c r="AS345" s="15">
        <v>629.65639999999996</v>
      </c>
      <c r="AT345" s="15">
        <v>0.14000000000000001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6879.4892</v>
      </c>
      <c r="BU345" s="15">
        <v>4657.4319999999998</v>
      </c>
      <c r="BV345" s="15">
        <v>6879.4892</v>
      </c>
      <c r="BW345" s="15">
        <v>6168.4309000000003</v>
      </c>
      <c r="BX345" s="16">
        <v>863.58029999999997</v>
      </c>
      <c r="BY345" s="15">
        <v>1727.1606999999999</v>
      </c>
      <c r="BZ345" s="16">
        <v>6015.9089000000004</v>
      </c>
      <c r="CA345" s="17">
        <v>785.01499999999999</v>
      </c>
    </row>
    <row r="346" spans="1:79" x14ac:dyDescent="0.25">
      <c r="A346" s="9" t="s">
        <v>98</v>
      </c>
      <c r="B346" s="10">
        <v>1370401</v>
      </c>
      <c r="C346" s="10" t="s">
        <v>110</v>
      </c>
      <c r="D346" s="10" t="s">
        <v>81</v>
      </c>
      <c r="E346" s="10" t="s">
        <v>100</v>
      </c>
      <c r="F346" s="10" t="s">
        <v>83</v>
      </c>
      <c r="G346" s="10" t="s">
        <v>84</v>
      </c>
      <c r="H346" s="10" t="s">
        <v>101</v>
      </c>
      <c r="I346" s="10" t="s">
        <v>86</v>
      </c>
      <c r="J346" s="10" t="s">
        <v>107</v>
      </c>
      <c r="K346" s="10" t="s">
        <v>102</v>
      </c>
      <c r="L346" s="10">
        <v>30</v>
      </c>
      <c r="M346" s="10">
        <v>240</v>
      </c>
      <c r="N346" s="10">
        <v>198368</v>
      </c>
      <c r="O346" s="11">
        <v>30175</v>
      </c>
      <c r="P346" s="11">
        <v>21604</v>
      </c>
      <c r="Q346" s="10">
        <v>21417075368</v>
      </c>
      <c r="R346" s="10" t="s">
        <v>103</v>
      </c>
      <c r="S346" s="10">
        <f>IF(AB346=0.05,"Médio Profissionalizante",
IF(AB346=0.09,"Médio Tecnólogo",
IF(AB346=0.1,"Graduação",
IF(AB346=0.15,"Especialização",
IF(AB346=0.35,"Mestrado",
IF(AB346=0.45,"Doutorado",
))))))</f>
        <v>0</v>
      </c>
      <c r="T346" s="10">
        <f>IF(AL346=0.7,"Inciso I",
IF(AL346=0.6,"Incisos II e V",
IF(AL346=0.3,"Inciso IV",
IF(AL346=0.25,"Inciso III, VI e VII",
))))</f>
        <v>0</v>
      </c>
      <c r="U346" s="10">
        <v>20</v>
      </c>
      <c r="V346" s="10" t="s">
        <v>97</v>
      </c>
      <c r="W346" s="10" t="s">
        <v>91</v>
      </c>
      <c r="X346" s="10" t="s">
        <v>91</v>
      </c>
      <c r="Y346" s="15">
        <v>2098.5174000000002</v>
      </c>
      <c r="Z346" s="15">
        <v>240</v>
      </c>
      <c r="AA346" s="15">
        <v>2098.5451779598193</v>
      </c>
      <c r="AB346" s="36">
        <v>0.08</v>
      </c>
      <c r="AC346">
        <v>167.88140000000001</v>
      </c>
      <c r="AD346" s="15">
        <v>0.35</v>
      </c>
      <c r="AE346" s="38">
        <v>734.48109999999997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0.5</v>
      </c>
      <c r="AQ346" s="15">
        <v>1049.2587000000001</v>
      </c>
      <c r="AR346" s="15">
        <v>0</v>
      </c>
      <c r="AS346" s="15">
        <v>25.841699999999999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1265.6821390000002</v>
      </c>
      <c r="BB346" s="15">
        <v>0</v>
      </c>
      <c r="BC346" s="15">
        <v>0</v>
      </c>
      <c r="BD346" s="15">
        <v>0</v>
      </c>
      <c r="BE346" s="15">
        <v>1302.825008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6618.6457</v>
      </c>
      <c r="BU346" s="15">
        <v>6618.6457</v>
      </c>
      <c r="BV346" s="15">
        <v>6618.6457</v>
      </c>
      <c r="BW346" s="15">
        <v>6618.6457</v>
      </c>
      <c r="BX346" s="16">
        <v>926.61040000000003</v>
      </c>
      <c r="BY346" s="15">
        <v>1853.2208000000001</v>
      </c>
      <c r="BZ346" s="16">
        <v>5692.0352999999996</v>
      </c>
      <c r="CA346" s="17">
        <v>695.94970000000001</v>
      </c>
    </row>
    <row r="347" spans="1:79" x14ac:dyDescent="0.25">
      <c r="A347" s="9" t="s">
        <v>79</v>
      </c>
      <c r="B347" s="10">
        <v>8458801</v>
      </c>
      <c r="C347" s="10" t="s">
        <v>399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147</v>
      </c>
      <c r="L347" s="10">
        <v>7</v>
      </c>
      <c r="M347" s="10">
        <v>240</v>
      </c>
      <c r="N347" s="10">
        <v>123551</v>
      </c>
      <c r="O347" s="11">
        <v>40315</v>
      </c>
      <c r="P347" s="11">
        <v>30421</v>
      </c>
      <c r="Q347" s="10">
        <v>97101460330</v>
      </c>
      <c r="R347" s="10" t="s">
        <v>89</v>
      </c>
      <c r="S347" s="10">
        <f>IF(AB347=0.05,"Médio Profissionalizante",
IF(AB347=0.09,"Médio Tecnólogo",
IF(AB347=0.1,"Graduação",
IF(AB347=0.15,"Especialização",
IF(AB347=0.35,"Mestrado",
IF(AB347=0.45,"Doutorado",
))))))</f>
        <v>0</v>
      </c>
      <c r="T347" s="10" t="str">
        <f>IF(AL347=0.7,"Inciso I",
IF(AL347=0.6,"Incisos II e V",
IF(AL347=0.3,"Inciso IV",
IF(AL347=0.25,"Inciso III, VI e VII",
))))</f>
        <v>Inciso III, VI e VII</v>
      </c>
      <c r="U347" s="10">
        <v>22</v>
      </c>
      <c r="V347" s="10" t="s">
        <v>90</v>
      </c>
      <c r="W347" s="10" t="s">
        <v>91</v>
      </c>
      <c r="X347" s="10" t="s">
        <v>92</v>
      </c>
      <c r="Y347" s="15">
        <v>1742.7924</v>
      </c>
      <c r="Z347" s="15">
        <v>240</v>
      </c>
      <c r="AA347" s="15">
        <v>1742.7955138860984</v>
      </c>
      <c r="AB347" s="36">
        <v>0</v>
      </c>
      <c r="AC347">
        <v>0</v>
      </c>
      <c r="AD347" s="15">
        <v>0.12</v>
      </c>
      <c r="AE347" s="38">
        <v>209.13509999999999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1742.7924</v>
      </c>
      <c r="AL347" s="15">
        <v>0.25</v>
      </c>
      <c r="AM347" s="15">
        <v>435.69810000000001</v>
      </c>
      <c r="AN347" s="15">
        <v>0.4</v>
      </c>
      <c r="AO347" s="15">
        <v>697.11699999999996</v>
      </c>
      <c r="AP347" s="15">
        <v>1</v>
      </c>
      <c r="AQ347" s="15">
        <v>1742.7924</v>
      </c>
      <c r="AR347" s="15">
        <v>1.1499999999999999</v>
      </c>
      <c r="AS347" s="15">
        <v>134.6925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6570.3272999999999</v>
      </c>
      <c r="BU347" s="15">
        <v>4391.8368</v>
      </c>
      <c r="BV347" s="15">
        <v>6570.3272999999999</v>
      </c>
      <c r="BW347" s="15">
        <v>5873.2103999999999</v>
      </c>
      <c r="BX347" s="16">
        <v>822.24950000000001</v>
      </c>
      <c r="BY347" s="15">
        <v>1644.4989</v>
      </c>
      <c r="BZ347" s="16">
        <v>5748.0779000000002</v>
      </c>
      <c r="CA347" s="17">
        <v>711.3614</v>
      </c>
    </row>
    <row r="348" spans="1:79" x14ac:dyDescent="0.25">
      <c r="A348" s="9" t="s">
        <v>715</v>
      </c>
      <c r="B348" s="10">
        <v>11555301</v>
      </c>
      <c r="C348" s="10" t="s">
        <v>1320</v>
      </c>
      <c r="D348" s="10" t="s">
        <v>1069</v>
      </c>
      <c r="E348" s="10" t="s">
        <v>1321</v>
      </c>
      <c r="F348" s="10" t="s">
        <v>83</v>
      </c>
      <c r="G348" s="10" t="s">
        <v>1244</v>
      </c>
      <c r="H348" s="10" t="s">
        <v>1245</v>
      </c>
      <c r="I348" s="10" t="s">
        <v>1246</v>
      </c>
      <c r="J348" s="10" t="s">
        <v>850</v>
      </c>
      <c r="K348" s="10" t="s">
        <v>121</v>
      </c>
      <c r="L348" s="10">
        <v>24</v>
      </c>
      <c r="M348" s="10">
        <v>240</v>
      </c>
      <c r="N348" s="10">
        <v>750463</v>
      </c>
      <c r="O348" s="11">
        <v>42920</v>
      </c>
      <c r="P348" s="11">
        <v>28349</v>
      </c>
      <c r="Q348" s="10">
        <v>75918218300</v>
      </c>
      <c r="R348" s="10" t="s">
        <v>89</v>
      </c>
      <c r="S348" s="10" t="str">
        <f>IF(AB348=0.05,"Médio Profissionalizante",
IF(AB348=0.09,"Médio Tecnólogo",
IF(AB348=0.1,"Graduação",
IF(AB348=0.15,"Especialização",
IF(AB348=0.35,"Mestrado",
IF(AB348=0.45,"Doutorado",
))))))</f>
        <v>Especialização</v>
      </c>
      <c r="T348" s="10" t="str">
        <f>IF(AL348=0.7,"Inciso I",
IF(AL348=0.6,"Incisos II e V",
IF(AL348=0.3,"Inciso IV",
IF(AL348=0.25,"Inciso III, VI e VII",
))))</f>
        <v>Incisos II e V</v>
      </c>
      <c r="U348" s="10">
        <v>1</v>
      </c>
      <c r="V348" s="10" t="s">
        <v>97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36">
        <v>0.15</v>
      </c>
      <c r="AC348" s="21">
        <v>366.04939999999999</v>
      </c>
      <c r="AD348" s="15">
        <v>0.22</v>
      </c>
      <c r="AE348" s="49">
        <f>ROUND(Y348*AD348,2)</f>
        <v>431.79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v>2440.3296</v>
      </c>
      <c r="AL348" s="15">
        <v>0.6</v>
      </c>
      <c r="AM348" s="15">
        <v>1464.1977999999999</v>
      </c>
      <c r="AN348" s="15">
        <v>0.4</v>
      </c>
      <c r="AO348" s="15">
        <v>976.1318</v>
      </c>
      <c r="AP348" s="15">
        <v>1</v>
      </c>
      <c r="AQ348" s="15">
        <v>2440.3296</v>
      </c>
      <c r="AR348" s="15">
        <v>1.26</v>
      </c>
      <c r="AS348" s="15">
        <v>900.57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2977.9673420000004</v>
      </c>
      <c r="BN348" s="15">
        <v>0</v>
      </c>
      <c r="BO348" s="15">
        <v>0</v>
      </c>
      <c r="BP348" s="15">
        <v>0</v>
      </c>
      <c r="BQ348" s="15">
        <v>0</v>
      </c>
      <c r="BR348" s="15">
        <v>0</v>
      </c>
      <c r="BS348" s="15">
        <v>0</v>
      </c>
      <c r="BT348" s="15">
        <v>13642.207700000001</v>
      </c>
      <c r="BU348" s="15">
        <v>6759.7129999999997</v>
      </c>
      <c r="BV348" s="15">
        <v>10664.240400000001</v>
      </c>
      <c r="BW348" s="15">
        <v>9688.1085000000003</v>
      </c>
      <c r="BX348" s="16">
        <v>1356.3352</v>
      </c>
      <c r="BY348" s="15">
        <v>2712.6704</v>
      </c>
      <c r="BZ348" s="16">
        <v>12285.872499999999</v>
      </c>
      <c r="CA348" s="17">
        <v>2509.2548999999999</v>
      </c>
    </row>
    <row r="349" spans="1:79" x14ac:dyDescent="0.25">
      <c r="A349" s="9" t="s">
        <v>715</v>
      </c>
      <c r="B349" s="10">
        <v>11643301</v>
      </c>
      <c r="C349" s="10" t="s">
        <v>1327</v>
      </c>
      <c r="D349" s="10" t="s">
        <v>1069</v>
      </c>
      <c r="E349" s="10" t="s">
        <v>1292</v>
      </c>
      <c r="F349" s="10" t="s">
        <v>83</v>
      </c>
      <c r="G349" s="10" t="s">
        <v>1244</v>
      </c>
      <c r="H349" s="10" t="s">
        <v>1245</v>
      </c>
      <c r="I349" s="10" t="s">
        <v>1246</v>
      </c>
      <c r="J349" s="10" t="s">
        <v>850</v>
      </c>
      <c r="K349" s="10" t="s">
        <v>121</v>
      </c>
      <c r="L349" s="10">
        <v>13</v>
      </c>
      <c r="M349" s="10">
        <v>240</v>
      </c>
      <c r="N349" s="10">
        <v>735746</v>
      </c>
      <c r="O349" s="11">
        <v>43089</v>
      </c>
      <c r="P349" s="11">
        <v>33017</v>
      </c>
      <c r="Q349" s="10">
        <v>3776831324</v>
      </c>
      <c r="R349" s="10" t="s">
        <v>89</v>
      </c>
      <c r="S349" s="10">
        <f>IF(AB349=0.05,"Médio Profissionalizante",
IF(AB349=0.09,"Médio Tecnólogo",
IF(AB349=0.1,"Graduação",
IF(AB349=0.15,"Especialização",
IF(AB349=0.35,"Mestrado",
IF(AB349=0.45,"Doutorado",
))))))</f>
        <v>0</v>
      </c>
      <c r="T349" s="10" t="str">
        <f>IF(AL349=0.7,"Inciso I",
IF(AL349=0.6,"Incisos II e V",
IF(AL349=0.3,"Inciso IV",
IF(AL349=0.25,"Inciso III, VI e VII",
))))</f>
        <v>Inciso III, VI e VII</v>
      </c>
      <c r="U349" s="10">
        <v>1</v>
      </c>
      <c r="V349" s="10" t="s">
        <v>97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36">
        <v>0</v>
      </c>
      <c r="AC349" s="47">
        <v>0</v>
      </c>
      <c r="AD349" s="15">
        <v>0.2</v>
      </c>
      <c r="AE349" s="49">
        <f>ROUND(Y349*AD349,2)</f>
        <v>355.53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v>1962.6636000000001</v>
      </c>
      <c r="AL349" s="15">
        <v>0.25</v>
      </c>
      <c r="AM349" s="15">
        <v>490.66590000000002</v>
      </c>
      <c r="AN349" s="15">
        <v>0.4</v>
      </c>
      <c r="AO349" s="15">
        <v>785.06539999999995</v>
      </c>
      <c r="AP349" s="15">
        <v>1</v>
      </c>
      <c r="AQ349" s="15">
        <v>1962.6636000000001</v>
      </c>
      <c r="AR349" s="15">
        <v>1.27</v>
      </c>
      <c r="AS349" s="15">
        <v>724.32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7556.2548999999999</v>
      </c>
      <c r="BU349" s="15">
        <v>5102.9254000000001</v>
      </c>
      <c r="BV349" s="15">
        <v>7556.2548999999999</v>
      </c>
      <c r="BW349" s="15">
        <v>6771.1894000000002</v>
      </c>
      <c r="BX349" s="16">
        <v>947.9665</v>
      </c>
      <c r="BY349" s="15">
        <v>1895.933</v>
      </c>
      <c r="BZ349" s="16">
        <v>6608.2883000000002</v>
      </c>
      <c r="CA349" s="17">
        <v>947.91930000000002</v>
      </c>
    </row>
    <row r="350" spans="1:79" x14ac:dyDescent="0.25">
      <c r="A350" s="9" t="s">
        <v>79</v>
      </c>
      <c r="B350" s="10">
        <v>5190501</v>
      </c>
      <c r="C350" s="10" t="s">
        <v>268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121</v>
      </c>
      <c r="L350" s="10">
        <v>13</v>
      </c>
      <c r="M350" s="10">
        <v>240</v>
      </c>
      <c r="N350" s="10">
        <v>139137</v>
      </c>
      <c r="O350" s="11">
        <v>37109</v>
      </c>
      <c r="P350" s="11">
        <v>26634</v>
      </c>
      <c r="Q350" s="10">
        <v>43485634387</v>
      </c>
      <c r="R350" s="10" t="s">
        <v>89</v>
      </c>
      <c r="S350" s="10" t="str">
        <f>IF(AB350=0.05,"Médio Profissionalizante",
IF(AB350=0.09,"Médio Tecnólogo",
IF(AB350=0.1,"Graduação",
IF(AB350=0.15,"Especialização",
IF(AB350=0.35,"Mestrado",
IF(AB350=0.45,"Doutorado",
))))))</f>
        <v>Médio Tecnólogo</v>
      </c>
      <c r="T350" s="10" t="str">
        <f>IF(AL350=0.7,"Inciso I",
IF(AL350=0.6,"Incisos II e V",
IF(AL350=0.3,"Inciso IV",
IF(AL350=0.25,"Inciso III, VI e VII",
))))</f>
        <v>Inciso III, VI e VII</v>
      </c>
      <c r="U350" s="10">
        <v>22</v>
      </c>
      <c r="V350" s="10" t="s">
        <v>97</v>
      </c>
      <c r="W350" s="10" t="s">
        <v>91</v>
      </c>
      <c r="X350" s="10" t="s">
        <v>92</v>
      </c>
      <c r="Y350" s="15">
        <v>1962.6636000000001</v>
      </c>
      <c r="Z350" s="15">
        <v>240</v>
      </c>
      <c r="AA350" s="15">
        <v>1962.6708122004145</v>
      </c>
      <c r="AB350" s="36">
        <v>0.09</v>
      </c>
      <c r="AC350">
        <v>176.6397</v>
      </c>
      <c r="AD350" s="15">
        <v>0.21</v>
      </c>
      <c r="AE350" s="38">
        <v>412.15940000000001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1962.6636000000001</v>
      </c>
      <c r="AL350" s="15">
        <v>0.25</v>
      </c>
      <c r="AM350" s="15">
        <v>490.66590000000002</v>
      </c>
      <c r="AN350" s="15">
        <v>0.4</v>
      </c>
      <c r="AO350" s="15">
        <v>785.06539999999995</v>
      </c>
      <c r="AP350" s="15">
        <v>1</v>
      </c>
      <c r="AQ350" s="15">
        <v>1962.6636000000001</v>
      </c>
      <c r="AR350" s="15">
        <v>0.04</v>
      </c>
      <c r="AS350" s="15">
        <v>961.1223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21.232053000000001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7773.7533000000003</v>
      </c>
      <c r="BU350" s="15">
        <v>5299.1917000000003</v>
      </c>
      <c r="BV350" s="15">
        <v>7752.5212000000001</v>
      </c>
      <c r="BW350" s="15">
        <v>6988.6877999999997</v>
      </c>
      <c r="BX350" s="16">
        <v>978.41629999999998</v>
      </c>
      <c r="BY350" s="15">
        <v>1956.8326</v>
      </c>
      <c r="BZ350" s="16">
        <v>6795.3370000000004</v>
      </c>
      <c r="CA350" s="17">
        <v>999.35770000000002</v>
      </c>
    </row>
    <row r="351" spans="1:79" x14ac:dyDescent="0.25">
      <c r="A351" s="9" t="s">
        <v>1255</v>
      </c>
      <c r="B351" s="10">
        <v>11556901</v>
      </c>
      <c r="C351" s="10" t="s">
        <v>1276</v>
      </c>
      <c r="D351" s="10" t="s">
        <v>1257</v>
      </c>
      <c r="E351" s="10" t="s">
        <v>854</v>
      </c>
      <c r="F351" s="10" t="s">
        <v>83</v>
      </c>
      <c r="G351" s="10" t="s">
        <v>1244</v>
      </c>
      <c r="H351" s="10" t="s">
        <v>1245</v>
      </c>
      <c r="I351" s="10" t="s">
        <v>1246</v>
      </c>
      <c r="J351" s="10" t="s">
        <v>850</v>
      </c>
      <c r="K351" s="10" t="s">
        <v>152</v>
      </c>
      <c r="L351" s="10">
        <v>7</v>
      </c>
      <c r="M351" s="10">
        <v>240</v>
      </c>
      <c r="N351" s="10">
        <v>750463</v>
      </c>
      <c r="O351" s="11">
        <v>42920</v>
      </c>
      <c r="P351" s="11">
        <v>26041</v>
      </c>
      <c r="Q351" s="10">
        <v>531429776</v>
      </c>
      <c r="R351" s="10" t="s">
        <v>89</v>
      </c>
      <c r="S351" s="10" t="str">
        <f>IF(AB351=0.05,"Médio Profissionalizante",
IF(AB351=0.09,"Médio Tecnólogo",
IF(AB351=0.1,"Graduação",
IF(AB351=0.15,"Especialização",
IF(AB351=0.35,"Mestrado",
IF(AB351=0.45,"Doutorado",
))))))</f>
        <v>Especialização</v>
      </c>
      <c r="T351" s="10" t="str">
        <f>IF(AL351=0.7,"Inciso I",
IF(AL351=0.6,"Incisos II e V",
IF(AL351=0.3,"Inciso IV",
IF(AL351=0.25,"Inciso III, VI e VII",
))))</f>
        <v>Incisos II e V</v>
      </c>
      <c r="U351" s="10">
        <v>1</v>
      </c>
      <c r="V351" s="10" t="s">
        <v>97</v>
      </c>
      <c r="W351" s="10" t="s">
        <v>190</v>
      </c>
      <c r="X351" s="10" t="s">
        <v>92</v>
      </c>
      <c r="Y351" s="15">
        <v>1708.6224</v>
      </c>
      <c r="Z351" s="15">
        <v>240</v>
      </c>
      <c r="AA351" s="15">
        <v>1708.6230528295082</v>
      </c>
      <c r="AB351" s="36">
        <v>0.15</v>
      </c>
      <c r="AC351" s="51">
        <v>261.41890000000001</v>
      </c>
      <c r="AD351" s="15">
        <v>0.11</v>
      </c>
      <c r="AE351" s="49">
        <f>ROUND(Y351*AD351,2)</f>
        <v>187.95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v>1742.7924</v>
      </c>
      <c r="AL351" s="15">
        <v>0.6</v>
      </c>
      <c r="AM351" s="15">
        <v>1045.6754000000001</v>
      </c>
      <c r="AN351" s="15">
        <v>0.4</v>
      </c>
      <c r="AO351" s="15">
        <v>697.11699999999996</v>
      </c>
      <c r="AP351" s="15">
        <v>1</v>
      </c>
      <c r="AQ351" s="15">
        <v>1742.7924</v>
      </c>
      <c r="AR351" s="15">
        <v>0</v>
      </c>
      <c r="AS351" s="15">
        <v>0</v>
      </c>
      <c r="AT351" s="15">
        <v>0.13</v>
      </c>
      <c r="AU351" s="15">
        <v>591.4</v>
      </c>
      <c r="AV351" s="15">
        <v>0.34</v>
      </c>
      <c r="AW351" s="15">
        <v>1856.07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7424.2956000000004</v>
      </c>
      <c r="BU351" s="15">
        <v>4635.8278</v>
      </c>
      <c r="BV351" s="15">
        <v>7424.2956000000004</v>
      </c>
      <c r="BW351" s="15">
        <v>6727.1787000000004</v>
      </c>
      <c r="BX351" s="16">
        <v>941.80499999999995</v>
      </c>
      <c r="BY351" s="15">
        <v>1883.61</v>
      </c>
      <c r="BZ351" s="16">
        <v>6482.4906000000001</v>
      </c>
      <c r="CA351" s="17">
        <v>913.32489999999996</v>
      </c>
    </row>
    <row r="352" spans="1:79" x14ac:dyDescent="0.25">
      <c r="A352" s="9" t="s">
        <v>79</v>
      </c>
      <c r="B352" s="10">
        <v>5388301</v>
      </c>
      <c r="C352" s="10" t="s">
        <v>326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12</v>
      </c>
      <c r="M352" s="10">
        <v>240</v>
      </c>
      <c r="N352" s="10">
        <v>136416</v>
      </c>
      <c r="O352" s="11">
        <v>37431</v>
      </c>
      <c r="P352" s="11">
        <v>28380</v>
      </c>
      <c r="Q352" s="10">
        <v>75462559372</v>
      </c>
      <c r="R352" s="10" t="s">
        <v>89</v>
      </c>
      <c r="S352" s="10" t="str">
        <f>IF(AB352=0.05,"Médio Profissionalizante",
IF(AB352=0.09,"Médio Tecnólogo",
IF(AB352=0.1,"Graduação",
IF(AB352=0.15,"Especialização",
IF(AB352=0.35,"Mestrado",
IF(AB352=0.45,"Doutorado",
))))))</f>
        <v>Especialização</v>
      </c>
      <c r="T352" s="10" t="str">
        <f>IF(AL352=0.7,"Inciso I",
IF(AL352=0.6,"Incisos II e V",
IF(AL352=0.3,"Inciso IV",
IF(AL352=0.25,"Inciso III, VI e VII",
))))</f>
        <v>Inciso III, VI e VII</v>
      </c>
      <c r="U352" s="10">
        <v>22</v>
      </c>
      <c r="V352" s="10" t="s">
        <v>97</v>
      </c>
      <c r="W352" s="10" t="s">
        <v>91</v>
      </c>
      <c r="X352" s="10" t="s">
        <v>92</v>
      </c>
      <c r="Y352" s="15">
        <v>1924.1790000000001</v>
      </c>
      <c r="Z352" s="15">
        <v>240</v>
      </c>
      <c r="AA352" s="15">
        <v>1924.1870707847202</v>
      </c>
      <c r="AB352" s="36">
        <v>0.15</v>
      </c>
      <c r="AC352" s="51">
        <v>288.62689999999998</v>
      </c>
      <c r="AD352" s="15">
        <v>0.2</v>
      </c>
      <c r="AE352" s="38">
        <v>384.83580000000001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1924.1790000000001</v>
      </c>
      <c r="AL352" s="15">
        <v>0.25</v>
      </c>
      <c r="AM352" s="15">
        <v>481.04480000000001</v>
      </c>
      <c r="AN352" s="15">
        <v>0.4</v>
      </c>
      <c r="AO352" s="15">
        <v>769.67160000000001</v>
      </c>
      <c r="AP352" s="15">
        <v>1</v>
      </c>
      <c r="AQ352" s="15">
        <v>1924.1790000000001</v>
      </c>
      <c r="AR352" s="15">
        <v>0.21</v>
      </c>
      <c r="AS352" s="15">
        <v>762.52919999999995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7696.7160000000003</v>
      </c>
      <c r="BU352" s="15">
        <v>5291.4922999999999</v>
      </c>
      <c r="BV352" s="15">
        <v>7696.7160000000003</v>
      </c>
      <c r="BW352" s="15">
        <v>6927.0443999999998</v>
      </c>
      <c r="BX352" s="16">
        <v>969.78620000000001</v>
      </c>
      <c r="BY352" s="15">
        <v>1939.5724</v>
      </c>
      <c r="BZ352" s="16">
        <v>6726.9297999999999</v>
      </c>
      <c r="CA352" s="17">
        <v>980.54570000000001</v>
      </c>
    </row>
    <row r="353" spans="1:79" x14ac:dyDescent="0.25">
      <c r="A353" s="9" t="s">
        <v>79</v>
      </c>
      <c r="B353" s="10">
        <v>5388401</v>
      </c>
      <c r="C353" s="10" t="s">
        <v>327</v>
      </c>
      <c r="D353" s="10" t="s">
        <v>81</v>
      </c>
      <c r="E353" s="10" t="s">
        <v>120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121</v>
      </c>
      <c r="L353" s="10">
        <v>12</v>
      </c>
      <c r="M353" s="10">
        <v>180</v>
      </c>
      <c r="N353" s="10">
        <v>136416</v>
      </c>
      <c r="O353" s="11">
        <v>37431</v>
      </c>
      <c r="P353" s="11">
        <v>26799</v>
      </c>
      <c r="Q353" s="10">
        <v>46167757372</v>
      </c>
      <c r="R353" s="10" t="s">
        <v>89</v>
      </c>
      <c r="S353" s="10" t="str">
        <f>IF(AB353=0.05,"Médio Profissionalizante",
IF(AB353=0.09,"Médio Tecnólogo",
IF(AB353=0.1,"Graduação",
IF(AB353=0.15,"Especialização",
IF(AB353=0.35,"Mestrado",
IF(AB353=0.45,"Doutorado",
))))))</f>
        <v>Especialização</v>
      </c>
      <c r="T353" s="10" t="str">
        <f>IF(AL353=0.7,"Inciso I",
IF(AL353=0.6,"Incisos II e V",
IF(AL353=0.3,"Inciso IV",
IF(AL353=0.25,"Inciso III, VI e VII",
))))</f>
        <v>Inciso IV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1443.1266000000001</v>
      </c>
      <c r="Z353" s="15">
        <v>180</v>
      </c>
      <c r="AA353" s="15">
        <v>1414.8434344005295</v>
      </c>
      <c r="AB353" s="36">
        <v>0.15</v>
      </c>
      <c r="AC353" s="51">
        <v>216.46899999999999</v>
      </c>
      <c r="AD353" s="15">
        <v>0.2</v>
      </c>
      <c r="AE353" s="38">
        <v>288.62529999999998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1443.1266000000001</v>
      </c>
      <c r="AL353" s="15">
        <v>0.3</v>
      </c>
      <c r="AM353" s="15">
        <v>432.93799999999999</v>
      </c>
      <c r="AN353" s="15">
        <v>0.4</v>
      </c>
      <c r="AO353" s="15">
        <v>577.25059999999996</v>
      </c>
      <c r="AP353" s="15">
        <v>1</v>
      </c>
      <c r="AQ353" s="15">
        <v>1443.1266000000001</v>
      </c>
      <c r="AR353" s="15">
        <v>1.48</v>
      </c>
      <c r="AS353" s="15">
        <v>154.12200000000001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5844.6626999999999</v>
      </c>
      <c r="BU353" s="15">
        <v>3968.5981999999999</v>
      </c>
      <c r="BV353" s="15">
        <v>5844.6626999999999</v>
      </c>
      <c r="BW353" s="15">
        <v>5267.4120999999996</v>
      </c>
      <c r="BX353" s="16">
        <v>737.43769999999995</v>
      </c>
      <c r="BY353" s="15">
        <v>1474.8753999999999</v>
      </c>
      <c r="BZ353" s="16">
        <v>5107.2250000000004</v>
      </c>
      <c r="CA353" s="17">
        <v>535.12689999999998</v>
      </c>
    </row>
    <row r="354" spans="1:79" x14ac:dyDescent="0.25">
      <c r="A354" s="9" t="s">
        <v>79</v>
      </c>
      <c r="B354" s="10">
        <v>5169701</v>
      </c>
      <c r="C354" s="10" t="s">
        <v>203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152</v>
      </c>
      <c r="L354" s="10">
        <v>3</v>
      </c>
      <c r="M354" s="10">
        <v>240</v>
      </c>
      <c r="N354" s="10">
        <v>114142</v>
      </c>
      <c r="O354" s="11">
        <v>37109</v>
      </c>
      <c r="P354" s="11">
        <v>27741</v>
      </c>
      <c r="Q354" s="10">
        <v>84532610320</v>
      </c>
      <c r="R354" s="10" t="s">
        <v>89</v>
      </c>
      <c r="S354" s="10">
        <f>IF(AB354=0.05,"Médio Profissionalizante",
IF(AB354=0.09,"Médio Tecnólogo",
IF(AB354=0.1,"Graduação",
IF(AB354=0.15,"Especialização",
IF(AB354=0.35,"Mestrado",
IF(AB354=0.45,"Doutorado",
))))))</f>
        <v>0</v>
      </c>
      <c r="T354" s="10" t="str">
        <f>IF(AL354=0.7,"Inciso I",
IF(AL354=0.6,"Incisos II e V",
IF(AL354=0.3,"Inciso IV",
IF(AL354=0.25,"Inciso III, VI e VII",
))))</f>
        <v>Inciso III, VI e VII</v>
      </c>
      <c r="U354" s="10">
        <v>22</v>
      </c>
      <c r="V354" s="10" t="s">
        <v>90</v>
      </c>
      <c r="W354" s="10" t="s">
        <v>128</v>
      </c>
      <c r="X354" s="10" t="s">
        <v>92</v>
      </c>
      <c r="Y354" s="15">
        <v>1610.07</v>
      </c>
      <c r="Z354" s="15">
        <v>240</v>
      </c>
      <c r="AA354" s="15">
        <v>1610.0736640032003</v>
      </c>
      <c r="AB354" s="36">
        <v>0</v>
      </c>
      <c r="AC354">
        <v>0</v>
      </c>
      <c r="AD354" s="15">
        <v>0.19</v>
      </c>
      <c r="AE354" s="38">
        <v>305.91329999999999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1610.07</v>
      </c>
      <c r="AL354" s="15">
        <v>0.25</v>
      </c>
      <c r="AM354" s="15">
        <v>402.51749999999998</v>
      </c>
      <c r="AN354" s="15">
        <v>0.4</v>
      </c>
      <c r="AO354" s="15">
        <v>644.02800000000002</v>
      </c>
      <c r="AP354" s="15">
        <v>1</v>
      </c>
      <c r="AQ354" s="15">
        <v>1610.07</v>
      </c>
      <c r="AR354" s="15">
        <v>1.48</v>
      </c>
      <c r="AS354" s="15">
        <v>1025.9659999999999</v>
      </c>
      <c r="AT354" s="15">
        <v>0</v>
      </c>
      <c r="AU354" s="15">
        <v>0</v>
      </c>
      <c r="AV354" s="15">
        <v>0</v>
      </c>
      <c r="AW354" s="15">
        <v>1239.4221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21.232053000000001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6203.9008999999996</v>
      </c>
      <c r="BU354" s="15">
        <v>4170.0812999999998</v>
      </c>
      <c r="BV354" s="15">
        <v>6182.6688000000004</v>
      </c>
      <c r="BW354" s="15">
        <v>5559.8729000000003</v>
      </c>
      <c r="BX354" s="16">
        <v>778.38220000000001</v>
      </c>
      <c r="BY354" s="15">
        <v>1556.7644</v>
      </c>
      <c r="BZ354" s="16">
        <v>5425.5186999999996</v>
      </c>
      <c r="CA354" s="17">
        <v>622.6576</v>
      </c>
    </row>
    <row r="355" spans="1:79" x14ac:dyDescent="0.25">
      <c r="A355" s="9" t="s">
        <v>79</v>
      </c>
      <c r="B355" s="10">
        <v>2480302</v>
      </c>
      <c r="C355" s="10" t="s">
        <v>115</v>
      </c>
      <c r="D355" s="10" t="s">
        <v>81</v>
      </c>
      <c r="E355" s="10" t="s">
        <v>116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118</v>
      </c>
      <c r="L355" s="10">
        <v>10</v>
      </c>
      <c r="M355" s="10">
        <v>240</v>
      </c>
      <c r="N355" s="10">
        <v>131116</v>
      </c>
      <c r="O355" s="11">
        <v>37431</v>
      </c>
      <c r="P355" s="11">
        <v>26529</v>
      </c>
      <c r="Q355" s="10">
        <v>43525962304</v>
      </c>
      <c r="R355" s="10" t="s">
        <v>89</v>
      </c>
      <c r="S355" s="10" t="str">
        <f>IF(AB355=0.05,"Médio Profissionalizante",
IF(AB355=0.09,"Médio Tecnólogo",
IF(AB355=0.1,"Graduação",
IF(AB355=0.15,"Especialização",
IF(AB355=0.35,"Mestrado",
IF(AB355=0.45,"Doutorado",
))))))</f>
        <v>Especialização</v>
      </c>
      <c r="T355" s="10" t="str">
        <f>IF(AL355=0.7,"Inciso I",
IF(AL355=0.6,"Incisos II e V",
IF(AL355=0.3,"Inciso IV",
IF(AL355=0.25,"Inciso III, VI e VII",
))))</f>
        <v>Inciso III, VI e VII</v>
      </c>
      <c r="U355" s="10">
        <v>22</v>
      </c>
      <c r="V355" s="10" t="s">
        <v>90</v>
      </c>
      <c r="W355" s="10" t="s">
        <v>91</v>
      </c>
      <c r="X355" s="10" t="s">
        <v>92</v>
      </c>
      <c r="Y355" s="15">
        <v>1849.4639999999999</v>
      </c>
      <c r="Z355" s="15">
        <v>240</v>
      </c>
      <c r="AA355" s="15">
        <v>1849.4685417000387</v>
      </c>
      <c r="AB355" s="36">
        <v>0.15</v>
      </c>
      <c r="AC355" s="51">
        <v>277.4196</v>
      </c>
      <c r="AD355" s="15">
        <v>0.2</v>
      </c>
      <c r="AE355" s="38">
        <v>369.89280000000002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1</v>
      </c>
      <c r="AK355" s="15">
        <v>1849.4639999999999</v>
      </c>
      <c r="AL355" s="15">
        <v>0.25</v>
      </c>
      <c r="AM355" s="15">
        <v>462.36599999999999</v>
      </c>
      <c r="AN355" s="15">
        <v>0.4</v>
      </c>
      <c r="AO355" s="15">
        <v>739.78560000000004</v>
      </c>
      <c r="AP355" s="15">
        <v>1</v>
      </c>
      <c r="AQ355" s="15">
        <v>1849.4639999999999</v>
      </c>
      <c r="AR355" s="15">
        <v>0.25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7397.8559999999998</v>
      </c>
      <c r="BU355" s="15">
        <v>5086.0259999999998</v>
      </c>
      <c r="BV355" s="15">
        <v>7397.8559999999998</v>
      </c>
      <c r="BW355" s="15">
        <v>6658.0703999999996</v>
      </c>
      <c r="BX355" s="16">
        <v>932.12990000000002</v>
      </c>
      <c r="BY355" s="15">
        <v>1864.2597000000001</v>
      </c>
      <c r="BZ355" s="16">
        <v>6465.7260999999999</v>
      </c>
      <c r="CA355" s="17">
        <v>908.71469999999999</v>
      </c>
    </row>
    <row r="356" spans="1:79" x14ac:dyDescent="0.25">
      <c r="A356" s="9" t="s">
        <v>79</v>
      </c>
      <c r="B356" s="10">
        <v>5190401</v>
      </c>
      <c r="C356" s="10" t="s">
        <v>267</v>
      </c>
      <c r="D356" s="10" t="s">
        <v>81</v>
      </c>
      <c r="E356" s="10" t="s">
        <v>116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37109</v>
      </c>
      <c r="P356" s="11">
        <v>26812</v>
      </c>
      <c r="Q356" s="10">
        <v>49610538304</v>
      </c>
      <c r="R356" s="10" t="s">
        <v>89</v>
      </c>
      <c r="S356" s="10">
        <f>IF(AB356=0.05,"Médio Profissionalizante",
IF(AB356=0.09,"Médio Tecnólogo",
IF(AB356=0.1,"Graduação",
IF(AB356=0.15,"Especialização",
IF(AB356=0.35,"Mestrado",
IF(AB356=0.45,"Doutorado",
))))))</f>
        <v>0</v>
      </c>
      <c r="T356" s="10" t="str">
        <f>IF(AL356=0.7,"Inciso I",
IF(AL356=0.6,"Incisos II e V",
IF(AL356=0.3,"Inciso IV",
IF(AL356=0.25,"Inciso III, VI e VII",
))))</f>
        <v>Incisos II e V</v>
      </c>
      <c r="U356" s="10">
        <v>22</v>
      </c>
      <c r="V356" s="10" t="s">
        <v>90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36">
        <v>0</v>
      </c>
      <c r="AC356">
        <v>0</v>
      </c>
      <c r="AD356" s="15">
        <v>0.21</v>
      </c>
      <c r="AE356" s="38">
        <v>412.15940000000001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1.49</v>
      </c>
      <c r="AS356" s="15">
        <v>833.34699999999998</v>
      </c>
      <c r="AT356" s="15">
        <v>0</v>
      </c>
      <c r="AU356" s="15">
        <v>0</v>
      </c>
      <c r="AV356" s="15">
        <v>0.2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8262.8137999999999</v>
      </c>
      <c r="BU356" s="15">
        <v>5122.5519999999997</v>
      </c>
      <c r="BV356" s="15">
        <v>8262.8137999999999</v>
      </c>
      <c r="BW356" s="15">
        <v>7477.7483000000002</v>
      </c>
      <c r="BX356" s="16">
        <v>1046.8848</v>
      </c>
      <c r="BY356" s="15">
        <v>2093.7694999999999</v>
      </c>
      <c r="BZ356" s="16">
        <v>7215.9290000000001</v>
      </c>
      <c r="CA356" s="17">
        <v>1115.0205000000001</v>
      </c>
    </row>
    <row r="357" spans="1:79" x14ac:dyDescent="0.25">
      <c r="A357" s="9" t="s">
        <v>79</v>
      </c>
      <c r="B357" s="10">
        <v>5169801</v>
      </c>
      <c r="C357" s="10" t="s">
        <v>204</v>
      </c>
      <c r="D357" s="10" t="s">
        <v>81</v>
      </c>
      <c r="E357" s="10" t="s">
        <v>205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11</v>
      </c>
      <c r="M357" s="10">
        <v>240</v>
      </c>
      <c r="N357" s="10">
        <v>133738</v>
      </c>
      <c r="O357" s="11">
        <v>37109</v>
      </c>
      <c r="P357" s="11">
        <v>26915</v>
      </c>
      <c r="Q357" s="10">
        <v>67908276334</v>
      </c>
      <c r="R357" s="10" t="s">
        <v>89</v>
      </c>
      <c r="S357" s="10" t="str">
        <f>IF(AB357=0.05,"Médio Profissionalizante",
IF(AB357=0.09,"Médio Tecnólogo",
IF(AB357=0.1,"Graduação",
IF(AB357=0.15,"Especialização",
IF(AB357=0.35,"Mestrado",
IF(AB357=0.45,"Doutorado",
))))))</f>
        <v>Especialização</v>
      </c>
      <c r="T357" s="10" t="str">
        <f>IF(AL357=0.7,"Inciso I",
IF(AL357=0.6,"Incisos II e V",
IF(AL357=0.3,"Inciso IV",
IF(AL357=0.25,"Inciso III, VI e VII",
))))</f>
        <v>Incisos II e V</v>
      </c>
      <c r="U357" s="10">
        <v>22</v>
      </c>
      <c r="V357" s="10" t="s">
        <v>90</v>
      </c>
      <c r="W357" s="10" t="s">
        <v>91</v>
      </c>
      <c r="X357" s="10" t="s">
        <v>92</v>
      </c>
      <c r="Y357" s="15">
        <v>1886.4492</v>
      </c>
      <c r="Z357" s="15">
        <v>240</v>
      </c>
      <c r="AA357" s="15">
        <v>1886.4579125340395</v>
      </c>
      <c r="AB357" s="36">
        <v>0.15</v>
      </c>
      <c r="AC357" s="51">
        <v>282.9674</v>
      </c>
      <c r="AD357" s="15">
        <v>0.21</v>
      </c>
      <c r="AE357" s="38">
        <v>396.15429999999998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1886.4492</v>
      </c>
      <c r="AL357" s="15">
        <v>0.6</v>
      </c>
      <c r="AM357" s="15">
        <v>1131.8695</v>
      </c>
      <c r="AN357" s="15">
        <v>0.4</v>
      </c>
      <c r="AO357" s="15">
        <v>754.5797</v>
      </c>
      <c r="AP357" s="15">
        <v>1</v>
      </c>
      <c r="AQ357" s="15">
        <v>1886.4492</v>
      </c>
      <c r="AR357" s="15">
        <v>0</v>
      </c>
      <c r="AS357" s="15">
        <v>0</v>
      </c>
      <c r="AT357" s="15">
        <v>0</v>
      </c>
      <c r="AU357" s="15">
        <v>193.55940000000001</v>
      </c>
      <c r="AV357" s="15">
        <v>0</v>
      </c>
      <c r="AW357" s="15">
        <v>1974.3061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21.232053000000001</v>
      </c>
      <c r="BL357" s="15">
        <v>0</v>
      </c>
      <c r="BM357" s="15">
        <v>0</v>
      </c>
      <c r="BN357" s="15">
        <v>0</v>
      </c>
      <c r="BO357" s="15">
        <v>2233.4596379999998</v>
      </c>
      <c r="BP357" s="15">
        <v>0</v>
      </c>
      <c r="BQ357" s="15">
        <v>0</v>
      </c>
      <c r="BR357" s="15">
        <v>0</v>
      </c>
      <c r="BS357" s="15">
        <v>0</v>
      </c>
      <c r="BT357" s="15">
        <v>10479.610199999999</v>
      </c>
      <c r="BU357" s="15">
        <v>5206.5998</v>
      </c>
      <c r="BV357" s="15">
        <v>8224.9184999999998</v>
      </c>
      <c r="BW357" s="15">
        <v>7491.5708999999997</v>
      </c>
      <c r="BX357" s="16">
        <v>1048.8199</v>
      </c>
      <c r="BY357" s="15">
        <v>2097.6397999999999</v>
      </c>
      <c r="BZ357" s="16">
        <v>9430.7903000000006</v>
      </c>
      <c r="CA357" s="17">
        <v>1724.1072999999999</v>
      </c>
    </row>
    <row r="358" spans="1:79" x14ac:dyDescent="0.25">
      <c r="A358" s="9" t="s">
        <v>79</v>
      </c>
      <c r="B358" s="10">
        <v>5169901</v>
      </c>
      <c r="C358" s="10" t="s">
        <v>206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13</v>
      </c>
      <c r="M358" s="10">
        <v>240</v>
      </c>
      <c r="N358" s="10">
        <v>139137</v>
      </c>
      <c r="O358" s="11">
        <v>37109</v>
      </c>
      <c r="P358" s="11">
        <v>29703</v>
      </c>
      <c r="Q358" s="10">
        <v>87952971387</v>
      </c>
      <c r="R358" s="10" t="s">
        <v>89</v>
      </c>
      <c r="S358" s="10">
        <f>IF(AB358=0.05,"Médio Profissionalizante",
IF(AB358=0.09,"Médio Tecnólogo",
IF(AB358=0.1,"Graduação",
IF(AB358=0.15,"Especialização",
IF(AB358=0.35,"Mestrado",
IF(AB358=0.45,"Doutorado",
))))))</f>
        <v>0</v>
      </c>
      <c r="T358" s="10" t="str">
        <f>IF(AL358=0.7,"Inciso I",
IF(AL358=0.6,"Incisos II e V",
IF(AL358=0.3,"Inciso IV",
IF(AL358=0.25,"Inciso III, VI e VII",
))))</f>
        <v>Inciso III, VI e VII</v>
      </c>
      <c r="U358" s="10">
        <v>22</v>
      </c>
      <c r="V358" s="10" t="s">
        <v>90</v>
      </c>
      <c r="W358" s="10" t="s">
        <v>91</v>
      </c>
      <c r="X358" s="10" t="s">
        <v>92</v>
      </c>
      <c r="Y358" s="15">
        <v>1962.6636000000001</v>
      </c>
      <c r="Z358" s="15">
        <v>240</v>
      </c>
      <c r="AA358" s="15">
        <v>1962.6708122004145</v>
      </c>
      <c r="AB358" s="36">
        <v>0</v>
      </c>
      <c r="AC358">
        <v>0</v>
      </c>
      <c r="AD358" s="15">
        <v>0.21</v>
      </c>
      <c r="AE358" s="38">
        <v>412.15940000000001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1962.6636000000001</v>
      </c>
      <c r="AL358" s="15">
        <v>0.25</v>
      </c>
      <c r="AM358" s="15">
        <v>490.66590000000002</v>
      </c>
      <c r="AN358" s="15">
        <v>0.4</v>
      </c>
      <c r="AO358" s="15">
        <v>785.06539999999995</v>
      </c>
      <c r="AP358" s="15">
        <v>1</v>
      </c>
      <c r="AQ358" s="15">
        <v>1962.6636000000001</v>
      </c>
      <c r="AR358" s="15">
        <v>1.32</v>
      </c>
      <c r="AS358" s="15">
        <v>39.615400000000001</v>
      </c>
      <c r="AT358" s="15">
        <v>0</v>
      </c>
      <c r="AU358" s="15">
        <v>49.519300000000001</v>
      </c>
      <c r="AV358" s="15">
        <v>0</v>
      </c>
      <c r="AW358" s="15">
        <v>2317.5028000000002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7575.8815000000004</v>
      </c>
      <c r="BU358" s="15">
        <v>5122.5519999999997</v>
      </c>
      <c r="BV358" s="15">
        <v>7575.8815000000004</v>
      </c>
      <c r="BW358" s="15">
        <v>6790.8161</v>
      </c>
      <c r="BX358" s="16">
        <v>950.71420000000001</v>
      </c>
      <c r="BY358" s="15">
        <v>1901.4285</v>
      </c>
      <c r="BZ358" s="16">
        <v>6625.1671999999999</v>
      </c>
      <c r="CA358" s="17">
        <v>952.56100000000004</v>
      </c>
    </row>
    <row r="359" spans="1:79" x14ac:dyDescent="0.25">
      <c r="A359" s="9" t="s">
        <v>98</v>
      </c>
      <c r="B359" s="10">
        <v>5401</v>
      </c>
      <c r="C359" s="10" t="s">
        <v>741</v>
      </c>
      <c r="D359" s="10" t="s">
        <v>742</v>
      </c>
      <c r="E359" s="10" t="s">
        <v>743</v>
      </c>
      <c r="F359" s="10" t="s">
        <v>712</v>
      </c>
      <c r="G359" s="10" t="s">
        <v>726</v>
      </c>
      <c r="H359" s="10" t="s">
        <v>714</v>
      </c>
      <c r="I359" s="10" t="s">
        <v>715</v>
      </c>
      <c r="J359" s="10" t="s">
        <v>712</v>
      </c>
      <c r="K359" s="10" t="s">
        <v>121</v>
      </c>
      <c r="L359" s="10">
        <v>13</v>
      </c>
      <c r="M359" s="10">
        <v>240</v>
      </c>
      <c r="N359" s="10">
        <v>719885</v>
      </c>
      <c r="O359" s="11">
        <v>24228</v>
      </c>
      <c r="P359" s="11">
        <v>14279</v>
      </c>
      <c r="Q359" s="10">
        <v>118940325</v>
      </c>
      <c r="R359" s="10" t="s">
        <v>103</v>
      </c>
      <c r="S359" s="10">
        <f>IF(AB359=0.05,"Médio Profissionalizante",
IF(AB359=0.09,"Médio Tecnólogo",
IF(AB359=0.1,"Graduação",
IF(AB359=0.15,"Especialização",
IF(AB359=0.35,"Mestrado",
IF(AB359=0.45,"Doutorado",
))))))</f>
        <v>0</v>
      </c>
      <c r="T359" s="10" t="str">
        <f>IF(AL359=0.7,"Inciso I",
IF(AL359=0.6,"Incisos II e V",
IF(AL359=0.3,"Inciso IV",
IF(AL359=0.25,"Inciso III, VI e VII",
))))</f>
        <v>Inciso III, VI e VII</v>
      </c>
      <c r="U359" s="10">
        <v>20</v>
      </c>
      <c r="V359" s="10" t="s">
        <v>97</v>
      </c>
      <c r="W359" s="10" t="s">
        <v>91</v>
      </c>
      <c r="X359" s="10" t="s">
        <v>91</v>
      </c>
      <c r="Y359" s="15">
        <v>1962.6636000000001</v>
      </c>
      <c r="Z359" s="15">
        <v>240</v>
      </c>
      <c r="AA359" s="15">
        <v>1962.6708122004145</v>
      </c>
      <c r="AB359" s="36">
        <v>0</v>
      </c>
      <c r="AC359" s="47">
        <v>0</v>
      </c>
      <c r="AD359" s="15">
        <v>0.21</v>
      </c>
      <c r="AE359" s="49">
        <f>ROUND(Y359*AD359,2)</f>
        <v>412.16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v>1962.6636000000001</v>
      </c>
      <c r="AL359" s="15">
        <v>0.25</v>
      </c>
      <c r="AM359" s="15">
        <v>490.66590000000002</v>
      </c>
      <c r="AN359" s="15">
        <v>0.4</v>
      </c>
      <c r="AO359" s="15">
        <v>785.06539999999995</v>
      </c>
      <c r="AP359" s="15">
        <v>1</v>
      </c>
      <c r="AQ359" s="15">
        <v>1962.6636000000001</v>
      </c>
      <c r="AR359" s="15">
        <v>0.31</v>
      </c>
      <c r="AS359" s="15">
        <v>195.71</v>
      </c>
      <c r="AT359" s="15">
        <v>0.2</v>
      </c>
      <c r="AU359" s="15">
        <v>946.99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7575.8815000000004</v>
      </c>
      <c r="BU359" s="15">
        <v>5122.5519999999997</v>
      </c>
      <c r="BV359" s="15">
        <v>7575.8815000000004</v>
      </c>
      <c r="BW359" s="15">
        <v>6790.8161</v>
      </c>
      <c r="BX359" s="16">
        <v>950.71420000000001</v>
      </c>
      <c r="BY359" s="15">
        <v>1901.4285</v>
      </c>
      <c r="BZ359" s="16">
        <v>6625.1671999999999</v>
      </c>
      <c r="CA359" s="17">
        <v>952.56100000000004</v>
      </c>
    </row>
    <row r="360" spans="1:79" x14ac:dyDescent="0.25">
      <c r="A360" s="9" t="s">
        <v>79</v>
      </c>
      <c r="B360" s="10">
        <v>8459101</v>
      </c>
      <c r="C360" s="10" t="s">
        <v>400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9</v>
      </c>
      <c r="M360" s="10">
        <v>240</v>
      </c>
      <c r="N360" s="10">
        <v>128542</v>
      </c>
      <c r="O360" s="11">
        <v>40315</v>
      </c>
      <c r="P360" s="11">
        <v>30092</v>
      </c>
      <c r="Q360" s="10">
        <v>63837323315</v>
      </c>
      <c r="R360" s="10" t="s">
        <v>89</v>
      </c>
      <c r="S360" s="10" t="str">
        <f>IF(AB360=0.05,"Médio Profissionalizante",
IF(AB360=0.09,"Médio Tecnólogo",
IF(AB360=0.1,"Graduação",
IF(AB360=0.15,"Especialização",
IF(AB360=0.35,"Mestrado",
IF(AB360=0.45,"Doutorado",
))))))</f>
        <v>Especialização</v>
      </c>
      <c r="T360" s="10" t="str">
        <f>IF(AL360=0.7,"Inciso I",
IF(AL360=0.6,"Incisos II e V",
IF(AL360=0.3,"Inciso IV",
IF(AL360=0.25,"Inciso III, VI e VII",
))))</f>
        <v>Incisos II e V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1813.203</v>
      </c>
      <c r="Z360" s="15">
        <v>240</v>
      </c>
      <c r="AA360" s="15">
        <v>1813.2044526470968</v>
      </c>
      <c r="AB360" s="36">
        <v>0.15</v>
      </c>
      <c r="AC360" s="51">
        <v>271.98050000000001</v>
      </c>
      <c r="AD360" s="15">
        <v>0.12</v>
      </c>
      <c r="AE360" s="38">
        <v>217.58439999999999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1813.203</v>
      </c>
      <c r="AL360" s="15">
        <v>0.6</v>
      </c>
      <c r="AM360" s="15">
        <v>1087.9218000000001</v>
      </c>
      <c r="AN360" s="15">
        <v>0.4</v>
      </c>
      <c r="AO360" s="15">
        <v>725.28120000000001</v>
      </c>
      <c r="AP360" s="15">
        <v>1</v>
      </c>
      <c r="AQ360" s="15">
        <v>1813.203</v>
      </c>
      <c r="AR360" s="15">
        <v>0</v>
      </c>
      <c r="AS360" s="15">
        <v>105.2962</v>
      </c>
      <c r="AT360" s="15">
        <v>0.04</v>
      </c>
      <c r="AU360" s="15">
        <v>740.36360000000002</v>
      </c>
      <c r="AV360" s="15">
        <v>0.34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7742.3768</v>
      </c>
      <c r="BU360" s="15">
        <v>4841.2520000000004</v>
      </c>
      <c r="BV360" s="15">
        <v>7742.3768</v>
      </c>
      <c r="BW360" s="15">
        <v>7017.0955999999996</v>
      </c>
      <c r="BX360" s="16">
        <v>982.39340000000004</v>
      </c>
      <c r="BY360" s="15">
        <v>1964.7868000000001</v>
      </c>
      <c r="BZ360" s="16">
        <v>6759.9834000000001</v>
      </c>
      <c r="CA360" s="17">
        <v>989.6354</v>
      </c>
    </row>
    <row r="361" spans="1:79" x14ac:dyDescent="0.25">
      <c r="A361" s="12" t="s">
        <v>79</v>
      </c>
      <c r="B361" s="13">
        <v>4311602</v>
      </c>
      <c r="C361" s="13" t="s">
        <v>129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11</v>
      </c>
      <c r="M361" s="13">
        <v>240</v>
      </c>
      <c r="N361" s="13">
        <v>133738</v>
      </c>
      <c r="O361" s="14">
        <v>37431</v>
      </c>
      <c r="P361" s="14">
        <v>28660</v>
      </c>
      <c r="Q361" s="13">
        <v>88203468349</v>
      </c>
      <c r="R361" s="13" t="s">
        <v>89</v>
      </c>
      <c r="S361" s="10">
        <f>IF(AB361=0.05,"Médio Profissionalizante",
IF(AB361=0.09,"Médio Tecnólogo",
IF(AB361=0.1,"Graduação",
IF(AB361=0.15,"Especialização",
IF(AB361=0.35,"Mestrado",
IF(AB361=0.45,"Doutorado",
))))))</f>
        <v>0</v>
      </c>
      <c r="T361" s="10" t="str">
        <f>IF(AL361=0.7,"Inciso I",
IF(AL361=0.6,"Incisos II e V",
IF(AL361=0.3,"Inciso IV",
IF(AL361=0.25,"Inciso III, VI e VII",
))))</f>
        <v>Incisos II e V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1886.4492</v>
      </c>
      <c r="Z361" s="18">
        <v>240</v>
      </c>
      <c r="AA361" s="15">
        <v>1886.4579125340395</v>
      </c>
      <c r="AB361" s="36">
        <v>0</v>
      </c>
      <c r="AC361">
        <v>0</v>
      </c>
      <c r="AD361" s="15">
        <v>0.2</v>
      </c>
      <c r="AE361" s="38">
        <v>377.28980000000001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1886.4492</v>
      </c>
      <c r="AL361" s="15">
        <v>0.6</v>
      </c>
      <c r="AM361" s="15">
        <v>1131.8695</v>
      </c>
      <c r="AN361" s="15">
        <v>0.4</v>
      </c>
      <c r="AO361" s="15">
        <v>754.5797</v>
      </c>
      <c r="AP361" s="15">
        <v>1</v>
      </c>
      <c r="AQ361" s="15">
        <v>1886.4492</v>
      </c>
      <c r="AR361" s="15">
        <v>0.06</v>
      </c>
      <c r="AS361" s="18">
        <v>77.377499999999998</v>
      </c>
      <c r="AT361" s="15">
        <v>0.01</v>
      </c>
      <c r="AU361" s="18">
        <v>0</v>
      </c>
      <c r="AV361" s="15">
        <v>0.39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22.088951999999999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8">
        <v>0</v>
      </c>
      <c r="BT361" s="18">
        <v>7945.1755999999996</v>
      </c>
      <c r="BU361" s="15">
        <v>4904.7678999999998</v>
      </c>
      <c r="BV361" s="15">
        <v>7923.0865999999996</v>
      </c>
      <c r="BW361" s="15">
        <v>7190.5959000000003</v>
      </c>
      <c r="BX361" s="19">
        <v>1006.6834</v>
      </c>
      <c r="BY361" s="15">
        <v>2013.3669</v>
      </c>
      <c r="BZ361" s="16">
        <v>6938.4921999999997</v>
      </c>
      <c r="CA361" s="20">
        <v>1038.7253000000001</v>
      </c>
    </row>
    <row r="362" spans="1:79" x14ac:dyDescent="0.25">
      <c r="A362" s="33" t="s">
        <v>839</v>
      </c>
      <c r="B362" s="34">
        <v>853201</v>
      </c>
      <c r="C362" s="34" t="s">
        <v>944</v>
      </c>
      <c r="D362" s="34" t="s">
        <v>841</v>
      </c>
      <c r="E362" s="34" t="s">
        <v>164</v>
      </c>
      <c r="F362" s="34" t="s">
        <v>83</v>
      </c>
      <c r="G362" s="34" t="s">
        <v>895</v>
      </c>
      <c r="H362" s="34" t="s">
        <v>844</v>
      </c>
      <c r="I362" s="34" t="s">
        <v>845</v>
      </c>
      <c r="J362" s="34" t="s">
        <v>850</v>
      </c>
      <c r="K362" s="10" t="s">
        <v>851</v>
      </c>
      <c r="L362" s="10">
        <v>6</v>
      </c>
      <c r="M362" s="34">
        <v>240</v>
      </c>
      <c r="N362" s="34">
        <v>362513</v>
      </c>
      <c r="O362" s="35">
        <v>31210</v>
      </c>
      <c r="P362" s="35">
        <v>21418</v>
      </c>
      <c r="Q362" s="34">
        <v>12123633372</v>
      </c>
      <c r="R362" s="34" t="s">
        <v>89</v>
      </c>
      <c r="S362" s="10" t="str">
        <f>IF(AB362=0.05,"Médio Profissionalizante",
IF(AB362=0.09,"Médio Tecnólogo",
IF(AB362=0.1,"Graduação",
IF(AB362=0.15,"Especialização",
IF(AB362=0.35,"Mestrado",
IF(AB362=0.45,"Doutorado",
))))))</f>
        <v>Graduação</v>
      </c>
      <c r="T362" s="10" t="str">
        <f>IF(AL362=0.7,"Inciso I",
IF(AL362=0.6,"Incisos II e V",
IF(AL362=0.3,"Inciso IV",
IF(AL362=0.25,"Inciso III, VI e VII",
))))</f>
        <v>Inciso III, VI e VII</v>
      </c>
      <c r="U362" s="34">
        <v>1</v>
      </c>
      <c r="V362" s="34" t="s">
        <v>97</v>
      </c>
      <c r="W362" s="34" t="s">
        <v>91</v>
      </c>
      <c r="X362" s="34" t="s">
        <v>92</v>
      </c>
      <c r="Y362" s="15">
        <v>1281.4566</v>
      </c>
      <c r="Z362" s="15">
        <v>180</v>
      </c>
      <c r="AA362" s="15">
        <v>1281.4672896221311</v>
      </c>
      <c r="AB362" s="36">
        <v>0.1</v>
      </c>
      <c r="AC362" s="47">
        <v>170.8622</v>
      </c>
      <c r="AD362" s="15">
        <v>0.11</v>
      </c>
      <c r="AE362" s="40">
        <f>ROUND(Y362*AD362,2)</f>
        <v>140.96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v>1708.6224</v>
      </c>
      <c r="AL362" s="15">
        <v>0.25</v>
      </c>
      <c r="AM362" s="15">
        <v>427.15559999999999</v>
      </c>
      <c r="AN362" s="15">
        <v>0.4</v>
      </c>
      <c r="AO362" s="15">
        <v>683.44899999999996</v>
      </c>
      <c r="AP362" s="15">
        <v>1</v>
      </c>
      <c r="AQ362" s="15">
        <v>1708.6224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6595.2825000000003</v>
      </c>
      <c r="BU362" s="15">
        <v>4459.5045</v>
      </c>
      <c r="BV362" s="15">
        <v>6595.2825000000003</v>
      </c>
      <c r="BW362" s="15">
        <v>5911.8334999999997</v>
      </c>
      <c r="BX362" s="16">
        <v>827.6567</v>
      </c>
      <c r="BY362" s="15">
        <v>1655.3134</v>
      </c>
      <c r="BZ362" s="16">
        <v>5767.6257999999998</v>
      </c>
      <c r="CA362" s="17">
        <v>716.73710000000005</v>
      </c>
    </row>
    <row r="363" spans="1:79" x14ac:dyDescent="0.25">
      <c r="A363" s="33" t="s">
        <v>98</v>
      </c>
      <c r="B363" s="34">
        <v>12801</v>
      </c>
      <c r="C363" s="34" t="s">
        <v>758</v>
      </c>
      <c r="D363" s="34" t="s">
        <v>730</v>
      </c>
      <c r="E363" s="34" t="s">
        <v>731</v>
      </c>
      <c r="F363" s="34" t="s">
        <v>712</v>
      </c>
      <c r="G363" s="34" t="s">
        <v>726</v>
      </c>
      <c r="H363" s="34" t="s">
        <v>714</v>
      </c>
      <c r="I363" s="34" t="s">
        <v>715</v>
      </c>
      <c r="J363" s="34" t="s">
        <v>712</v>
      </c>
      <c r="K363" s="10" t="s">
        <v>121</v>
      </c>
      <c r="L363" s="10">
        <v>13</v>
      </c>
      <c r="M363" s="34">
        <v>240</v>
      </c>
      <c r="N363" s="34">
        <v>736843</v>
      </c>
      <c r="O363" s="35">
        <v>30092</v>
      </c>
      <c r="P363" s="35">
        <v>16285</v>
      </c>
      <c r="Q363" s="34">
        <v>242434851</v>
      </c>
      <c r="R363" s="34" t="s">
        <v>103</v>
      </c>
      <c r="S363" s="10" t="str">
        <f>IF(AB363=0.05,"Médio Profissionalizante",
IF(AB363=0.09,"Médio Tecnólogo",
IF(AB363=0.1,"Graduação",
IF(AB363=0.15,"Especialização",
IF(AB363=0.35,"Mestrado",
IF(AB363=0.45,"Doutorado",
))))))</f>
        <v>Médio Tecnólogo</v>
      </c>
      <c r="T363" s="10" t="str">
        <f>IF(AL363=0.7,"Inciso I",
IF(AL363=0.6,"Incisos II e V",
IF(AL363=0.3,"Inciso IV",
IF(AL363=0.25,"Inciso III, VI e VII",
))))</f>
        <v>Inciso I</v>
      </c>
      <c r="U363" s="34">
        <v>20</v>
      </c>
      <c r="V363" s="34" t="s">
        <v>97</v>
      </c>
      <c r="W363" s="34" t="s">
        <v>91</v>
      </c>
      <c r="X363" s="34" t="s">
        <v>91</v>
      </c>
      <c r="Y363" s="15">
        <v>1962.6636000000001</v>
      </c>
      <c r="Z363" s="15">
        <v>240</v>
      </c>
      <c r="AA363" s="15">
        <v>1962.6708122004145</v>
      </c>
      <c r="AB363" s="36">
        <v>0.09</v>
      </c>
      <c r="AC363" s="37">
        <v>176.6397</v>
      </c>
      <c r="AD363" s="15">
        <v>0.21</v>
      </c>
      <c r="AE363" s="40">
        <f>ROUND(Y363*AD363,2)</f>
        <v>412.16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v>1962.6636000000001</v>
      </c>
      <c r="AL363" s="15">
        <v>0.7</v>
      </c>
      <c r="AM363" s="15">
        <v>1373.8644999999999</v>
      </c>
      <c r="AN363" s="15">
        <v>0.4</v>
      </c>
      <c r="AO363" s="15">
        <v>785.06539999999995</v>
      </c>
      <c r="AP363" s="15">
        <v>1</v>
      </c>
      <c r="AQ363" s="15">
        <v>1962.6636000000001</v>
      </c>
      <c r="AR363" s="15">
        <v>0.27</v>
      </c>
      <c r="AS363" s="15">
        <v>194.3</v>
      </c>
      <c r="AT363" s="15">
        <v>0.28999999999999998</v>
      </c>
      <c r="AU363" s="15">
        <v>1565.23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8635.7198000000008</v>
      </c>
      <c r="BU363" s="15">
        <v>5299.1917000000003</v>
      </c>
      <c r="BV363" s="15">
        <v>8635.7198000000008</v>
      </c>
      <c r="BW363" s="15">
        <v>7850.6544000000004</v>
      </c>
      <c r="BX363" s="16">
        <v>1099.0916</v>
      </c>
      <c r="BY363" s="15">
        <v>2198.1831999999999</v>
      </c>
      <c r="BZ363" s="16">
        <v>7536.6282000000001</v>
      </c>
      <c r="CA363" s="17">
        <v>1203.2128</v>
      </c>
    </row>
    <row r="364" spans="1:79" x14ac:dyDescent="0.25">
      <c r="A364" s="33" t="s">
        <v>98</v>
      </c>
      <c r="B364" s="34">
        <v>34601</v>
      </c>
      <c r="C364" s="34" t="s">
        <v>1104</v>
      </c>
      <c r="D364" s="34" t="s">
        <v>730</v>
      </c>
      <c r="E364" s="34" t="s">
        <v>731</v>
      </c>
      <c r="F364" s="34" t="s">
        <v>83</v>
      </c>
      <c r="G364" s="34" t="s">
        <v>871</v>
      </c>
      <c r="H364" s="34" t="s">
        <v>1002</v>
      </c>
      <c r="I364" s="34" t="s">
        <v>1003</v>
      </c>
      <c r="J364" s="34" t="s">
        <v>95</v>
      </c>
      <c r="K364" s="10" t="s">
        <v>1040</v>
      </c>
      <c r="L364" s="10">
        <v>10</v>
      </c>
      <c r="M364" s="34">
        <v>240</v>
      </c>
      <c r="N364" s="34">
        <v>158267</v>
      </c>
      <c r="O364" s="35">
        <v>25979</v>
      </c>
      <c r="P364" s="35">
        <v>16168</v>
      </c>
      <c r="Q364" s="34">
        <v>1338102320</v>
      </c>
      <c r="R364" s="34" t="s">
        <v>103</v>
      </c>
      <c r="S364" s="10" t="str">
        <f>IF(AB364=0.05,"Médio Profissionalizante",
IF(AB364=0.09,"Médio Tecnólogo",
IF(AB364=0.1,"Graduação",
IF(AB364=0.15,"Especialização",
IF(AB364=0.35,"Mestrado",
IF(AB364=0.45,"Doutorado",
))))))</f>
        <v>Graduação</v>
      </c>
      <c r="T364" s="10" t="str">
        <f>IF(AL364=0.7,"Inciso I",
IF(AL364=0.6,"Incisos II e V",
IF(AL364=0.3,"Inciso IV",
IF(AL364=0.25,"Inciso III, VI e VII",
))))</f>
        <v>Inciso IV</v>
      </c>
      <c r="U364" s="34">
        <v>20</v>
      </c>
      <c r="V364" s="34" t="s">
        <v>90</v>
      </c>
      <c r="W364" s="34" t="s">
        <v>91</v>
      </c>
      <c r="X364" s="34" t="s">
        <v>91</v>
      </c>
      <c r="Y364" s="15">
        <v>1471.9926</v>
      </c>
      <c r="Z364" s="15">
        <v>180</v>
      </c>
      <c r="AA364" s="15">
        <v>1472.003109150311</v>
      </c>
      <c r="AB364" s="36">
        <v>0.1</v>
      </c>
      <c r="AC364" s="37">
        <v>252.1909</v>
      </c>
      <c r="AD364" s="15">
        <v>0.2</v>
      </c>
      <c r="AE364" s="40">
        <f>ROUND(Y364*AD364,2)</f>
        <v>294.39999999999998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v>2521.9092000000001</v>
      </c>
      <c r="AL364" s="15">
        <v>0.3</v>
      </c>
      <c r="AM364" s="15">
        <v>756.57280000000003</v>
      </c>
      <c r="AN364" s="15">
        <v>0.4</v>
      </c>
      <c r="AO364" s="15">
        <v>1008.7637</v>
      </c>
      <c r="AP364" s="15">
        <v>1</v>
      </c>
      <c r="AQ364" s="15">
        <v>2521.9092000000001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10087.6368</v>
      </c>
      <c r="BU364" s="15">
        <v>6809.1548000000003</v>
      </c>
      <c r="BV364" s="15">
        <v>10087.6368</v>
      </c>
      <c r="BW364" s="15">
        <v>9078.8731000000007</v>
      </c>
      <c r="BX364" s="16">
        <v>1271.0422000000001</v>
      </c>
      <c r="BY364" s="15">
        <v>2542.0844999999999</v>
      </c>
      <c r="BZ364" s="16">
        <v>8816.5946000000004</v>
      </c>
      <c r="CA364" s="17">
        <v>1555.2035000000001</v>
      </c>
    </row>
    <row r="365" spans="1:79" x14ac:dyDescent="0.25">
      <c r="A365" s="33" t="s">
        <v>79</v>
      </c>
      <c r="B365" s="34">
        <v>5388501</v>
      </c>
      <c r="C365" s="34" t="s">
        <v>328</v>
      </c>
      <c r="D365" s="34" t="s">
        <v>81</v>
      </c>
      <c r="E365" s="34" t="s">
        <v>116</v>
      </c>
      <c r="F365" s="34" t="s">
        <v>83</v>
      </c>
      <c r="G365" s="34" t="s">
        <v>117</v>
      </c>
      <c r="H365" s="34" t="s">
        <v>85</v>
      </c>
      <c r="I365" s="34" t="s">
        <v>79</v>
      </c>
      <c r="J365" s="34" t="s">
        <v>87</v>
      </c>
      <c r="K365" s="10" t="s">
        <v>121</v>
      </c>
      <c r="L365" s="10">
        <v>10</v>
      </c>
      <c r="M365" s="34">
        <v>240</v>
      </c>
      <c r="N365" s="34">
        <v>131116</v>
      </c>
      <c r="O365" s="35">
        <v>37431</v>
      </c>
      <c r="P365" s="35">
        <v>28978</v>
      </c>
      <c r="Q365" s="34">
        <v>83845585315</v>
      </c>
      <c r="R365" s="34" t="s">
        <v>89</v>
      </c>
      <c r="S365" s="10">
        <f>IF(AB365=0.05,"Médio Profissionalizante",
IF(AB365=0.09,"Médio Tecnólogo",
IF(AB365=0.1,"Graduação",
IF(AB365=0.15,"Especialização",
IF(AB365=0.35,"Mestrado",
IF(AB365=0.45,"Doutorado",
))))))</f>
        <v>0</v>
      </c>
      <c r="T365" s="10" t="str">
        <f>IF(AL365=0.7,"Inciso I",
IF(AL365=0.6,"Incisos II e V",
IF(AL365=0.3,"Inciso IV",
IF(AL365=0.25,"Inciso III, VI e VII",
))))</f>
        <v>Inciso I</v>
      </c>
      <c r="U365" s="34">
        <v>22</v>
      </c>
      <c r="V365" s="34" t="s">
        <v>90</v>
      </c>
      <c r="W365" s="34" t="s">
        <v>91</v>
      </c>
      <c r="X365" s="34" t="s">
        <v>92</v>
      </c>
      <c r="Y365" s="15">
        <v>1849.4639999999999</v>
      </c>
      <c r="Z365" s="15">
        <v>240</v>
      </c>
      <c r="AA365" s="15">
        <v>1849.4685417000387</v>
      </c>
      <c r="AB365" s="36">
        <v>0</v>
      </c>
      <c r="AC365">
        <v>0</v>
      </c>
      <c r="AD365" s="15">
        <v>0.17</v>
      </c>
      <c r="AE365" s="50">
        <v>314.40890000000002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v>1849.4639999999999</v>
      </c>
      <c r="AL365" s="15">
        <v>0.7</v>
      </c>
      <c r="AM365" s="15">
        <v>1294.6248000000001</v>
      </c>
      <c r="AN365" s="15">
        <v>0.4</v>
      </c>
      <c r="AO365" s="15">
        <v>739.78560000000004</v>
      </c>
      <c r="AP365" s="15">
        <v>1</v>
      </c>
      <c r="AQ365" s="15">
        <v>1849.4639999999999</v>
      </c>
      <c r="AR365" s="15">
        <v>0.16</v>
      </c>
      <c r="AS365" s="15">
        <v>768.64940000000001</v>
      </c>
      <c r="AT365" s="15">
        <v>0.15</v>
      </c>
      <c r="AU365" s="15">
        <v>1543.3513</v>
      </c>
      <c r="AV365" s="15">
        <v>0</v>
      </c>
      <c r="AW365" s="15">
        <v>490.24099999999999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7897.2112999999999</v>
      </c>
      <c r="BU365" s="15">
        <v>4753.1225000000004</v>
      </c>
      <c r="BV365" s="15">
        <v>7897.2112999999999</v>
      </c>
      <c r="BW365" s="15">
        <v>7157.4256999999998</v>
      </c>
      <c r="BX365" s="16">
        <v>1002.0396</v>
      </c>
      <c r="BY365" s="15">
        <v>2004.0791999999999</v>
      </c>
      <c r="BZ365" s="16">
        <v>6895.1716999999999</v>
      </c>
      <c r="CA365" s="17">
        <v>1026.8122000000001</v>
      </c>
    </row>
    <row r="366" spans="1:79" x14ac:dyDescent="0.25">
      <c r="A366" s="33" t="s">
        <v>999</v>
      </c>
      <c r="B366" s="34">
        <v>1905701</v>
      </c>
      <c r="C366" s="34" t="s">
        <v>1010</v>
      </c>
      <c r="D366" s="34" t="s">
        <v>1001</v>
      </c>
      <c r="E366" s="34" t="s">
        <v>1005</v>
      </c>
      <c r="F366" s="34" t="s">
        <v>83</v>
      </c>
      <c r="G366" s="34" t="s">
        <v>888</v>
      </c>
      <c r="H366" s="34" t="s">
        <v>1002</v>
      </c>
      <c r="I366" s="34" t="s">
        <v>1003</v>
      </c>
      <c r="J366" s="34" t="s">
        <v>107</v>
      </c>
      <c r="K366" s="10" t="s">
        <v>1011</v>
      </c>
      <c r="L366" s="10">
        <v>11</v>
      </c>
      <c r="M366" s="34">
        <v>240</v>
      </c>
      <c r="N366" s="34">
        <v>134192</v>
      </c>
      <c r="O366" s="35">
        <v>29953</v>
      </c>
      <c r="P366" s="35">
        <v>20359</v>
      </c>
      <c r="Q366" s="34">
        <v>38106418391</v>
      </c>
      <c r="R366" s="34" t="s">
        <v>89</v>
      </c>
      <c r="S366" s="10" t="str">
        <f>IF(AB366=0.05,"Médio Profissionalizante",
IF(AB366=0.09,"Médio Tecnólogo",
IF(AB366=0.1,"Graduação",
IF(AB366=0.15,"Especialização",
IF(AB366=0.35,"Mestrado",
IF(AB366=0.45,"Doutorado",
))))))</f>
        <v>Graduação</v>
      </c>
      <c r="T366" s="10" t="str">
        <f>IF(AL366=0.7,"Inciso I",
IF(AL366=0.6,"Incisos II e V",
IF(AL366=0.3,"Inciso IV",
IF(AL366=0.25,"Inciso III, VI e VII",
))))</f>
        <v>Inciso III, VI e VII</v>
      </c>
      <c r="U366" s="34">
        <v>164</v>
      </c>
      <c r="V366" s="34" t="s">
        <v>97</v>
      </c>
      <c r="W366" s="34" t="s">
        <v>190</v>
      </c>
      <c r="X366" s="34" t="s">
        <v>92</v>
      </c>
      <c r="Y366" s="15">
        <v>1924.1790000000001</v>
      </c>
      <c r="Z366" s="15">
        <v>240</v>
      </c>
      <c r="AA366" s="15">
        <v>1924.1870707847202</v>
      </c>
      <c r="AB366" s="36">
        <v>0.1</v>
      </c>
      <c r="AC366" s="47">
        <v>188.64490000000001</v>
      </c>
      <c r="AD366" s="15">
        <v>0.2</v>
      </c>
      <c r="AE366" s="40">
        <f>ROUND(Y366*AD366,2)</f>
        <v>384.84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v>1886.4492</v>
      </c>
      <c r="AL366" s="15">
        <v>0.25</v>
      </c>
      <c r="AM366" s="15">
        <v>471.6123</v>
      </c>
      <c r="AN366" s="15">
        <v>0.4</v>
      </c>
      <c r="AO366" s="15">
        <v>754.5797</v>
      </c>
      <c r="AP366" s="15">
        <v>1</v>
      </c>
      <c r="AQ366" s="15">
        <v>1886.4492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7451.4742999999999</v>
      </c>
      <c r="BU366" s="15">
        <v>5093.4128000000001</v>
      </c>
      <c r="BV366" s="15">
        <v>7451.4742999999999</v>
      </c>
      <c r="BW366" s="15">
        <v>6696.8946999999998</v>
      </c>
      <c r="BX366" s="16">
        <v>937.56529999999998</v>
      </c>
      <c r="BY366" s="15">
        <v>1875.1305</v>
      </c>
      <c r="BZ366" s="16">
        <v>6513.9090999999999</v>
      </c>
      <c r="CA366" s="17">
        <v>921.96500000000003</v>
      </c>
    </row>
    <row r="367" spans="1:79" x14ac:dyDescent="0.25">
      <c r="A367" s="33" t="s">
        <v>79</v>
      </c>
      <c r="B367" s="34">
        <v>8909101</v>
      </c>
      <c r="C367" s="34" t="s">
        <v>447</v>
      </c>
      <c r="D367" s="34" t="s">
        <v>81</v>
      </c>
      <c r="E367" s="34" t="s">
        <v>116</v>
      </c>
      <c r="F367" s="34" t="s">
        <v>83</v>
      </c>
      <c r="G367" s="34" t="s">
        <v>117</v>
      </c>
      <c r="H367" s="34" t="s">
        <v>85</v>
      </c>
      <c r="I367" s="34" t="s">
        <v>79</v>
      </c>
      <c r="J367" s="34" t="s">
        <v>87</v>
      </c>
      <c r="K367" s="10" t="s">
        <v>152</v>
      </c>
      <c r="L367" s="10">
        <v>1</v>
      </c>
      <c r="M367" s="34">
        <v>240</v>
      </c>
      <c r="N367" s="34">
        <v>109714</v>
      </c>
      <c r="O367" s="35">
        <v>40826</v>
      </c>
      <c r="P367" s="35">
        <v>30126</v>
      </c>
      <c r="Q367" s="34">
        <v>93172796353</v>
      </c>
      <c r="R367" s="34" t="s">
        <v>89</v>
      </c>
      <c r="S367" s="10">
        <f>IF(AB367=0.05,"Médio Profissionalizante",
IF(AB367=0.09,"Médio Tecnólogo",
IF(AB367=0.1,"Graduação",
IF(AB367=0.15,"Especialização",
IF(AB367=0.35,"Mestrado",
IF(AB367=0.45,"Doutorado",
))))))</f>
        <v>0</v>
      </c>
      <c r="T367" s="10" t="str">
        <f>IF(AL367=0.7,"Inciso I",
IF(AL367=0.6,"Incisos II e V",
IF(AL367=0.3,"Inciso IV",
IF(AL367=0.25,"Inciso III, VI e VII",
))))</f>
        <v>Inciso III, VI e VII</v>
      </c>
      <c r="U367" s="34">
        <v>22</v>
      </c>
      <c r="V367" s="34" t="s">
        <v>97</v>
      </c>
      <c r="W367" s="34" t="s">
        <v>91</v>
      </c>
      <c r="X367" s="34" t="s">
        <v>92</v>
      </c>
      <c r="Y367" s="15">
        <v>1547.55</v>
      </c>
      <c r="Z367" s="15">
        <v>240</v>
      </c>
      <c r="AA367" s="15">
        <v>1547.5525413333335</v>
      </c>
      <c r="AB367" s="36">
        <v>0</v>
      </c>
      <c r="AC367" s="10">
        <v>0</v>
      </c>
      <c r="AD367" s="15">
        <v>0.1</v>
      </c>
      <c r="AE367" s="50">
        <v>154.755</v>
      </c>
      <c r="AF367" s="15">
        <v>0</v>
      </c>
      <c r="AG367" s="15">
        <v>0</v>
      </c>
      <c r="AH367" s="15">
        <v>0</v>
      </c>
      <c r="AI367" s="15">
        <v>0</v>
      </c>
      <c r="AJ367" s="15">
        <v>1</v>
      </c>
      <c r="AK367" s="15">
        <v>1547.55</v>
      </c>
      <c r="AL367" s="15">
        <v>0.25</v>
      </c>
      <c r="AM367" s="15">
        <v>386.88749999999999</v>
      </c>
      <c r="AN367" s="15">
        <v>0.4</v>
      </c>
      <c r="AO367" s="15">
        <v>619.02</v>
      </c>
      <c r="AP367" s="15">
        <v>1</v>
      </c>
      <c r="AQ367" s="15">
        <v>1547.55</v>
      </c>
      <c r="AR367" s="15">
        <v>0.16</v>
      </c>
      <c r="AS367" s="15">
        <v>611.66909999999996</v>
      </c>
      <c r="AT367" s="15">
        <v>0</v>
      </c>
      <c r="AU367" s="15">
        <v>1516.8407999999999</v>
      </c>
      <c r="AV367" s="15">
        <v>0</v>
      </c>
      <c r="AW367" s="15">
        <v>221.97669999999999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5803.3125</v>
      </c>
      <c r="BU367" s="15">
        <v>3868.875</v>
      </c>
      <c r="BV367" s="15">
        <v>5803.3125</v>
      </c>
      <c r="BW367" s="15">
        <v>5184.2924999999996</v>
      </c>
      <c r="BX367" s="16">
        <v>725.80100000000004</v>
      </c>
      <c r="BY367" s="15">
        <v>1451.6018999999999</v>
      </c>
      <c r="BZ367" s="16">
        <v>5077.5114999999996</v>
      </c>
      <c r="CA367" s="17">
        <v>526.95569999999998</v>
      </c>
    </row>
    <row r="368" spans="1:79" x14ac:dyDescent="0.25">
      <c r="A368" s="33" t="s">
        <v>715</v>
      </c>
      <c r="B368" s="34">
        <v>13585901</v>
      </c>
      <c r="C368" s="34" t="s">
        <v>1361</v>
      </c>
      <c r="D368" s="34" t="s">
        <v>1069</v>
      </c>
      <c r="E368" s="34" t="s">
        <v>1362</v>
      </c>
      <c r="F368" s="34" t="s">
        <v>83</v>
      </c>
      <c r="G368" s="34" t="s">
        <v>1244</v>
      </c>
      <c r="H368" s="34" t="s">
        <v>1245</v>
      </c>
      <c r="I368" s="34" t="s">
        <v>1246</v>
      </c>
      <c r="J368" s="34" t="s">
        <v>850</v>
      </c>
      <c r="K368" s="10" t="s">
        <v>121</v>
      </c>
      <c r="L368" s="10">
        <v>12</v>
      </c>
      <c r="M368" s="34">
        <v>240</v>
      </c>
      <c r="N368" s="34">
        <v>693313</v>
      </c>
      <c r="O368" s="35">
        <v>44650</v>
      </c>
      <c r="P368" s="35">
        <v>32060</v>
      </c>
      <c r="Q368" s="34">
        <v>60080352324</v>
      </c>
      <c r="R368" s="34" t="s">
        <v>89</v>
      </c>
      <c r="S368" s="10" t="str">
        <f>IF(AB368=0.05,"Médio Profissionalizante",
IF(AB368=0.09,"Médio Tecnólogo",
IF(AB368=0.1,"Graduação",
IF(AB368=0.15,"Especialização",
IF(AB368=0.35,"Mestrado",
IF(AB368=0.45,"Doutorado",
))))))</f>
        <v>Especialização</v>
      </c>
      <c r="T368" s="10" t="str">
        <f>IF(AL368=0.7,"Inciso I",
IF(AL368=0.6,"Incisos II e V",
IF(AL368=0.3,"Inciso IV",
IF(AL368=0.25,"Inciso III, VI e VII",
))))</f>
        <v>Incisos II e V</v>
      </c>
      <c r="U368" s="34">
        <v>1</v>
      </c>
      <c r="V368" s="34" t="s">
        <v>90</v>
      </c>
      <c r="W368" s="34" t="s">
        <v>91</v>
      </c>
      <c r="X368" s="34" t="s">
        <v>1254</v>
      </c>
      <c r="Y368" s="15">
        <v>1962.6636000000001</v>
      </c>
      <c r="Z368" s="15">
        <v>240</v>
      </c>
      <c r="AA368" s="15">
        <v>1962.6708122004145</v>
      </c>
      <c r="AB368" s="36">
        <v>0.15</v>
      </c>
      <c r="AC368" s="15">
        <v>288.62689999999998</v>
      </c>
      <c r="AD368" s="15">
        <v>0.22</v>
      </c>
      <c r="AE368" s="40">
        <f>ROUND(Y368*AD368,2)</f>
        <v>431.79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v>1924.1790000000001</v>
      </c>
      <c r="AL368" s="15">
        <v>0.6</v>
      </c>
      <c r="AM368" s="15">
        <v>1154.5074</v>
      </c>
      <c r="AN368" s="15">
        <v>0.4</v>
      </c>
      <c r="AO368" s="15">
        <v>769.67160000000001</v>
      </c>
      <c r="AP368" s="15">
        <v>1</v>
      </c>
      <c r="AQ368" s="15">
        <v>1924.1790000000001</v>
      </c>
      <c r="AR368" s="15">
        <v>1.37</v>
      </c>
      <c r="AS368" s="15">
        <v>979.19</v>
      </c>
      <c r="AT368" s="15">
        <v>0</v>
      </c>
      <c r="AU368" s="15">
        <v>0</v>
      </c>
      <c r="AV368" s="15">
        <v>0.2</v>
      </c>
      <c r="AW368" s="15">
        <v>1286.53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8408.6622000000007</v>
      </c>
      <c r="BU368" s="15">
        <v>5329.9758000000002</v>
      </c>
      <c r="BV368" s="15">
        <v>8408.6622000000007</v>
      </c>
      <c r="BW368" s="15">
        <v>7638.9906000000001</v>
      </c>
      <c r="BX368" s="16">
        <v>1069.4586999999999</v>
      </c>
      <c r="BY368" s="15">
        <v>2138.9173999999998</v>
      </c>
      <c r="BZ368" s="16">
        <v>7339.2034999999996</v>
      </c>
      <c r="CA368" s="17">
        <v>1148.921</v>
      </c>
    </row>
    <row r="369" spans="1:79" x14ac:dyDescent="0.25">
      <c r="A369" s="33" t="s">
        <v>79</v>
      </c>
      <c r="B369" s="34">
        <v>5402201</v>
      </c>
      <c r="C369" s="34" t="s">
        <v>379</v>
      </c>
      <c r="D369" s="34" t="s">
        <v>81</v>
      </c>
      <c r="E369" s="34" t="s">
        <v>116</v>
      </c>
      <c r="F369" s="34" t="s">
        <v>83</v>
      </c>
      <c r="G369" s="34" t="s">
        <v>117</v>
      </c>
      <c r="H369" s="34" t="s">
        <v>85</v>
      </c>
      <c r="I369" s="34" t="s">
        <v>79</v>
      </c>
      <c r="J369" s="34" t="s">
        <v>87</v>
      </c>
      <c r="K369" s="10" t="s">
        <v>121</v>
      </c>
      <c r="L369" s="10">
        <v>11</v>
      </c>
      <c r="M369" s="34">
        <v>240</v>
      </c>
      <c r="N369" s="34">
        <v>133738</v>
      </c>
      <c r="O369" s="35">
        <v>37438</v>
      </c>
      <c r="P369" s="35">
        <v>23118</v>
      </c>
      <c r="Q369" s="34">
        <v>22031634372</v>
      </c>
      <c r="R369" s="34" t="s">
        <v>89</v>
      </c>
      <c r="S369" s="10">
        <f>IF(AB369=0.05,"Médio Profissionalizante",
IF(AB369=0.09,"Médio Tecnólogo",
IF(AB369=0.1,"Graduação",
IF(AB369=0.15,"Especialização",
IF(AB369=0.35,"Mestrado",
IF(AB369=0.45,"Doutorado",
))))))</f>
        <v>0</v>
      </c>
      <c r="T369" s="10" t="str">
        <f>IF(AL369=0.7,"Inciso I",
IF(AL369=0.6,"Incisos II e V",
IF(AL369=0.3,"Inciso IV",
IF(AL369=0.25,"Inciso III, VI e VII",
))))</f>
        <v>Inciso III, VI e VII</v>
      </c>
      <c r="U369" s="34">
        <v>22</v>
      </c>
      <c r="V369" s="34" t="s">
        <v>90</v>
      </c>
      <c r="W369" s="34" t="s">
        <v>91</v>
      </c>
      <c r="X369" s="34" t="s">
        <v>92</v>
      </c>
      <c r="Y369" s="15">
        <v>1886.4492</v>
      </c>
      <c r="Z369" s="15">
        <v>240</v>
      </c>
      <c r="AA369" s="15">
        <v>1886.4579125340395</v>
      </c>
      <c r="AB369" s="36">
        <v>0</v>
      </c>
      <c r="AC369" s="10">
        <v>0</v>
      </c>
      <c r="AD369" s="15">
        <v>0.2</v>
      </c>
      <c r="AE369" s="50">
        <v>377.28980000000001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v>1886.4492</v>
      </c>
      <c r="AL369" s="15">
        <v>0.25</v>
      </c>
      <c r="AM369" s="15">
        <v>471.6123</v>
      </c>
      <c r="AN369" s="15">
        <v>0.4</v>
      </c>
      <c r="AO369" s="15">
        <v>754.5797</v>
      </c>
      <c r="AP369" s="15">
        <v>1</v>
      </c>
      <c r="AQ369" s="15">
        <v>1886.4492</v>
      </c>
      <c r="AR369" s="15">
        <v>1.27</v>
      </c>
      <c r="AS369" s="15">
        <v>901.61519999999996</v>
      </c>
      <c r="AT369" s="15">
        <v>0.34</v>
      </c>
      <c r="AU369" s="15">
        <v>0</v>
      </c>
      <c r="AV369" s="15">
        <v>0.09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22.088951999999999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7284.9183999999996</v>
      </c>
      <c r="BU369" s="15">
        <v>4904.7678999999998</v>
      </c>
      <c r="BV369" s="15">
        <v>7262.8293999999996</v>
      </c>
      <c r="BW369" s="15">
        <v>6530.3387000000002</v>
      </c>
      <c r="BX369" s="16">
        <v>914.24739999999997</v>
      </c>
      <c r="BY369" s="15">
        <v>1828.4947999999999</v>
      </c>
      <c r="BZ369" s="16">
        <v>6370.6710000000003</v>
      </c>
      <c r="CA369" s="17">
        <v>882.57449999999994</v>
      </c>
    </row>
    <row r="370" spans="1:79" x14ac:dyDescent="0.25">
      <c r="A370" s="33" t="s">
        <v>715</v>
      </c>
      <c r="B370" s="34">
        <v>13552301</v>
      </c>
      <c r="C370" s="34" t="s">
        <v>1354</v>
      </c>
      <c r="D370" s="34" t="s">
        <v>1289</v>
      </c>
      <c r="E370" s="34" t="s">
        <v>1334</v>
      </c>
      <c r="F370" s="34" t="s">
        <v>83</v>
      </c>
      <c r="G370" s="34" t="s">
        <v>1244</v>
      </c>
      <c r="H370" s="34" t="s">
        <v>1245</v>
      </c>
      <c r="I370" s="34" t="s">
        <v>1246</v>
      </c>
      <c r="J370" s="34" t="s">
        <v>850</v>
      </c>
      <c r="K370" s="10" t="s">
        <v>121</v>
      </c>
      <c r="L370" s="10">
        <v>11</v>
      </c>
      <c r="M370" s="34">
        <v>240</v>
      </c>
      <c r="N370" s="34">
        <v>693313</v>
      </c>
      <c r="O370" s="35">
        <v>44628</v>
      </c>
      <c r="P370" s="35">
        <v>30296</v>
      </c>
      <c r="Q370" s="34">
        <v>96279850315</v>
      </c>
      <c r="R370" s="34" t="s">
        <v>89</v>
      </c>
      <c r="S370" s="10">
        <f>IF(AB370=0.05,"Médio Profissionalizante",
IF(AB370=0.09,"Médio Tecnólogo",
IF(AB370=0.1,"Graduação",
IF(AB370=0.15,"Especialização",
IF(AB370=0.35,"Mestrado",
IF(AB370=0.45,"Doutorado",
))))))</f>
        <v>0</v>
      </c>
      <c r="T370" s="10" t="str">
        <f>IF(AL370=0.7,"Inciso I",
IF(AL370=0.6,"Incisos II e V",
IF(AL370=0.3,"Inciso IV",
IF(AL370=0.25,"Inciso III, VI e VII",
))))</f>
        <v>Inciso III, VI e VII</v>
      </c>
      <c r="U370" s="34">
        <v>431</v>
      </c>
      <c r="V370" s="34" t="s">
        <v>90</v>
      </c>
      <c r="W370" s="34" t="s">
        <v>91</v>
      </c>
      <c r="X370" s="34" t="s">
        <v>1254</v>
      </c>
      <c r="Y370" s="15">
        <v>1610.07</v>
      </c>
      <c r="Z370" s="15">
        <v>240</v>
      </c>
      <c r="AA370" s="15">
        <v>1610.0736640032003</v>
      </c>
      <c r="AB370" s="36">
        <v>0</v>
      </c>
      <c r="AC370" s="37">
        <v>0</v>
      </c>
      <c r="AD370" s="15">
        <v>0.11</v>
      </c>
      <c r="AE370" s="40">
        <f>ROUND(Y370*AD370,2)</f>
        <v>177.11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v>1886.4492</v>
      </c>
      <c r="AL370" s="15">
        <v>0.25</v>
      </c>
      <c r="AM370" s="15">
        <v>471.6123</v>
      </c>
      <c r="AN370" s="15">
        <v>0.4</v>
      </c>
      <c r="AO370" s="15">
        <v>754.5797</v>
      </c>
      <c r="AP370" s="15">
        <v>1</v>
      </c>
      <c r="AQ370" s="15">
        <v>1886.4492</v>
      </c>
      <c r="AR370" s="15">
        <v>0.15</v>
      </c>
      <c r="AS370" s="15">
        <v>75.67</v>
      </c>
      <c r="AT370" s="15">
        <v>0.04</v>
      </c>
      <c r="AU370" s="15">
        <v>151.35</v>
      </c>
      <c r="AV370" s="15">
        <v>0.48</v>
      </c>
      <c r="AW370" s="15">
        <v>2179.39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7093.049</v>
      </c>
      <c r="BU370" s="15">
        <v>4734.9875000000002</v>
      </c>
      <c r="BV370" s="15">
        <v>7093.049</v>
      </c>
      <c r="BW370" s="15">
        <v>6338.4692999999997</v>
      </c>
      <c r="BX370" s="16">
        <v>887.38570000000004</v>
      </c>
      <c r="BY370" s="15">
        <v>1774.7714000000001</v>
      </c>
      <c r="BZ370" s="16">
        <v>6205.6633000000002</v>
      </c>
      <c r="CA370" s="17">
        <v>837.19740000000002</v>
      </c>
    </row>
    <row r="371" spans="1:79" x14ac:dyDescent="0.25">
      <c r="A371" s="33" t="s">
        <v>79</v>
      </c>
      <c r="B371" s="34">
        <v>8949401</v>
      </c>
      <c r="C371" s="34" t="s">
        <v>464</v>
      </c>
      <c r="D371" s="34" t="s">
        <v>81</v>
      </c>
      <c r="E371" s="34" t="s">
        <v>116</v>
      </c>
      <c r="F371" s="34" t="s">
        <v>83</v>
      </c>
      <c r="G371" s="34" t="s">
        <v>117</v>
      </c>
      <c r="H371" s="34" t="s">
        <v>85</v>
      </c>
      <c r="I371" s="34" t="s">
        <v>79</v>
      </c>
      <c r="J371" s="34" t="s">
        <v>87</v>
      </c>
      <c r="K371" s="10" t="s">
        <v>152</v>
      </c>
      <c r="L371" s="10">
        <v>2</v>
      </c>
      <c r="M371" s="34">
        <v>240</v>
      </c>
      <c r="N371" s="34">
        <v>111907</v>
      </c>
      <c r="O371" s="35">
        <v>40882</v>
      </c>
      <c r="P371" s="35">
        <v>28211</v>
      </c>
      <c r="Q371" s="34">
        <v>74571702353</v>
      </c>
      <c r="R371" s="34" t="s">
        <v>89</v>
      </c>
      <c r="S371" s="10">
        <f>IF(AB371=0.05,"Médio Profissionalizante",
IF(AB371=0.09,"Médio Tecnólogo",
IF(AB371=0.1,"Graduação",
IF(AB371=0.15,"Especialização",
IF(AB371=0.35,"Mestrado",
IF(AB371=0.45,"Doutorado",
))))))</f>
        <v>0</v>
      </c>
      <c r="T371" s="10" t="str">
        <f>IF(AL371=0.7,"Inciso I",
IF(AL371=0.6,"Incisos II e V",
IF(AL371=0.3,"Inciso IV",
IF(AL371=0.25,"Inciso III, VI e VII",
))))</f>
        <v>Inciso III, VI e VII</v>
      </c>
      <c r="U371" s="34">
        <v>22</v>
      </c>
      <c r="V371" s="34" t="s">
        <v>90</v>
      </c>
      <c r="W371" s="34" t="s">
        <v>91</v>
      </c>
      <c r="X371" s="34" t="s">
        <v>92</v>
      </c>
      <c r="Y371" s="15">
        <v>1578.501</v>
      </c>
      <c r="Z371" s="15">
        <v>240</v>
      </c>
      <c r="AA371" s="15">
        <v>1578.5035921600002</v>
      </c>
      <c r="AB371" s="36">
        <v>0</v>
      </c>
      <c r="AC371" s="66">
        <v>0</v>
      </c>
      <c r="AD371" s="15">
        <v>0.1</v>
      </c>
      <c r="AE371" s="50">
        <v>157.8501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v>1578.501</v>
      </c>
      <c r="AL371" s="15">
        <v>0.25</v>
      </c>
      <c r="AM371" s="15">
        <v>394.62529999999998</v>
      </c>
      <c r="AN371" s="15">
        <v>0.4</v>
      </c>
      <c r="AO371" s="15">
        <v>631.40039999999999</v>
      </c>
      <c r="AP371" s="15">
        <v>1</v>
      </c>
      <c r="AQ371" s="15">
        <v>1578.501</v>
      </c>
      <c r="AR371" s="15">
        <v>1.24</v>
      </c>
      <c r="AS371" s="15">
        <v>930.64829999999995</v>
      </c>
      <c r="AT371" s="15">
        <v>0.41</v>
      </c>
      <c r="AU371" s="15">
        <v>0</v>
      </c>
      <c r="AV371" s="15">
        <v>0.05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5919.3788000000004</v>
      </c>
      <c r="BU371" s="15">
        <v>3946.2525000000001</v>
      </c>
      <c r="BV371" s="15">
        <v>5919.3788000000004</v>
      </c>
      <c r="BW371" s="15">
        <v>5287.9784</v>
      </c>
      <c r="BX371" s="16">
        <v>740.31700000000001</v>
      </c>
      <c r="BY371" s="15">
        <v>1480.6339</v>
      </c>
      <c r="BZ371" s="16">
        <v>5179.0618000000004</v>
      </c>
      <c r="CA371" s="17">
        <v>554.88199999999995</v>
      </c>
    </row>
    <row r="372" spans="1:79" x14ac:dyDescent="0.25">
      <c r="A372" s="33" t="s">
        <v>79</v>
      </c>
      <c r="B372" s="34">
        <v>4444103</v>
      </c>
      <c r="C372" s="34" t="s">
        <v>130</v>
      </c>
      <c r="D372" s="34" t="s">
        <v>81</v>
      </c>
      <c r="E372" s="34" t="s">
        <v>116</v>
      </c>
      <c r="F372" s="34" t="s">
        <v>83</v>
      </c>
      <c r="G372" s="34" t="s">
        <v>117</v>
      </c>
      <c r="H372" s="34" t="s">
        <v>85</v>
      </c>
      <c r="I372" s="34" t="s">
        <v>79</v>
      </c>
      <c r="J372" s="34" t="s">
        <v>87</v>
      </c>
      <c r="K372" s="10" t="s">
        <v>118</v>
      </c>
      <c r="L372" s="10">
        <v>9</v>
      </c>
      <c r="M372" s="34">
        <v>240</v>
      </c>
      <c r="N372" s="34">
        <v>128542</v>
      </c>
      <c r="O372" s="35">
        <v>37431</v>
      </c>
      <c r="P372" s="35">
        <v>27882</v>
      </c>
      <c r="Q372" s="34">
        <v>61483095304</v>
      </c>
      <c r="R372" s="34" t="s">
        <v>89</v>
      </c>
      <c r="S372" s="10">
        <f>IF(AB372=0.05,"Médio Profissionalizante",
IF(AB372=0.09,"Médio Tecnólogo",
IF(AB372=0.1,"Graduação",
IF(AB372=0.15,"Especialização",
IF(AB372=0.35,"Mestrado",
IF(AB372=0.45,"Doutorado",
))))))</f>
        <v>0</v>
      </c>
      <c r="T372" s="10" t="str">
        <f>IF(AL372=0.7,"Inciso I",
IF(AL372=0.6,"Incisos II e V",
IF(AL372=0.3,"Inciso IV",
IF(AL372=0.25,"Inciso III, VI e VII",
))))</f>
        <v>Inciso IV</v>
      </c>
      <c r="U372" s="34">
        <v>22</v>
      </c>
      <c r="V372" s="34" t="s">
        <v>97</v>
      </c>
      <c r="W372" s="34" t="s">
        <v>128</v>
      </c>
      <c r="X372" s="34" t="s">
        <v>92</v>
      </c>
      <c r="Y372" s="15">
        <v>1813.203</v>
      </c>
      <c r="Z372" s="15">
        <v>240</v>
      </c>
      <c r="AA372" s="15">
        <v>1813.2044526470968</v>
      </c>
      <c r="AB372" s="36">
        <v>0</v>
      </c>
      <c r="AC372" s="10">
        <v>0</v>
      </c>
      <c r="AD372" s="15">
        <v>0.2</v>
      </c>
      <c r="AE372" s="50">
        <v>362.64060000000001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v>1813.203</v>
      </c>
      <c r="AL372" s="15">
        <v>0.3</v>
      </c>
      <c r="AM372" s="15">
        <v>543.96090000000004</v>
      </c>
      <c r="AN372" s="15">
        <v>0.4</v>
      </c>
      <c r="AO372" s="15">
        <v>725.28120000000001</v>
      </c>
      <c r="AP372" s="15">
        <v>1</v>
      </c>
      <c r="AQ372" s="15">
        <v>1813.203</v>
      </c>
      <c r="AR372" s="15">
        <v>1.53</v>
      </c>
      <c r="AS372" s="15">
        <v>219.21209999999999</v>
      </c>
      <c r="AT372" s="15">
        <v>0</v>
      </c>
      <c r="AU372" s="15">
        <v>0</v>
      </c>
      <c r="AV372" s="15">
        <v>0</v>
      </c>
      <c r="AW372" s="15">
        <v>1272.8444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7071.4916999999996</v>
      </c>
      <c r="BU372" s="15">
        <v>4714.3278</v>
      </c>
      <c r="BV372" s="15">
        <v>7071.4916999999996</v>
      </c>
      <c r="BW372" s="15">
        <v>6346.2105000000001</v>
      </c>
      <c r="BX372" s="16">
        <v>888.46950000000004</v>
      </c>
      <c r="BY372" s="15">
        <v>1776.9389000000001</v>
      </c>
      <c r="BZ372" s="16">
        <v>6183.0222000000003</v>
      </c>
      <c r="CA372" s="17">
        <v>830.97109999999998</v>
      </c>
    </row>
    <row r="373" spans="1:79" x14ac:dyDescent="0.25">
      <c r="A373" s="33" t="s">
        <v>98</v>
      </c>
      <c r="B373" s="34">
        <v>61401</v>
      </c>
      <c r="C373" s="34" t="s">
        <v>1151</v>
      </c>
      <c r="D373" s="34" t="s">
        <v>737</v>
      </c>
      <c r="E373" s="34" t="s">
        <v>738</v>
      </c>
      <c r="F373" s="34" t="s">
        <v>83</v>
      </c>
      <c r="G373" s="34" t="s">
        <v>84</v>
      </c>
      <c r="H373" s="34" t="s">
        <v>1002</v>
      </c>
      <c r="I373" s="34" t="s">
        <v>1003</v>
      </c>
      <c r="J373" s="34" t="s">
        <v>107</v>
      </c>
      <c r="K373" s="10" t="s">
        <v>105</v>
      </c>
      <c r="L373" s="10">
        <v>12</v>
      </c>
      <c r="M373" s="34">
        <v>240</v>
      </c>
      <c r="N373" s="34">
        <v>137020</v>
      </c>
      <c r="O373" s="35">
        <v>28268</v>
      </c>
      <c r="P373" s="35">
        <v>16803</v>
      </c>
      <c r="Q373" s="34">
        <v>70626936349</v>
      </c>
      <c r="R373" s="34" t="s">
        <v>103</v>
      </c>
      <c r="S373" s="10">
        <f>IF(AB373=0.05,"Médio Profissionalizante",
IF(AB373=0.09,"Médio Tecnólogo",
IF(AB373=0.1,"Graduação",
IF(AB373=0.15,"Especialização",
IF(AB373=0.35,"Mestrado",
IF(AB373=0.45,"Doutorado",
))))))</f>
        <v>0</v>
      </c>
      <c r="T373" s="10" t="str">
        <f>IF(AL373=0.7,"Inciso I",
IF(AL373=0.6,"Incisos II e V",
IF(AL373=0.3,"Inciso IV",
IF(AL373=0.25,"Inciso III, VI e VII",
))))</f>
        <v>Inciso I</v>
      </c>
      <c r="U373" s="34">
        <v>20</v>
      </c>
      <c r="V373" s="34" t="s">
        <v>97</v>
      </c>
      <c r="W373" s="34" t="s">
        <v>91</v>
      </c>
      <c r="X373" s="34" t="s">
        <v>91</v>
      </c>
      <c r="Y373" s="15">
        <v>1578.501</v>
      </c>
      <c r="Z373" s="15">
        <v>240</v>
      </c>
      <c r="AA373" s="15">
        <v>1578.5035921600002</v>
      </c>
      <c r="AB373" s="36">
        <v>0</v>
      </c>
      <c r="AC373" s="37">
        <v>0</v>
      </c>
      <c r="AD373" s="15">
        <v>0.19</v>
      </c>
      <c r="AE373" s="40">
        <f>ROUND(Y373*AD373,2)</f>
        <v>299.92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v>1469.31</v>
      </c>
      <c r="AL373" s="15">
        <v>0.7</v>
      </c>
      <c r="AM373" s="15">
        <v>1028.5170000000001</v>
      </c>
      <c r="AN373" s="15">
        <v>0.4</v>
      </c>
      <c r="AO373" s="15">
        <v>587.72400000000005</v>
      </c>
      <c r="AP373" s="15">
        <v>1</v>
      </c>
      <c r="AQ373" s="15">
        <v>1469.31</v>
      </c>
      <c r="AR373" s="15">
        <v>1.48</v>
      </c>
      <c r="AS373" s="15">
        <v>835.19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6303.3398999999999</v>
      </c>
      <c r="BU373" s="15">
        <v>3805.5129000000002</v>
      </c>
      <c r="BV373" s="15">
        <v>6303.3398999999999</v>
      </c>
      <c r="BW373" s="15">
        <v>5715.6158999999998</v>
      </c>
      <c r="BX373" s="16">
        <v>800.18619999999999</v>
      </c>
      <c r="BY373" s="15">
        <v>1600.3724999999999</v>
      </c>
      <c r="BZ373" s="16">
        <v>5503.1536999999998</v>
      </c>
      <c r="CA373" s="17">
        <v>644.00729999999999</v>
      </c>
    </row>
    <row r="374" spans="1:79" x14ac:dyDescent="0.25">
      <c r="A374" s="33" t="s">
        <v>79</v>
      </c>
      <c r="B374" s="34">
        <v>5388601</v>
      </c>
      <c r="C374" s="34" t="s">
        <v>329</v>
      </c>
      <c r="D374" s="34" t="s">
        <v>81</v>
      </c>
      <c r="E374" s="34" t="s">
        <v>116</v>
      </c>
      <c r="F374" s="34" t="s">
        <v>83</v>
      </c>
      <c r="G374" s="34" t="s">
        <v>117</v>
      </c>
      <c r="H374" s="34" t="s">
        <v>85</v>
      </c>
      <c r="I374" s="34" t="s">
        <v>79</v>
      </c>
      <c r="J374" s="34" t="s">
        <v>87</v>
      </c>
      <c r="K374" s="10" t="s">
        <v>121</v>
      </c>
      <c r="L374" s="10">
        <v>11</v>
      </c>
      <c r="M374" s="34">
        <v>240</v>
      </c>
      <c r="N374" s="34">
        <v>133738</v>
      </c>
      <c r="O374" s="35">
        <v>37431</v>
      </c>
      <c r="P374" s="35">
        <v>28690</v>
      </c>
      <c r="Q374" s="34">
        <v>78400031334</v>
      </c>
      <c r="R374" s="34" t="s">
        <v>89</v>
      </c>
      <c r="S374" s="10" t="str">
        <f>IF(AB374=0.05,"Médio Profissionalizante",
IF(AB374=0.09,"Médio Tecnólogo",
IF(AB374=0.1,"Graduação",
IF(AB374=0.15,"Especialização",
IF(AB374=0.35,"Mestrado",
IF(AB374=0.45,"Doutorado",
))))))</f>
        <v>Especialização</v>
      </c>
      <c r="T374" s="10" t="str">
        <f>IF(AL374=0.7,"Inciso I",
IF(AL374=0.6,"Incisos II e V",
IF(AL374=0.3,"Inciso IV",
IF(AL374=0.25,"Inciso III, VI e VII",
))))</f>
        <v>Inciso III, VI e VII</v>
      </c>
      <c r="U374" s="34">
        <v>22</v>
      </c>
      <c r="V374" s="34" t="s">
        <v>90</v>
      </c>
      <c r="W374" s="34" t="s">
        <v>91</v>
      </c>
      <c r="X374" s="34" t="s">
        <v>92</v>
      </c>
      <c r="Y374" s="15">
        <v>1886.4492</v>
      </c>
      <c r="Z374" s="15">
        <v>240</v>
      </c>
      <c r="AA374" s="15">
        <v>1886.4579125340395</v>
      </c>
      <c r="AB374" s="36">
        <v>0.15</v>
      </c>
      <c r="AC374" s="51">
        <v>282.9674</v>
      </c>
      <c r="AD374" s="15">
        <v>0.2</v>
      </c>
      <c r="AE374" s="50">
        <v>377.28980000000001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v>1886.4492</v>
      </c>
      <c r="AL374" s="15">
        <v>0.25</v>
      </c>
      <c r="AM374" s="15">
        <v>471.6123</v>
      </c>
      <c r="AN374" s="15">
        <v>0.4</v>
      </c>
      <c r="AO374" s="15">
        <v>754.5797</v>
      </c>
      <c r="AP374" s="15">
        <v>1</v>
      </c>
      <c r="AQ374" s="15">
        <v>1886.4492</v>
      </c>
      <c r="AR374" s="15">
        <v>1.48</v>
      </c>
      <c r="AS374" s="15">
        <v>0</v>
      </c>
      <c r="AT374" s="15">
        <v>0</v>
      </c>
      <c r="AU374" s="15">
        <v>83.295299999999997</v>
      </c>
      <c r="AV374" s="15">
        <v>0</v>
      </c>
      <c r="AW374" s="15">
        <v>1399.3616999999999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7545.7968000000001</v>
      </c>
      <c r="BU374" s="15">
        <v>5187.7353000000003</v>
      </c>
      <c r="BV374" s="15">
        <v>7545.7968000000001</v>
      </c>
      <c r="BW374" s="15">
        <v>6791.2170999999998</v>
      </c>
      <c r="BX374" s="16">
        <v>950.7704</v>
      </c>
      <c r="BY374" s="15">
        <v>1901.5408</v>
      </c>
      <c r="BZ374" s="16">
        <v>6595.0263999999997</v>
      </c>
      <c r="CA374" s="17">
        <v>944.27229999999997</v>
      </c>
    </row>
    <row r="375" spans="1:79" x14ac:dyDescent="0.25">
      <c r="A375" s="33" t="s">
        <v>79</v>
      </c>
      <c r="B375" s="34">
        <v>5242301</v>
      </c>
      <c r="C375" s="34" t="s">
        <v>278</v>
      </c>
      <c r="D375" s="34" t="s">
        <v>81</v>
      </c>
      <c r="E375" s="34" t="s">
        <v>116</v>
      </c>
      <c r="F375" s="34" t="s">
        <v>83</v>
      </c>
      <c r="G375" s="34" t="s">
        <v>117</v>
      </c>
      <c r="H375" s="34" t="s">
        <v>85</v>
      </c>
      <c r="I375" s="34" t="s">
        <v>79</v>
      </c>
      <c r="J375" s="34" t="s">
        <v>87</v>
      </c>
      <c r="K375" s="10" t="s">
        <v>121</v>
      </c>
      <c r="L375" s="10">
        <v>12</v>
      </c>
      <c r="M375" s="34">
        <v>240</v>
      </c>
      <c r="N375" s="34">
        <v>136416</v>
      </c>
      <c r="O375" s="35">
        <v>37137</v>
      </c>
      <c r="P375" s="35">
        <v>27480</v>
      </c>
      <c r="Q375" s="34">
        <v>45743584320</v>
      </c>
      <c r="R375" s="34" t="s">
        <v>89</v>
      </c>
      <c r="S375" s="10" t="str">
        <f>IF(AB375=0.05,"Médio Profissionalizante",
IF(AB375=0.09,"Médio Tecnólogo",
IF(AB375=0.1,"Graduação",
IF(AB375=0.15,"Especialização",
IF(AB375=0.35,"Mestrado",
IF(AB375=0.45,"Doutorado",
))))))</f>
        <v>Graduação</v>
      </c>
      <c r="T375" s="10" t="str">
        <f>IF(AL375=0.7,"Inciso I",
IF(AL375=0.6,"Incisos II e V",
IF(AL375=0.3,"Inciso IV",
IF(AL375=0.25,"Inciso III, VI e VII",
))))</f>
        <v>Inciso I</v>
      </c>
      <c r="U375" s="34">
        <v>22</v>
      </c>
      <c r="V375" s="34" t="s">
        <v>90</v>
      </c>
      <c r="W375" s="34" t="s">
        <v>91</v>
      </c>
      <c r="X375" s="34" t="s">
        <v>92</v>
      </c>
      <c r="Y375" s="15">
        <v>1924.1790000000001</v>
      </c>
      <c r="Z375" s="15">
        <v>240</v>
      </c>
      <c r="AA375" s="15">
        <v>1924.1870707847202</v>
      </c>
      <c r="AB375" s="36">
        <v>0.1</v>
      </c>
      <c r="AC375" s="10">
        <v>192.4179</v>
      </c>
      <c r="AD375" s="15">
        <v>0.21</v>
      </c>
      <c r="AE375" s="50">
        <v>404.07760000000002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v>1924.1790000000001</v>
      </c>
      <c r="AL375" s="15">
        <v>0.7</v>
      </c>
      <c r="AM375" s="15">
        <v>1346.9253000000001</v>
      </c>
      <c r="AN375" s="15">
        <v>0.4</v>
      </c>
      <c r="AO375" s="15">
        <v>769.67160000000001</v>
      </c>
      <c r="AP375" s="15">
        <v>1</v>
      </c>
      <c r="AQ375" s="15">
        <v>1924.1790000000001</v>
      </c>
      <c r="AR375" s="15">
        <v>0.31</v>
      </c>
      <c r="AS375" s="15">
        <v>0</v>
      </c>
      <c r="AT375" s="15">
        <v>0</v>
      </c>
      <c r="AU375" s="15">
        <v>0</v>
      </c>
      <c r="AV375" s="15">
        <v>0.2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8485.6293999999998</v>
      </c>
      <c r="BU375" s="15">
        <v>5214.5250999999998</v>
      </c>
      <c r="BV375" s="15">
        <v>8485.6293999999998</v>
      </c>
      <c r="BW375" s="15">
        <v>7715.9578000000001</v>
      </c>
      <c r="BX375" s="16">
        <v>1080.2340999999999</v>
      </c>
      <c r="BY375" s="15">
        <v>2160.4681999999998</v>
      </c>
      <c r="BZ375" s="16">
        <v>7405.3953000000001</v>
      </c>
      <c r="CA375" s="17">
        <v>1167.1237000000001</v>
      </c>
    </row>
    <row r="376" spans="1:79" x14ac:dyDescent="0.25">
      <c r="A376" s="33" t="s">
        <v>79</v>
      </c>
      <c r="B376" s="34">
        <v>8949501</v>
      </c>
      <c r="C376" s="34" t="s">
        <v>465</v>
      </c>
      <c r="D376" s="34" t="s">
        <v>81</v>
      </c>
      <c r="E376" s="34" t="s">
        <v>116</v>
      </c>
      <c r="F376" s="34" t="s">
        <v>83</v>
      </c>
      <c r="G376" s="34" t="s">
        <v>117</v>
      </c>
      <c r="H376" s="34" t="s">
        <v>85</v>
      </c>
      <c r="I376" s="34" t="s">
        <v>79</v>
      </c>
      <c r="J376" s="34" t="s">
        <v>87</v>
      </c>
      <c r="K376" s="10" t="s">
        <v>118</v>
      </c>
      <c r="L376" s="10">
        <v>6</v>
      </c>
      <c r="M376" s="34">
        <v>240</v>
      </c>
      <c r="N376" s="34">
        <v>121130</v>
      </c>
      <c r="O376" s="35">
        <v>40882</v>
      </c>
      <c r="P376" s="35">
        <v>32019</v>
      </c>
      <c r="Q376" s="34">
        <v>2467713300</v>
      </c>
      <c r="R376" s="34" t="s">
        <v>89</v>
      </c>
      <c r="S376" s="10" t="str">
        <f>IF(AB376=0.05,"Médio Profissionalizante",
IF(AB376=0.09,"Médio Tecnólogo",
IF(AB376=0.1,"Graduação",
IF(AB376=0.15,"Especialização",
IF(AB376=0.35,"Mestrado",
IF(AB376=0.45,"Doutorado",
))))))</f>
        <v>Especialização</v>
      </c>
      <c r="T376" s="10" t="str">
        <f>IF(AL376=0.7,"Inciso I",
IF(AL376=0.6,"Incisos II e V",
IF(AL376=0.3,"Inciso IV",
IF(AL376=0.25,"Inciso III, VI e VII",
))))</f>
        <v>Inciso III, VI e VII</v>
      </c>
      <c r="U376" s="34">
        <v>22</v>
      </c>
      <c r="V376" s="34" t="s">
        <v>90</v>
      </c>
      <c r="W376" s="34" t="s">
        <v>91</v>
      </c>
      <c r="X376" s="34" t="s">
        <v>92</v>
      </c>
      <c r="Y376" s="15">
        <v>1708.6224</v>
      </c>
      <c r="Z376" s="15">
        <v>240</v>
      </c>
      <c r="AA376" s="15">
        <v>1708.6230528295082</v>
      </c>
      <c r="AB376" s="36">
        <v>0.15</v>
      </c>
      <c r="AC376" s="15">
        <v>256.29340000000002</v>
      </c>
      <c r="AD376" s="15">
        <v>0.1</v>
      </c>
      <c r="AE376" s="50">
        <v>170.8622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v>1708.6224</v>
      </c>
      <c r="AL376" s="15">
        <v>0.25</v>
      </c>
      <c r="AM376" s="15">
        <v>427.15559999999999</v>
      </c>
      <c r="AN376" s="15">
        <v>0.4</v>
      </c>
      <c r="AO376" s="15">
        <v>683.44899999999996</v>
      </c>
      <c r="AP376" s="15">
        <v>1</v>
      </c>
      <c r="AQ376" s="15">
        <v>1708.6224</v>
      </c>
      <c r="AR376" s="15">
        <v>0</v>
      </c>
      <c r="AS376" s="15">
        <v>0</v>
      </c>
      <c r="AT376" s="15">
        <v>0.02</v>
      </c>
      <c r="AU376" s="15">
        <v>434.41219999999998</v>
      </c>
      <c r="AV376" s="15">
        <v>0.28000000000000003</v>
      </c>
      <c r="AW376" s="15">
        <v>781.94190000000003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6663.6274000000003</v>
      </c>
      <c r="BU376" s="15">
        <v>4527.8494000000001</v>
      </c>
      <c r="BV376" s="15">
        <v>6663.6274000000003</v>
      </c>
      <c r="BW376" s="15">
        <v>5980.1783999999998</v>
      </c>
      <c r="BX376" s="16">
        <v>837.22500000000002</v>
      </c>
      <c r="BY376" s="15">
        <v>1674.45</v>
      </c>
      <c r="BZ376" s="16">
        <v>5826.4023999999999</v>
      </c>
      <c r="CA376" s="17">
        <v>732.90070000000003</v>
      </c>
    </row>
    <row r="377" spans="1:79" x14ac:dyDescent="0.25">
      <c r="A377" s="33" t="s">
        <v>98</v>
      </c>
      <c r="B377" s="34">
        <v>53401</v>
      </c>
      <c r="C377" s="34" t="s">
        <v>1136</v>
      </c>
      <c r="D377" s="34" t="s">
        <v>734</v>
      </c>
      <c r="E377" s="34" t="s">
        <v>735</v>
      </c>
      <c r="F377" s="34" t="s">
        <v>83</v>
      </c>
      <c r="G377" s="34" t="s">
        <v>1091</v>
      </c>
      <c r="H377" s="34" t="s">
        <v>1002</v>
      </c>
      <c r="I377" s="34" t="s">
        <v>1003</v>
      </c>
      <c r="J377" s="34" t="s">
        <v>95</v>
      </c>
      <c r="K377" s="10" t="s">
        <v>1040</v>
      </c>
      <c r="L377" s="10">
        <v>11</v>
      </c>
      <c r="M377" s="34">
        <v>240</v>
      </c>
      <c r="N377" s="34">
        <v>164664</v>
      </c>
      <c r="O377" s="35">
        <v>26666</v>
      </c>
      <c r="P377" s="35">
        <v>16139</v>
      </c>
      <c r="Q377" s="34">
        <v>1645714349</v>
      </c>
      <c r="R377" s="34" t="s">
        <v>103</v>
      </c>
      <c r="S377" s="10" t="str">
        <f>IF(AB377=0.05,"Médio Profissionalizante",
IF(AB377=0.09,"Médio Tecnólogo",
IF(AB377=0.1,"Graduação",
IF(AB377=0.15,"Especialização",
IF(AB377=0.35,"Mestrado",
IF(AB377=0.45,"Doutorado",
))))))</f>
        <v>Médio Tecnólogo</v>
      </c>
      <c r="T377" s="10" t="str">
        <f>IF(AL377=0.7,"Inciso I",
IF(AL377=0.6,"Incisos II e V",
IF(AL377=0.3,"Inciso IV",
IF(AL377=0.25,"Inciso III, VI e VII",
))))</f>
        <v>Inciso III, VI e VII</v>
      </c>
      <c r="U377" s="34">
        <v>20</v>
      </c>
      <c r="V377" s="34" t="s">
        <v>90</v>
      </c>
      <c r="W377" s="34" t="s">
        <v>91</v>
      </c>
      <c r="X377" s="34" t="s">
        <v>91</v>
      </c>
      <c r="Y377" s="15">
        <v>1962.6636000000001</v>
      </c>
      <c r="Z377" s="15">
        <v>240</v>
      </c>
      <c r="AA377" s="15">
        <v>1962.6708122004145</v>
      </c>
      <c r="AB377" s="36">
        <v>0.09</v>
      </c>
      <c r="AC377" s="37">
        <v>231.51130000000001</v>
      </c>
      <c r="AD377" s="15">
        <v>0.21</v>
      </c>
      <c r="AE377" s="40">
        <f>ROUND(Y377*AD377,2)</f>
        <v>412.16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v>2572.3481999999999</v>
      </c>
      <c r="AL377" s="15">
        <v>0.25</v>
      </c>
      <c r="AM377" s="15">
        <v>643.08709999999996</v>
      </c>
      <c r="AN377" s="15">
        <v>0.4</v>
      </c>
      <c r="AO377" s="15">
        <v>1028.9393</v>
      </c>
      <c r="AP377" s="15">
        <v>1</v>
      </c>
      <c r="AQ377" s="15">
        <v>2572.3481999999999</v>
      </c>
      <c r="AR377" s="15">
        <v>1.66</v>
      </c>
      <c r="AS377" s="15">
        <v>1072.44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10160.7754</v>
      </c>
      <c r="BU377" s="15">
        <v>6945.3401000000003</v>
      </c>
      <c r="BV377" s="15">
        <v>10160.7754</v>
      </c>
      <c r="BW377" s="15">
        <v>9131.8361000000004</v>
      </c>
      <c r="BX377" s="16">
        <v>1278.4571000000001</v>
      </c>
      <c r="BY377" s="15">
        <v>2556.9141</v>
      </c>
      <c r="BZ377" s="16">
        <v>8882.3183000000008</v>
      </c>
      <c r="CA377" s="17">
        <v>1573.2774999999999</v>
      </c>
    </row>
    <row r="378" spans="1:79" x14ac:dyDescent="0.25">
      <c r="A378" s="33" t="s">
        <v>79</v>
      </c>
      <c r="B378" s="34">
        <v>8820601</v>
      </c>
      <c r="C378" s="34" t="s">
        <v>420</v>
      </c>
      <c r="D378" s="34" t="s">
        <v>81</v>
      </c>
      <c r="E378" s="34" t="s">
        <v>116</v>
      </c>
      <c r="F378" s="34" t="s">
        <v>83</v>
      </c>
      <c r="G378" s="34" t="s">
        <v>117</v>
      </c>
      <c r="H378" s="34" t="s">
        <v>85</v>
      </c>
      <c r="I378" s="34" t="s">
        <v>79</v>
      </c>
      <c r="J378" s="34" t="s">
        <v>87</v>
      </c>
      <c r="K378" s="10" t="s">
        <v>121</v>
      </c>
      <c r="L378" s="10">
        <v>8</v>
      </c>
      <c r="M378" s="34">
        <v>240</v>
      </c>
      <c r="N378" s="34">
        <v>126022</v>
      </c>
      <c r="O378" s="35">
        <v>40665</v>
      </c>
      <c r="P378" s="35">
        <v>24697</v>
      </c>
      <c r="Q378" s="34">
        <v>32349912353</v>
      </c>
      <c r="R378" s="34" t="s">
        <v>89</v>
      </c>
      <c r="S378" s="10">
        <f>IF(AB378=0.05,"Médio Profissionalizante",
IF(AB378=0.09,"Médio Tecnólogo",
IF(AB378=0.1,"Graduação",
IF(AB378=0.15,"Especialização",
IF(AB378=0.35,"Mestrado",
IF(AB378=0.45,"Doutorado",
))))))</f>
        <v>0</v>
      </c>
      <c r="T378" s="10" t="str">
        <f>IF(AL378=0.7,"Inciso I",
IF(AL378=0.6,"Incisos II e V",
IF(AL378=0.3,"Inciso IV",
IF(AL378=0.25,"Inciso III, VI e VII",
))))</f>
        <v>Inciso III, VI e VII</v>
      </c>
      <c r="U378" s="34">
        <v>22</v>
      </c>
      <c r="V378" s="34" t="s">
        <v>97</v>
      </c>
      <c r="W378" s="34" t="s">
        <v>91</v>
      </c>
      <c r="X378" s="34" t="s">
        <v>92</v>
      </c>
      <c r="Y378" s="15">
        <v>1777.6458</v>
      </c>
      <c r="Z378" s="15">
        <v>240</v>
      </c>
      <c r="AA378" s="15">
        <v>1777.6514241638204</v>
      </c>
      <c r="AB378" s="36">
        <v>0</v>
      </c>
      <c r="AC378" s="66">
        <v>0</v>
      </c>
      <c r="AD378" s="15">
        <v>0.11</v>
      </c>
      <c r="AE378" s="50">
        <v>195.541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v>1777.6458</v>
      </c>
      <c r="AL378" s="15">
        <v>0.25</v>
      </c>
      <c r="AM378" s="15">
        <v>444.41149999999999</v>
      </c>
      <c r="AN378" s="15">
        <v>0.4</v>
      </c>
      <c r="AO378" s="15">
        <v>711.05830000000003</v>
      </c>
      <c r="AP378" s="15">
        <v>1</v>
      </c>
      <c r="AQ378" s="15">
        <v>1777.6458</v>
      </c>
      <c r="AR378" s="15">
        <v>0</v>
      </c>
      <c r="AS378" s="15">
        <v>146.18950000000001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6683.9481999999998</v>
      </c>
      <c r="BU378" s="15">
        <v>4461.8909999999996</v>
      </c>
      <c r="BV378" s="15">
        <v>6683.9481999999998</v>
      </c>
      <c r="BW378" s="15">
        <v>5972.8899000000001</v>
      </c>
      <c r="BX378" s="16">
        <v>836.20460000000003</v>
      </c>
      <c r="BY378" s="15">
        <v>1672.4092000000001</v>
      </c>
      <c r="BZ378" s="16">
        <v>5847.7435999999998</v>
      </c>
      <c r="CA378" s="17">
        <v>738.76949999999999</v>
      </c>
    </row>
    <row r="379" spans="1:79" x14ac:dyDescent="0.25">
      <c r="A379" s="33" t="s">
        <v>79</v>
      </c>
      <c r="B379" s="34">
        <v>8949601</v>
      </c>
      <c r="C379" s="34" t="s">
        <v>466</v>
      </c>
      <c r="D379" s="34" t="s">
        <v>81</v>
      </c>
      <c r="E379" s="34" t="s">
        <v>116</v>
      </c>
      <c r="F379" s="34" t="s">
        <v>83</v>
      </c>
      <c r="G379" s="34" t="s">
        <v>117</v>
      </c>
      <c r="H379" s="34" t="s">
        <v>85</v>
      </c>
      <c r="I379" s="34" t="s">
        <v>79</v>
      </c>
      <c r="J379" s="34" t="s">
        <v>87</v>
      </c>
      <c r="K379" s="10" t="s">
        <v>121</v>
      </c>
      <c r="L379" s="10">
        <v>8</v>
      </c>
      <c r="M379" s="34">
        <v>240</v>
      </c>
      <c r="N379" s="34">
        <v>126022</v>
      </c>
      <c r="O379" s="35">
        <v>40882</v>
      </c>
      <c r="P379" s="35">
        <v>30818</v>
      </c>
      <c r="Q379" s="34">
        <v>452805333</v>
      </c>
      <c r="R379" s="34" t="s">
        <v>89</v>
      </c>
      <c r="S379" s="10" t="str">
        <f>IF(AB379=0.05,"Médio Profissionalizante",
IF(AB379=0.09,"Médio Tecnólogo",
IF(AB379=0.1,"Graduação",
IF(AB379=0.15,"Especialização",
IF(AB379=0.35,"Mestrado",
IF(AB379=0.45,"Doutorado",
))))))</f>
        <v>Especialização</v>
      </c>
      <c r="T379" s="10" t="str">
        <f>IF(AL379=0.7,"Inciso I",
IF(AL379=0.6,"Incisos II e V",
IF(AL379=0.3,"Inciso IV",
IF(AL379=0.25,"Inciso III, VI e VII",
))))</f>
        <v>Inciso III, VI e VII</v>
      </c>
      <c r="U379" s="34">
        <v>22</v>
      </c>
      <c r="V379" s="34" t="s">
        <v>97</v>
      </c>
      <c r="W379" s="34" t="s">
        <v>91</v>
      </c>
      <c r="X379" s="34" t="s">
        <v>92</v>
      </c>
      <c r="Y379" s="15">
        <v>1777.6458</v>
      </c>
      <c r="Z379" s="15">
        <v>240</v>
      </c>
      <c r="AA379" s="15">
        <v>1777.6514241638204</v>
      </c>
      <c r="AB379" s="36">
        <v>0.15</v>
      </c>
      <c r="AC379" s="15">
        <v>266.64690000000002</v>
      </c>
      <c r="AD379" s="15">
        <v>0.11</v>
      </c>
      <c r="AE379" s="50">
        <v>195.541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v>1777.6458</v>
      </c>
      <c r="AL379" s="15">
        <v>0.25</v>
      </c>
      <c r="AM379" s="15">
        <v>444.41149999999999</v>
      </c>
      <c r="AN379" s="15">
        <v>0.4</v>
      </c>
      <c r="AO379" s="15">
        <v>711.05830000000003</v>
      </c>
      <c r="AP379" s="15">
        <v>1</v>
      </c>
      <c r="AQ379" s="15">
        <v>1777.6458</v>
      </c>
      <c r="AR379" s="15">
        <v>0</v>
      </c>
      <c r="AS379" s="15">
        <v>1116.0687</v>
      </c>
      <c r="AT379" s="15">
        <v>0.1</v>
      </c>
      <c r="AU379" s="15">
        <v>0</v>
      </c>
      <c r="AV379" s="15">
        <v>0.15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6950.5950999999995</v>
      </c>
      <c r="BU379" s="15">
        <v>4728.5378000000001</v>
      </c>
      <c r="BV379" s="15">
        <v>6950.5950999999995</v>
      </c>
      <c r="BW379" s="15">
        <v>6239.5367999999999</v>
      </c>
      <c r="BX379" s="16">
        <v>873.53510000000006</v>
      </c>
      <c r="BY379" s="15">
        <v>1747.0703000000001</v>
      </c>
      <c r="BZ379" s="16">
        <v>6077.0599000000002</v>
      </c>
      <c r="CA379" s="17">
        <v>801.83150000000001</v>
      </c>
    </row>
    <row r="380" spans="1:79" x14ac:dyDescent="0.25">
      <c r="A380" s="33" t="s">
        <v>79</v>
      </c>
      <c r="B380" s="34">
        <v>8459301</v>
      </c>
      <c r="C380" s="34" t="s">
        <v>401</v>
      </c>
      <c r="D380" s="34" t="s">
        <v>81</v>
      </c>
      <c r="E380" s="34" t="s">
        <v>182</v>
      </c>
      <c r="F380" s="34" t="s">
        <v>83</v>
      </c>
      <c r="G380" s="34" t="s">
        <v>117</v>
      </c>
      <c r="H380" s="34" t="s">
        <v>85</v>
      </c>
      <c r="I380" s="34" t="s">
        <v>79</v>
      </c>
      <c r="J380" s="34" t="s">
        <v>87</v>
      </c>
      <c r="K380" s="10" t="s">
        <v>121</v>
      </c>
      <c r="L380" s="10">
        <v>9</v>
      </c>
      <c r="M380" s="34">
        <v>240</v>
      </c>
      <c r="N380" s="34">
        <v>128542</v>
      </c>
      <c r="O380" s="35">
        <v>40315</v>
      </c>
      <c r="P380" s="35">
        <v>24964</v>
      </c>
      <c r="Q380" s="34">
        <v>49259199468</v>
      </c>
      <c r="R380" s="34" t="s">
        <v>89</v>
      </c>
      <c r="S380" s="10" t="str">
        <f>IF(AB380=0.05,"Médio Profissionalizante",
IF(AB380=0.09,"Médio Tecnólogo",
IF(AB380=0.1,"Graduação",
IF(AB380=0.15,"Especialização",
IF(AB380=0.35,"Mestrado",
IF(AB380=0.45,"Doutorado",
))))))</f>
        <v>Graduação</v>
      </c>
      <c r="T380" s="10" t="str">
        <f>IF(AL380=0.7,"Inciso I",
IF(AL380=0.6,"Incisos II e V",
IF(AL380=0.3,"Inciso IV",
IF(AL380=0.25,"Inciso III, VI e VII",
))))</f>
        <v>Inciso III, VI e VII</v>
      </c>
      <c r="U380" s="34">
        <v>22</v>
      </c>
      <c r="V380" s="34" t="s">
        <v>90</v>
      </c>
      <c r="W380" s="34" t="s">
        <v>91</v>
      </c>
      <c r="X380" s="34" t="s">
        <v>92</v>
      </c>
      <c r="Y380" s="15">
        <v>1813.203</v>
      </c>
      <c r="Z380" s="15">
        <v>240</v>
      </c>
      <c r="AA380" s="15">
        <v>1813.2044526470968</v>
      </c>
      <c r="AB380" s="36">
        <v>0.1</v>
      </c>
      <c r="AC380" s="66">
        <v>181.3203</v>
      </c>
      <c r="AD380" s="15">
        <v>0.12</v>
      </c>
      <c r="AE380" s="50">
        <v>217.58439999999999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v>1813.203</v>
      </c>
      <c r="AL380" s="15">
        <v>0.25</v>
      </c>
      <c r="AM380" s="15">
        <v>453.30079999999998</v>
      </c>
      <c r="AN380" s="15">
        <v>0.4</v>
      </c>
      <c r="AO380" s="15">
        <v>725.28120000000001</v>
      </c>
      <c r="AP380" s="15">
        <v>1</v>
      </c>
      <c r="AQ380" s="15">
        <v>1813.203</v>
      </c>
      <c r="AR380" s="15">
        <v>0.25</v>
      </c>
      <c r="AS380" s="15">
        <v>0</v>
      </c>
      <c r="AT380" s="15">
        <v>0</v>
      </c>
      <c r="AU380" s="15">
        <v>1045.0697</v>
      </c>
      <c r="AV380" s="15">
        <v>0</v>
      </c>
      <c r="AW380" s="15">
        <v>57.003799999999998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7017.0955999999996</v>
      </c>
      <c r="BU380" s="15">
        <v>4750.5919000000004</v>
      </c>
      <c r="BV380" s="15">
        <v>7017.0955999999996</v>
      </c>
      <c r="BW380" s="15">
        <v>6291.8144000000002</v>
      </c>
      <c r="BX380" s="16">
        <v>880.85400000000004</v>
      </c>
      <c r="BY380" s="15">
        <v>1761.7080000000001</v>
      </c>
      <c r="BZ380" s="16">
        <v>6136.2416000000003</v>
      </c>
      <c r="CA380" s="17">
        <v>818.10640000000001</v>
      </c>
    </row>
    <row r="381" spans="1:79" x14ac:dyDescent="0.25">
      <c r="A381" s="33" t="s">
        <v>79</v>
      </c>
      <c r="B381" s="34">
        <v>5170101</v>
      </c>
      <c r="C381" s="34" t="s">
        <v>207</v>
      </c>
      <c r="D381" s="34" t="s">
        <v>81</v>
      </c>
      <c r="E381" s="34" t="s">
        <v>116</v>
      </c>
      <c r="F381" s="34" t="s">
        <v>83</v>
      </c>
      <c r="G381" s="34" t="s">
        <v>117</v>
      </c>
      <c r="H381" s="34" t="s">
        <v>85</v>
      </c>
      <c r="I381" s="34" t="s">
        <v>79</v>
      </c>
      <c r="J381" s="34" t="s">
        <v>87</v>
      </c>
      <c r="K381" s="10" t="s">
        <v>121</v>
      </c>
      <c r="L381" s="10">
        <v>13</v>
      </c>
      <c r="M381" s="34">
        <v>240</v>
      </c>
      <c r="N381" s="34">
        <v>139137</v>
      </c>
      <c r="O381" s="35">
        <v>37109</v>
      </c>
      <c r="P381" s="35">
        <v>27332</v>
      </c>
      <c r="Q381" s="34">
        <v>54908078300</v>
      </c>
      <c r="R381" s="34" t="s">
        <v>89</v>
      </c>
      <c r="S381" s="10" t="str">
        <f>IF(AB381=0.05,"Médio Profissionalizante",
IF(AB381=0.09,"Médio Tecnólogo",
IF(AB381=0.1,"Graduação",
IF(AB381=0.15,"Especialização",
IF(AB381=0.35,"Mestrado",
IF(AB381=0.45,"Doutorado",
))))))</f>
        <v>Especialização</v>
      </c>
      <c r="T381" s="10" t="str">
        <f>IF(AL381=0.7,"Inciso I",
IF(AL381=0.6,"Incisos II e V",
IF(AL381=0.3,"Inciso IV",
IF(AL381=0.25,"Inciso III, VI e VII",
))))</f>
        <v>Inciso I</v>
      </c>
      <c r="U381" s="34">
        <v>22</v>
      </c>
      <c r="V381" s="34" t="s">
        <v>90</v>
      </c>
      <c r="W381" s="34" t="s">
        <v>91</v>
      </c>
      <c r="X381" s="34" t="s">
        <v>92</v>
      </c>
      <c r="Y381" s="15">
        <v>1962.6636000000001</v>
      </c>
      <c r="Z381" s="15">
        <v>240</v>
      </c>
      <c r="AA381" s="15">
        <v>1962.6708122004145</v>
      </c>
      <c r="AB381" s="36">
        <v>0.15</v>
      </c>
      <c r="AC381" s="51">
        <v>294.39949999999999</v>
      </c>
      <c r="AD381" s="15">
        <v>0.21</v>
      </c>
      <c r="AE381" s="50">
        <v>412.15940000000001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v>1962.6636000000001</v>
      </c>
      <c r="AL381" s="15">
        <v>0.7</v>
      </c>
      <c r="AM381" s="15">
        <v>1373.8644999999999</v>
      </c>
      <c r="AN381" s="15">
        <v>0.4</v>
      </c>
      <c r="AO381" s="15">
        <v>785.06539999999995</v>
      </c>
      <c r="AP381" s="15">
        <v>1</v>
      </c>
      <c r="AQ381" s="15">
        <v>1962.6636000000001</v>
      </c>
      <c r="AR381" s="15">
        <v>1.53</v>
      </c>
      <c r="AS381" s="15">
        <v>875.96950000000004</v>
      </c>
      <c r="AT381" s="15">
        <v>0</v>
      </c>
      <c r="AU381" s="15">
        <v>0</v>
      </c>
      <c r="AV381" s="15">
        <v>0</v>
      </c>
      <c r="AW381" s="15">
        <v>1292.414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8753.4796999999999</v>
      </c>
      <c r="BU381" s="15">
        <v>5416.9515000000001</v>
      </c>
      <c r="BV381" s="15">
        <v>8753.4796999999999</v>
      </c>
      <c r="BW381" s="15">
        <v>7968.4142000000002</v>
      </c>
      <c r="BX381" s="16">
        <v>1115.578</v>
      </c>
      <c r="BY381" s="15">
        <v>2231.1559999999999</v>
      </c>
      <c r="BZ381" s="16">
        <v>7637.9017000000003</v>
      </c>
      <c r="CA381" s="17">
        <v>1231.0630000000001</v>
      </c>
    </row>
    <row r="382" spans="1:79" x14ac:dyDescent="0.25">
      <c r="A382" s="33" t="s">
        <v>79</v>
      </c>
      <c r="B382" s="34">
        <v>5388801</v>
      </c>
      <c r="C382" s="34" t="s">
        <v>330</v>
      </c>
      <c r="D382" s="34" t="s">
        <v>81</v>
      </c>
      <c r="E382" s="34" t="s">
        <v>116</v>
      </c>
      <c r="F382" s="34" t="s">
        <v>83</v>
      </c>
      <c r="G382" s="34" t="s">
        <v>117</v>
      </c>
      <c r="H382" s="34" t="s">
        <v>85</v>
      </c>
      <c r="I382" s="34" t="s">
        <v>79</v>
      </c>
      <c r="J382" s="34" t="s">
        <v>87</v>
      </c>
      <c r="K382" s="10" t="s">
        <v>121</v>
      </c>
      <c r="L382" s="10">
        <v>12</v>
      </c>
      <c r="M382" s="34">
        <v>240</v>
      </c>
      <c r="N382" s="34">
        <v>136416</v>
      </c>
      <c r="O382" s="35">
        <v>37431</v>
      </c>
      <c r="P382" s="35">
        <v>27635</v>
      </c>
      <c r="Q382" s="34">
        <v>69662355391</v>
      </c>
      <c r="R382" s="34" t="s">
        <v>89</v>
      </c>
      <c r="S382" s="10" t="str">
        <f>IF(AB382=0.05,"Médio Profissionalizante",
IF(AB382=0.09,"Médio Tecnólogo",
IF(AB382=0.1,"Graduação",
IF(AB382=0.15,"Especialização",
IF(AB382=0.35,"Mestrado",
IF(AB382=0.45,"Doutorado",
))))))</f>
        <v>Graduação</v>
      </c>
      <c r="T382" s="10" t="str">
        <f>IF(AL382=0.7,"Inciso I",
IF(AL382=0.6,"Incisos II e V",
IF(AL382=0.3,"Inciso IV",
IF(AL382=0.25,"Inciso III, VI e VII",
))))</f>
        <v>Inciso III, VI e VII</v>
      </c>
      <c r="U382" s="34">
        <v>22</v>
      </c>
      <c r="V382" s="34" t="s">
        <v>97</v>
      </c>
      <c r="W382" s="34" t="s">
        <v>91</v>
      </c>
      <c r="X382" s="34" t="s">
        <v>92</v>
      </c>
      <c r="Y382" s="15">
        <v>1924.1790000000001</v>
      </c>
      <c r="Z382" s="15">
        <v>240</v>
      </c>
      <c r="AA382" s="15">
        <v>1924.1870707847202</v>
      </c>
      <c r="AB382" s="36">
        <v>0.1</v>
      </c>
      <c r="AC382" s="10">
        <v>192.4179</v>
      </c>
      <c r="AD382" s="15">
        <v>0.2</v>
      </c>
      <c r="AE382" s="50">
        <v>384.83580000000001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v>1924.1790000000001</v>
      </c>
      <c r="AL382" s="15">
        <v>0.25</v>
      </c>
      <c r="AM382" s="15">
        <v>481.04480000000001</v>
      </c>
      <c r="AN382" s="15">
        <v>0.4</v>
      </c>
      <c r="AO382" s="15">
        <v>769.67160000000001</v>
      </c>
      <c r="AP382" s="15">
        <v>1</v>
      </c>
      <c r="AQ382" s="15">
        <v>1924.1790000000001</v>
      </c>
      <c r="AR382" s="15">
        <v>0</v>
      </c>
      <c r="AS382" s="15">
        <v>0</v>
      </c>
      <c r="AT382" s="15">
        <v>0.22</v>
      </c>
      <c r="AU382" s="15">
        <v>0</v>
      </c>
      <c r="AV382" s="15">
        <v>0.01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7600.5070999999998</v>
      </c>
      <c r="BU382" s="15">
        <v>5195.2833000000001</v>
      </c>
      <c r="BV382" s="15">
        <v>7600.5070999999998</v>
      </c>
      <c r="BW382" s="15">
        <v>6830.8355000000001</v>
      </c>
      <c r="BX382" s="16">
        <v>956.31700000000001</v>
      </c>
      <c r="BY382" s="15">
        <v>1912.6339</v>
      </c>
      <c r="BZ382" s="16">
        <v>6644.1900999999998</v>
      </c>
      <c r="CA382" s="17">
        <v>957.79229999999995</v>
      </c>
    </row>
    <row r="383" spans="1:79" x14ac:dyDescent="0.25">
      <c r="A383" s="33" t="s">
        <v>715</v>
      </c>
      <c r="B383" s="34">
        <v>8671602</v>
      </c>
      <c r="C383" s="34" t="s">
        <v>1291</v>
      </c>
      <c r="D383" s="34" t="s">
        <v>1069</v>
      </c>
      <c r="E383" s="34" t="s">
        <v>1292</v>
      </c>
      <c r="F383" s="34" t="s">
        <v>83</v>
      </c>
      <c r="G383" s="34" t="s">
        <v>1244</v>
      </c>
      <c r="H383" s="34" t="s">
        <v>1245</v>
      </c>
      <c r="I383" s="34" t="s">
        <v>1246</v>
      </c>
      <c r="J383" s="34" t="s">
        <v>850</v>
      </c>
      <c r="K383" s="10" t="s">
        <v>121</v>
      </c>
      <c r="L383" s="10">
        <v>13</v>
      </c>
      <c r="M383" s="34">
        <v>240</v>
      </c>
      <c r="N383" s="34">
        <v>750463</v>
      </c>
      <c r="O383" s="35">
        <v>42920</v>
      </c>
      <c r="P383" s="35">
        <v>33051</v>
      </c>
      <c r="Q383" s="34">
        <v>2820949380</v>
      </c>
      <c r="R383" s="34" t="s">
        <v>89</v>
      </c>
      <c r="S383" s="10">
        <f>IF(AB383=0.05,"Médio Profissionalizante",
IF(AB383=0.09,"Médio Tecnólogo",
IF(AB383=0.1,"Graduação",
IF(AB383=0.15,"Especialização",
IF(AB383=0.35,"Mestrado",
IF(AB383=0.45,"Doutorado",
))))))</f>
        <v>0</v>
      </c>
      <c r="T383" s="10" t="str">
        <f>IF(AL383=0.7,"Inciso I",
IF(AL383=0.6,"Incisos II e V",
IF(AL383=0.3,"Inciso IV",
IF(AL383=0.25,"Inciso III, VI e VII",
))))</f>
        <v>Inciso III, VI e VII</v>
      </c>
      <c r="U383" s="34">
        <v>1</v>
      </c>
      <c r="V383" s="34" t="s">
        <v>90</v>
      </c>
      <c r="W383" s="34" t="s">
        <v>91</v>
      </c>
      <c r="X383" s="34" t="s">
        <v>92</v>
      </c>
      <c r="Y383" s="15">
        <v>1675.1153999999999</v>
      </c>
      <c r="Z383" s="15">
        <v>240</v>
      </c>
      <c r="AA383" s="15">
        <v>1675.1206400289295</v>
      </c>
      <c r="AB383" s="36">
        <v>0</v>
      </c>
      <c r="AC383" s="37">
        <v>0</v>
      </c>
      <c r="AD383" s="15">
        <v>0.11</v>
      </c>
      <c r="AE383" s="40">
        <f>ROUND(Y383*AD383,2)</f>
        <v>184.26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v>1962.6636000000001</v>
      </c>
      <c r="AL383" s="15">
        <v>0.25</v>
      </c>
      <c r="AM383" s="15">
        <v>490.66590000000002</v>
      </c>
      <c r="AN383" s="15">
        <v>0.4</v>
      </c>
      <c r="AO383" s="15">
        <v>785.06539999999995</v>
      </c>
      <c r="AP383" s="15">
        <v>1</v>
      </c>
      <c r="AQ383" s="15">
        <v>1962.6636000000001</v>
      </c>
      <c r="AR383" s="15">
        <v>0.5</v>
      </c>
      <c r="AS383" s="15">
        <v>262.44</v>
      </c>
      <c r="AT383" s="15">
        <v>0.2</v>
      </c>
      <c r="AU383" s="15">
        <v>787.31</v>
      </c>
      <c r="AV383" s="15">
        <v>0.32</v>
      </c>
      <c r="AW383" s="15">
        <v>1511.63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7379.6151</v>
      </c>
      <c r="BU383" s="15">
        <v>4926.2856000000002</v>
      </c>
      <c r="BV383" s="15">
        <v>7379.6151</v>
      </c>
      <c r="BW383" s="15">
        <v>6594.5496999999996</v>
      </c>
      <c r="BX383" s="16">
        <v>923.23699999999997</v>
      </c>
      <c r="BY383" s="15">
        <v>1846.4739</v>
      </c>
      <c r="BZ383" s="16">
        <v>6456.3782000000001</v>
      </c>
      <c r="CA383" s="17">
        <v>906.14400000000001</v>
      </c>
    </row>
    <row r="384" spans="1:79" x14ac:dyDescent="0.25">
      <c r="A384" s="33" t="s">
        <v>98</v>
      </c>
      <c r="B384" s="34">
        <v>17201</v>
      </c>
      <c r="C384" s="34" t="s">
        <v>769</v>
      </c>
      <c r="D384" s="34" t="s">
        <v>770</v>
      </c>
      <c r="E384" s="34" t="s">
        <v>771</v>
      </c>
      <c r="F384" s="34" t="s">
        <v>712</v>
      </c>
      <c r="G384" s="34" t="s">
        <v>726</v>
      </c>
      <c r="H384" s="34" t="s">
        <v>714</v>
      </c>
      <c r="I384" s="34" t="s">
        <v>715</v>
      </c>
      <c r="J384" s="34" t="s">
        <v>712</v>
      </c>
      <c r="K384" s="10" t="s">
        <v>121</v>
      </c>
      <c r="L384" s="10">
        <v>8</v>
      </c>
      <c r="M384" s="34">
        <v>240</v>
      </c>
      <c r="N384" s="34">
        <v>797581</v>
      </c>
      <c r="O384" s="35">
        <v>27120</v>
      </c>
      <c r="P384" s="35">
        <v>16871</v>
      </c>
      <c r="Q384" s="34">
        <v>310182387</v>
      </c>
      <c r="R384" s="34" t="s">
        <v>103</v>
      </c>
      <c r="S384" s="10" t="str">
        <f>IF(AB384=0.05,"Médio Profissionalizante",
IF(AB384=0.09,"Médio Tecnólogo",
IF(AB384=0.1,"Graduação",
IF(AB384=0.15,"Especialização",
IF(AB384=0.35,"Mestrado",
IF(AB384=0.45,"Doutorado",
))))))</f>
        <v>Especialização</v>
      </c>
      <c r="T384" s="10" t="str">
        <f>IF(AL384=0.7,"Inciso I",
IF(AL384=0.6,"Incisos II e V",
IF(AL384=0.3,"Inciso IV",
IF(AL384=0.25,"Inciso III, VI e VII",
))))</f>
        <v>Inciso III, VI e VII</v>
      </c>
      <c r="U384" s="34">
        <v>20</v>
      </c>
      <c r="V384" s="34" t="s">
        <v>90</v>
      </c>
      <c r="W384" s="34" t="s">
        <v>91</v>
      </c>
      <c r="X384" s="34" t="s">
        <v>91</v>
      </c>
      <c r="Y384" s="15">
        <v>1777.6458</v>
      </c>
      <c r="Z384" s="15">
        <v>240</v>
      </c>
      <c r="AA384" s="15">
        <v>1777.6514241638204</v>
      </c>
      <c r="AB384" s="36">
        <v>0.15</v>
      </c>
      <c r="AC384" s="51">
        <v>266.64690000000002</v>
      </c>
      <c r="AD384" s="15">
        <v>0.11</v>
      </c>
      <c r="AE384" s="40">
        <f>ROUND(Y384*AD384,2)</f>
        <v>195.54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v>1777.6458</v>
      </c>
      <c r="AL384" s="15">
        <v>0.25</v>
      </c>
      <c r="AM384" s="15">
        <v>444.41149999999999</v>
      </c>
      <c r="AN384" s="15">
        <v>0.4</v>
      </c>
      <c r="AO384" s="15">
        <v>711.05830000000003</v>
      </c>
      <c r="AP384" s="15">
        <v>1</v>
      </c>
      <c r="AQ384" s="15">
        <v>1777.6458</v>
      </c>
      <c r="AR384" s="15">
        <v>0.62</v>
      </c>
      <c r="AS384" s="15">
        <v>359.11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6950.5950999999995</v>
      </c>
      <c r="BU384" s="15">
        <v>4728.5378000000001</v>
      </c>
      <c r="BV384" s="15">
        <v>6950.5950999999995</v>
      </c>
      <c r="BW384" s="15">
        <v>6239.5367999999999</v>
      </c>
      <c r="BX384" s="16">
        <v>873.53510000000006</v>
      </c>
      <c r="BY384" s="15">
        <v>1747.0703000000001</v>
      </c>
      <c r="BZ384" s="16">
        <v>6077.0599000000002</v>
      </c>
      <c r="CA384" s="17">
        <v>801.83150000000001</v>
      </c>
    </row>
    <row r="385" spans="1:79" x14ac:dyDescent="0.25">
      <c r="A385" s="33" t="s">
        <v>79</v>
      </c>
      <c r="B385" s="34">
        <v>5170201</v>
      </c>
      <c r="C385" s="34" t="s">
        <v>208</v>
      </c>
      <c r="D385" s="34" t="s">
        <v>81</v>
      </c>
      <c r="E385" s="34" t="s">
        <v>116</v>
      </c>
      <c r="F385" s="34" t="s">
        <v>83</v>
      </c>
      <c r="G385" s="34" t="s">
        <v>117</v>
      </c>
      <c r="H385" s="34" t="s">
        <v>85</v>
      </c>
      <c r="I385" s="34" t="s">
        <v>79</v>
      </c>
      <c r="J385" s="34" t="s">
        <v>87</v>
      </c>
      <c r="K385" s="10" t="s">
        <v>121</v>
      </c>
      <c r="L385" s="10">
        <v>13</v>
      </c>
      <c r="M385" s="34">
        <v>240</v>
      </c>
      <c r="N385" s="34">
        <v>139137</v>
      </c>
      <c r="O385" s="35">
        <v>37109</v>
      </c>
      <c r="P385" s="35">
        <v>24373</v>
      </c>
      <c r="Q385" s="34">
        <v>38000580306</v>
      </c>
      <c r="R385" s="34" t="s">
        <v>89</v>
      </c>
      <c r="S385" s="10">
        <f>IF(AB385=0.05,"Médio Profissionalizante",
IF(AB385=0.09,"Médio Tecnólogo",
IF(AB385=0.1,"Graduação",
IF(AB385=0.15,"Especialização",
IF(AB385=0.35,"Mestrado",
IF(AB385=0.45,"Doutorado",
))))))</f>
        <v>0</v>
      </c>
      <c r="T385" s="10" t="str">
        <f>IF(AL385=0.7,"Inciso I",
IF(AL385=0.6,"Incisos II e V",
IF(AL385=0.3,"Inciso IV",
IF(AL385=0.25,"Inciso III, VI e VII",
))))</f>
        <v>Inciso I</v>
      </c>
      <c r="U385" s="34">
        <v>22</v>
      </c>
      <c r="V385" s="34" t="s">
        <v>90</v>
      </c>
      <c r="W385" s="34" t="s">
        <v>91</v>
      </c>
      <c r="X385" s="34" t="s">
        <v>92</v>
      </c>
      <c r="Y385" s="15">
        <v>1962.6636000000001</v>
      </c>
      <c r="Z385" s="15">
        <v>240</v>
      </c>
      <c r="AA385" s="15">
        <v>1962.6708122004145</v>
      </c>
      <c r="AB385" s="36">
        <v>0.08</v>
      </c>
      <c r="AC385" s="10">
        <v>157.01310000000001</v>
      </c>
      <c r="AD385" s="15">
        <v>0.21</v>
      </c>
      <c r="AE385" s="50">
        <v>412.15940000000001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v>1962.6636000000001</v>
      </c>
      <c r="AL385" s="15">
        <v>0.7</v>
      </c>
      <c r="AM385" s="15">
        <v>1373.8644999999999</v>
      </c>
      <c r="AN385" s="15">
        <v>0.4</v>
      </c>
      <c r="AO385" s="15">
        <v>785.06539999999995</v>
      </c>
      <c r="AP385" s="15">
        <v>1</v>
      </c>
      <c r="AQ385" s="15">
        <v>1962.6636000000001</v>
      </c>
      <c r="AR385" s="15">
        <v>1.22</v>
      </c>
      <c r="AS385" s="15">
        <v>835.01520000000005</v>
      </c>
      <c r="AT385" s="15">
        <v>0</v>
      </c>
      <c r="AU385" s="15">
        <v>0</v>
      </c>
      <c r="AV385" s="15">
        <v>0.2</v>
      </c>
      <c r="AW385" s="15">
        <v>1183.4862000000001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8616.0931999999993</v>
      </c>
      <c r="BU385" s="15">
        <v>5279.5650999999998</v>
      </c>
      <c r="BV385" s="15">
        <v>8616.0931999999993</v>
      </c>
      <c r="BW385" s="15">
        <v>7831.0277999999998</v>
      </c>
      <c r="BX385" s="16">
        <v>1096.3439000000001</v>
      </c>
      <c r="BY385" s="15">
        <v>2192.6878000000002</v>
      </c>
      <c r="BZ385" s="16">
        <v>7519.7493000000004</v>
      </c>
      <c r="CA385" s="17">
        <v>1198.5710999999999</v>
      </c>
    </row>
    <row r="386" spans="1:79" x14ac:dyDescent="0.25">
      <c r="A386" s="33" t="s">
        <v>79</v>
      </c>
      <c r="B386" s="34">
        <v>5170301</v>
      </c>
      <c r="C386" s="34" t="s">
        <v>209</v>
      </c>
      <c r="D386" s="34" t="s">
        <v>81</v>
      </c>
      <c r="E386" s="34" t="s">
        <v>113</v>
      </c>
      <c r="F386" s="34" t="s">
        <v>83</v>
      </c>
      <c r="G386" s="34" t="s">
        <v>117</v>
      </c>
      <c r="H386" s="34" t="s">
        <v>85</v>
      </c>
      <c r="I386" s="34" t="s">
        <v>79</v>
      </c>
      <c r="J386" s="34" t="s">
        <v>87</v>
      </c>
      <c r="K386" s="10" t="s">
        <v>118</v>
      </c>
      <c r="L386" s="10">
        <v>12</v>
      </c>
      <c r="M386" s="34">
        <v>240</v>
      </c>
      <c r="N386" s="34">
        <v>136416</v>
      </c>
      <c r="O386" s="35">
        <v>37088</v>
      </c>
      <c r="P386" s="35">
        <v>27649</v>
      </c>
      <c r="Q386" s="34">
        <v>67813992334</v>
      </c>
      <c r="R386" s="34" t="s">
        <v>89</v>
      </c>
      <c r="S386" s="10" t="str">
        <f>IF(AB386=0.05,"Médio Profissionalizante",
IF(AB386=0.09,"Médio Tecnólogo",
IF(AB386=0.1,"Graduação",
IF(AB386=0.15,"Especialização",
IF(AB386=0.35,"Mestrado",
IF(AB386=0.45,"Doutorado",
))))))</f>
        <v>Especialização</v>
      </c>
      <c r="T386" s="10" t="str">
        <f>IF(AL386=0.7,"Inciso I",
IF(AL386=0.6,"Incisos II e V",
IF(AL386=0.3,"Inciso IV",
IF(AL386=0.25,"Inciso III, VI e VII",
))))</f>
        <v>Inciso III, VI e VII</v>
      </c>
      <c r="U386" s="34">
        <v>22</v>
      </c>
      <c r="V386" s="34" t="s">
        <v>97</v>
      </c>
      <c r="W386" s="34" t="s">
        <v>91</v>
      </c>
      <c r="X386" s="34" t="s">
        <v>92</v>
      </c>
      <c r="Y386" s="15">
        <v>1924.1790000000001</v>
      </c>
      <c r="Z386" s="15">
        <v>240</v>
      </c>
      <c r="AA386" s="15">
        <v>1924.1870707847202</v>
      </c>
      <c r="AB386" s="36">
        <v>0.15</v>
      </c>
      <c r="AC386" s="15">
        <v>288.62689999999998</v>
      </c>
      <c r="AD386" s="15">
        <v>0.21</v>
      </c>
      <c r="AE386" s="50">
        <v>404.07760000000002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v>1924.1790000000001</v>
      </c>
      <c r="AL386" s="15">
        <v>0.25</v>
      </c>
      <c r="AM386" s="15">
        <v>481.04480000000001</v>
      </c>
      <c r="AN386" s="15">
        <v>0.4</v>
      </c>
      <c r="AO386" s="15">
        <v>769.67160000000001</v>
      </c>
      <c r="AP386" s="15">
        <v>1</v>
      </c>
      <c r="AQ386" s="15">
        <v>1924.1790000000001</v>
      </c>
      <c r="AR386" s="15">
        <v>0</v>
      </c>
      <c r="AS386" s="15">
        <v>754.78840000000002</v>
      </c>
      <c r="AT386" s="15">
        <v>0</v>
      </c>
      <c r="AU386" s="15">
        <v>0</v>
      </c>
      <c r="AV386" s="15">
        <v>0</v>
      </c>
      <c r="AW386" s="15">
        <v>1646.8110999999999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21.232053000000001</v>
      </c>
      <c r="BL386" s="15">
        <v>0</v>
      </c>
      <c r="BM386" s="15">
        <v>3350.1788780000002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11087.368700000001</v>
      </c>
      <c r="BU386" s="15">
        <v>5310.7340000000004</v>
      </c>
      <c r="BV386" s="15">
        <v>7715.9578000000001</v>
      </c>
      <c r="BW386" s="15">
        <v>6967.5182000000004</v>
      </c>
      <c r="BX386" s="16">
        <v>975.45259999999996</v>
      </c>
      <c r="BY386" s="15">
        <v>1950.9050999999999</v>
      </c>
      <c r="BZ386" s="16">
        <v>10111.9162</v>
      </c>
      <c r="CA386" s="17">
        <v>1911.4168999999999</v>
      </c>
    </row>
    <row r="387" spans="1:79" x14ac:dyDescent="0.25">
      <c r="A387" s="33" t="s">
        <v>79</v>
      </c>
      <c r="B387" s="34">
        <v>4552401</v>
      </c>
      <c r="C387" s="34" t="s">
        <v>135</v>
      </c>
      <c r="D387" s="34" t="s">
        <v>81</v>
      </c>
      <c r="E387" s="34" t="s">
        <v>113</v>
      </c>
      <c r="F387" s="34" t="s">
        <v>83</v>
      </c>
      <c r="G387" s="34" t="s">
        <v>117</v>
      </c>
      <c r="H387" s="34" t="s">
        <v>85</v>
      </c>
      <c r="I387" s="34" t="s">
        <v>79</v>
      </c>
      <c r="J387" s="34" t="s">
        <v>87</v>
      </c>
      <c r="K387" s="10" t="s">
        <v>121</v>
      </c>
      <c r="L387" s="10">
        <v>13</v>
      </c>
      <c r="M387" s="34">
        <v>240</v>
      </c>
      <c r="N387" s="34">
        <v>139137</v>
      </c>
      <c r="O387" s="35">
        <v>36739</v>
      </c>
      <c r="P387" s="35">
        <v>24367</v>
      </c>
      <c r="Q387" s="34">
        <v>28972678368</v>
      </c>
      <c r="R387" s="34" t="s">
        <v>89</v>
      </c>
      <c r="S387" s="10" t="str">
        <f>IF(AB387=0.05,"Médio Profissionalizante",
IF(AB387=0.09,"Médio Tecnólogo",
IF(AB387=0.1,"Graduação",
IF(AB387=0.15,"Especialização",
IF(AB387=0.35,"Mestrado",
IF(AB387=0.45,"Doutorado",
))))))</f>
        <v>Especialização</v>
      </c>
      <c r="T387" s="10" t="str">
        <f>IF(AL387=0.7,"Inciso I",
IF(AL387=0.6,"Incisos II e V",
IF(AL387=0.3,"Inciso IV",
IF(AL387=0.25,"Inciso III, VI e VII",
))))</f>
        <v>Inciso III, VI e VII</v>
      </c>
      <c r="U387" s="34">
        <v>22</v>
      </c>
      <c r="V387" s="34" t="s">
        <v>97</v>
      </c>
      <c r="W387" s="34" t="s">
        <v>91</v>
      </c>
      <c r="X387" s="34" t="s">
        <v>92</v>
      </c>
      <c r="Y387" s="15">
        <v>1962.6636000000001</v>
      </c>
      <c r="Z387" s="15">
        <v>240</v>
      </c>
      <c r="AA387" s="15">
        <v>1962.6708122004145</v>
      </c>
      <c r="AB387" s="36">
        <v>0.15</v>
      </c>
      <c r="AC387" s="51">
        <v>294.39949999999999</v>
      </c>
      <c r="AD387" s="15">
        <v>0.22</v>
      </c>
      <c r="AE387" s="50">
        <v>431.786</v>
      </c>
      <c r="AF387" s="15">
        <v>0</v>
      </c>
      <c r="AG387" s="15">
        <v>0</v>
      </c>
      <c r="AH387" s="15">
        <v>0</v>
      </c>
      <c r="AI387" s="15">
        <v>0</v>
      </c>
      <c r="AJ387" s="15">
        <v>1</v>
      </c>
      <c r="AK387" s="15">
        <v>1962.6636000000001</v>
      </c>
      <c r="AL387" s="15">
        <v>0.25</v>
      </c>
      <c r="AM387" s="15">
        <v>490.66590000000002</v>
      </c>
      <c r="AN387" s="15">
        <v>0.4</v>
      </c>
      <c r="AO387" s="15">
        <v>785.06539999999995</v>
      </c>
      <c r="AP387" s="15">
        <v>1</v>
      </c>
      <c r="AQ387" s="15">
        <v>1962.6636000000001</v>
      </c>
      <c r="AR387" s="15">
        <v>1.27</v>
      </c>
      <c r="AS387" s="15">
        <v>237.8912</v>
      </c>
      <c r="AT387" s="15">
        <v>0</v>
      </c>
      <c r="AU387" s="15">
        <v>1143.7075</v>
      </c>
      <c r="AV387" s="15">
        <v>0.2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19.899099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7909.8068000000003</v>
      </c>
      <c r="BU387" s="15">
        <v>5436.5781999999999</v>
      </c>
      <c r="BV387" s="15">
        <v>7889.9076999999997</v>
      </c>
      <c r="BW387" s="15">
        <v>7124.7412999999997</v>
      </c>
      <c r="BX387" s="16">
        <v>997.46379999999999</v>
      </c>
      <c r="BY387" s="15">
        <v>1994.9276</v>
      </c>
      <c r="BZ387" s="16">
        <v>6912.3429999999998</v>
      </c>
      <c r="CA387" s="17">
        <v>1031.5343</v>
      </c>
    </row>
    <row r="388" spans="1:79" x14ac:dyDescent="0.25">
      <c r="A388" s="33" t="s">
        <v>98</v>
      </c>
      <c r="B388" s="34">
        <v>19201</v>
      </c>
      <c r="C388" s="34" t="s">
        <v>772</v>
      </c>
      <c r="D388" s="34" t="s">
        <v>742</v>
      </c>
      <c r="E388" s="34" t="s">
        <v>743</v>
      </c>
      <c r="F388" s="34" t="s">
        <v>712</v>
      </c>
      <c r="G388" s="34" t="s">
        <v>726</v>
      </c>
      <c r="H388" s="34" t="s">
        <v>714</v>
      </c>
      <c r="I388" s="34" t="s">
        <v>715</v>
      </c>
      <c r="J388" s="34" t="s">
        <v>712</v>
      </c>
      <c r="K388" s="10" t="s">
        <v>121</v>
      </c>
      <c r="L388" s="10">
        <v>13</v>
      </c>
      <c r="M388" s="34">
        <v>240</v>
      </c>
      <c r="N388" s="34">
        <v>614415</v>
      </c>
      <c r="O388" s="35">
        <v>31199</v>
      </c>
      <c r="P388" s="35">
        <v>13387</v>
      </c>
      <c r="Q388" s="34">
        <v>360341349</v>
      </c>
      <c r="R388" s="34" t="s">
        <v>103</v>
      </c>
      <c r="S388" s="10" t="str">
        <f>IF(AB388=0.05,"Médio Profissionalizante",
IF(AB388=0.09,"Médio Tecnólogo",
IF(AB388=0.1,"Graduação",
IF(AB388=0.15,"Especialização",
IF(AB388=0.35,"Mestrado",
IF(AB388=0.45,"Doutorado",
))))))</f>
        <v>Graduação</v>
      </c>
      <c r="T388" s="10" t="str">
        <f>IF(AL388=0.7,"Inciso I",
IF(AL388=0.6,"Incisos II e V",
IF(AL388=0.3,"Inciso IV",
IF(AL388=0.25,"Inciso III, VI e VII",
))))</f>
        <v>Inciso III, VI e VII</v>
      </c>
      <c r="U388" s="34">
        <v>20</v>
      </c>
      <c r="V388" s="34" t="s">
        <v>90</v>
      </c>
      <c r="W388" s="34" t="s">
        <v>91</v>
      </c>
      <c r="X388" s="34" t="s">
        <v>91</v>
      </c>
      <c r="Y388" s="15">
        <v>1962.6636000000001</v>
      </c>
      <c r="Z388" s="15">
        <v>240</v>
      </c>
      <c r="AA388" s="15">
        <v>1962.6708122004145</v>
      </c>
      <c r="AB388" s="36">
        <v>0.1</v>
      </c>
      <c r="AC388" s="47">
        <v>196.2664</v>
      </c>
      <c r="AD388" s="15">
        <v>0.21</v>
      </c>
      <c r="AE388" s="40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v>1962.6636000000001</v>
      </c>
      <c r="AL388" s="15">
        <v>0.25</v>
      </c>
      <c r="AM388" s="15">
        <v>490.66590000000002</v>
      </c>
      <c r="AN388" s="15">
        <v>0.4</v>
      </c>
      <c r="AO388" s="15">
        <v>785.06539999999995</v>
      </c>
      <c r="AP388" s="15">
        <v>1</v>
      </c>
      <c r="AQ388" s="15">
        <v>1962.6636000000001</v>
      </c>
      <c r="AR388" s="15">
        <v>0.3</v>
      </c>
      <c r="AS388" s="15">
        <v>194.3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7793.3798999999999</v>
      </c>
      <c r="BU388" s="15">
        <v>5318.8184000000001</v>
      </c>
      <c r="BV388" s="15">
        <v>7772.1478999999999</v>
      </c>
      <c r="BW388" s="15">
        <v>7008.3145000000004</v>
      </c>
      <c r="BX388" s="16">
        <v>981.16399999999999</v>
      </c>
      <c r="BY388" s="15">
        <v>1962.3280999999999</v>
      </c>
      <c r="BZ388" s="16">
        <v>6812.2159000000001</v>
      </c>
      <c r="CA388" s="17">
        <v>1003.9994</v>
      </c>
    </row>
    <row r="389" spans="1:79" x14ac:dyDescent="0.25">
      <c r="A389" s="33" t="s">
        <v>839</v>
      </c>
      <c r="B389" s="34">
        <v>770301</v>
      </c>
      <c r="C389" s="34" t="s">
        <v>933</v>
      </c>
      <c r="D389" s="34" t="s">
        <v>841</v>
      </c>
      <c r="E389" s="34" t="s">
        <v>854</v>
      </c>
      <c r="F389" s="34" t="s">
        <v>83</v>
      </c>
      <c r="G389" s="34" t="s">
        <v>905</v>
      </c>
      <c r="H389" s="34" t="s">
        <v>844</v>
      </c>
      <c r="I389" s="34" t="s">
        <v>845</v>
      </c>
      <c r="J389" s="34" t="s">
        <v>846</v>
      </c>
      <c r="K389" s="10" t="s">
        <v>147</v>
      </c>
      <c r="L389" s="10">
        <v>4</v>
      </c>
      <c r="M389" s="34">
        <v>240</v>
      </c>
      <c r="N389" s="34">
        <v>227433</v>
      </c>
      <c r="O389" s="35">
        <v>31223</v>
      </c>
      <c r="P389" s="35">
        <v>19157</v>
      </c>
      <c r="Q389" s="34">
        <v>11684925304</v>
      </c>
      <c r="R389" s="34" t="s">
        <v>89</v>
      </c>
      <c r="S389" s="10">
        <f>IF(AB389=0.05,"Médio Profissionalizante",
IF(AB389=0.09,"Médio Tecnólogo",
IF(AB389=0.1,"Graduação",
IF(AB389=0.15,"Especialização",
IF(AB389=0.35,"Mestrado",
IF(AB389=0.45,"Doutorado",
))))))</f>
        <v>0</v>
      </c>
      <c r="T389" s="10" t="str">
        <f>IF(AL389=0.7,"Inciso I",
IF(AL389=0.6,"Incisos II e V",
IF(AL389=0.3,"Inciso IV",
IF(AL389=0.25,"Inciso III, VI e VII",
))))</f>
        <v>Inciso I</v>
      </c>
      <c r="U389" s="34">
        <v>1</v>
      </c>
      <c r="V389" s="34" t="s">
        <v>90</v>
      </c>
      <c r="W389" s="34" t="s">
        <v>114</v>
      </c>
      <c r="X389" s="34" t="s">
        <v>92</v>
      </c>
      <c r="Y389" s="15">
        <v>1642.2714000000001</v>
      </c>
      <c r="Z389" s="15">
        <v>240</v>
      </c>
      <c r="AA389" s="15">
        <v>1642.2751372832643</v>
      </c>
      <c r="AB389" s="36">
        <v>0</v>
      </c>
      <c r="AC389" s="37">
        <v>0</v>
      </c>
      <c r="AD389" s="15">
        <v>0.19</v>
      </c>
      <c r="AE389" s="40">
        <f>ROUND(Y389*AD389,2)</f>
        <v>312.02999999999997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v>1642.2714000000001</v>
      </c>
      <c r="AL389" s="15">
        <v>0.7</v>
      </c>
      <c r="AM389" s="15">
        <v>1149.5899999999999</v>
      </c>
      <c r="AN389" s="15">
        <v>0.4</v>
      </c>
      <c r="AO389" s="15">
        <v>656.90859999999998</v>
      </c>
      <c r="AP389" s="15">
        <v>1</v>
      </c>
      <c r="AQ389" s="15">
        <v>1642.2714000000001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7045.3442999999997</v>
      </c>
      <c r="BU389" s="15">
        <v>4253.4829</v>
      </c>
      <c r="BV389" s="15">
        <v>7045.3442999999997</v>
      </c>
      <c r="BW389" s="15">
        <v>6388.4357</v>
      </c>
      <c r="BX389" s="16">
        <v>894.38099999999997</v>
      </c>
      <c r="BY389" s="15">
        <v>1788.7619999999999</v>
      </c>
      <c r="BZ389" s="16">
        <v>6150.9633000000003</v>
      </c>
      <c r="CA389" s="17">
        <v>822.1549</v>
      </c>
    </row>
    <row r="390" spans="1:79" x14ac:dyDescent="0.25">
      <c r="A390" s="33" t="s">
        <v>79</v>
      </c>
      <c r="B390" s="34">
        <v>8909301</v>
      </c>
      <c r="C390" s="34" t="s">
        <v>448</v>
      </c>
      <c r="D390" s="34" t="s">
        <v>81</v>
      </c>
      <c r="E390" s="34" t="s">
        <v>116</v>
      </c>
      <c r="F390" s="34" t="s">
        <v>83</v>
      </c>
      <c r="G390" s="34" t="s">
        <v>117</v>
      </c>
      <c r="H390" s="34" t="s">
        <v>85</v>
      </c>
      <c r="I390" s="34" t="s">
        <v>79</v>
      </c>
      <c r="J390" s="34" t="s">
        <v>87</v>
      </c>
      <c r="K390" s="10" t="s">
        <v>121</v>
      </c>
      <c r="L390" s="10">
        <v>8</v>
      </c>
      <c r="M390" s="34">
        <v>240</v>
      </c>
      <c r="N390" s="34">
        <v>126022</v>
      </c>
      <c r="O390" s="35">
        <v>40826</v>
      </c>
      <c r="P390" s="35">
        <v>28406</v>
      </c>
      <c r="Q390" s="34">
        <v>84948850306</v>
      </c>
      <c r="R390" s="34" t="s">
        <v>89</v>
      </c>
      <c r="S390" s="10" t="str">
        <f>IF(AB390=0.05,"Médio Profissionalizante",
IF(AB390=0.09,"Médio Tecnólogo",
IF(AB390=0.1,"Graduação",
IF(AB390=0.15,"Especialização",
IF(AB390=0.35,"Mestrado",
IF(AB390=0.45,"Doutorado",
))))))</f>
        <v>Graduação</v>
      </c>
      <c r="T390" s="10" t="str">
        <f>IF(AL390=0.7,"Inciso I",
IF(AL390=0.6,"Incisos II e V",
IF(AL390=0.3,"Inciso IV",
IF(AL390=0.25,"Inciso III, VI e VII",
))))</f>
        <v>Inciso III, VI e VII</v>
      </c>
      <c r="U390" s="34">
        <v>22</v>
      </c>
      <c r="V390" s="34" t="s">
        <v>97</v>
      </c>
      <c r="W390" s="34" t="s">
        <v>91</v>
      </c>
      <c r="X390" s="34" t="s">
        <v>92</v>
      </c>
      <c r="Y390" s="15">
        <v>1777.6458</v>
      </c>
      <c r="Z390" s="15">
        <v>240</v>
      </c>
      <c r="AA390" s="15">
        <v>1777.6514241638204</v>
      </c>
      <c r="AB390" s="36">
        <v>0.1</v>
      </c>
      <c r="AC390" s="66">
        <v>177.7646</v>
      </c>
      <c r="AD390" s="15">
        <v>0.11</v>
      </c>
      <c r="AE390" s="50">
        <v>195.541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v>1777.6458</v>
      </c>
      <c r="AL390" s="15">
        <v>0.25</v>
      </c>
      <c r="AM390" s="15">
        <v>444.41149999999999</v>
      </c>
      <c r="AN390" s="15">
        <v>0.4</v>
      </c>
      <c r="AO390" s="15">
        <v>711.05830000000003</v>
      </c>
      <c r="AP390" s="15">
        <v>1</v>
      </c>
      <c r="AQ390" s="15">
        <v>1777.6458</v>
      </c>
      <c r="AR390" s="15">
        <v>1.32</v>
      </c>
      <c r="AS390" s="15">
        <v>399.42419999999998</v>
      </c>
      <c r="AT390" s="15">
        <v>0</v>
      </c>
      <c r="AU390" s="15">
        <v>0</v>
      </c>
      <c r="AV390" s="15">
        <v>0.32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6861.7128000000002</v>
      </c>
      <c r="BU390" s="15">
        <v>4639.6554999999998</v>
      </c>
      <c r="BV390" s="15">
        <v>6861.7128000000002</v>
      </c>
      <c r="BW390" s="15">
        <v>6150.6544999999996</v>
      </c>
      <c r="BX390" s="16">
        <v>861.09159999999997</v>
      </c>
      <c r="BY390" s="15">
        <v>1722.1832999999999</v>
      </c>
      <c r="BZ390" s="16">
        <v>6000.6211999999996</v>
      </c>
      <c r="CA390" s="17">
        <v>780.81079999999997</v>
      </c>
    </row>
    <row r="391" spans="1:79" x14ac:dyDescent="0.25">
      <c r="A391" s="33" t="s">
        <v>79</v>
      </c>
      <c r="B391" s="34">
        <v>8949701</v>
      </c>
      <c r="C391" s="34" t="s">
        <v>467</v>
      </c>
      <c r="D391" s="34" t="s">
        <v>81</v>
      </c>
      <c r="E391" s="34" t="s">
        <v>116</v>
      </c>
      <c r="F391" s="34" t="s">
        <v>83</v>
      </c>
      <c r="G391" s="34" t="s">
        <v>117</v>
      </c>
      <c r="H391" s="34" t="s">
        <v>85</v>
      </c>
      <c r="I391" s="34" t="s">
        <v>79</v>
      </c>
      <c r="J391" s="34" t="s">
        <v>87</v>
      </c>
      <c r="K391" s="10" t="s">
        <v>118</v>
      </c>
      <c r="L391" s="10">
        <v>7</v>
      </c>
      <c r="M391" s="34">
        <v>240</v>
      </c>
      <c r="N391" s="34">
        <v>123551</v>
      </c>
      <c r="O391" s="35">
        <v>40882</v>
      </c>
      <c r="P391" s="35">
        <v>29690</v>
      </c>
      <c r="Q391" s="34">
        <v>87517710397</v>
      </c>
      <c r="R391" s="34" t="s">
        <v>89</v>
      </c>
      <c r="S391" s="10" t="str">
        <f>IF(AB391=0.05,"Médio Profissionalizante",
IF(AB391=0.09,"Médio Tecnólogo",
IF(AB391=0.1,"Graduação",
IF(AB391=0.15,"Especialização",
IF(AB391=0.35,"Mestrado",
IF(AB391=0.45,"Doutorado",
))))))</f>
        <v>Médio Tecnólogo</v>
      </c>
      <c r="T391" s="10" t="str">
        <f>IF(AL391=0.7,"Inciso I",
IF(AL391=0.6,"Incisos II e V",
IF(AL391=0.3,"Inciso IV",
IF(AL391=0.25,"Inciso III, VI e VII",
))))</f>
        <v>Incisos II e V</v>
      </c>
      <c r="U391" s="34">
        <v>22</v>
      </c>
      <c r="V391" s="34" t="s">
        <v>90</v>
      </c>
      <c r="W391" s="34" t="s">
        <v>128</v>
      </c>
      <c r="X391" s="34" t="s">
        <v>92</v>
      </c>
      <c r="Y391" s="15">
        <v>1742.7924</v>
      </c>
      <c r="Z391" s="15">
        <v>240</v>
      </c>
      <c r="AA391" s="15">
        <v>1742.7955138860984</v>
      </c>
      <c r="AB391" s="36">
        <v>0.09</v>
      </c>
      <c r="AC391" s="10">
        <v>156.85130000000001</v>
      </c>
      <c r="AD391" s="15">
        <v>0.11</v>
      </c>
      <c r="AE391" s="50">
        <v>191.7072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v>1742.7924</v>
      </c>
      <c r="AL391" s="15">
        <v>0.6</v>
      </c>
      <c r="AM391" s="15">
        <v>1045.6754000000001</v>
      </c>
      <c r="AN391" s="15">
        <v>0.4</v>
      </c>
      <c r="AO391" s="15">
        <v>697.11699999999996</v>
      </c>
      <c r="AP391" s="15">
        <v>1</v>
      </c>
      <c r="AQ391" s="15">
        <v>1742.7924</v>
      </c>
      <c r="AR391" s="15">
        <v>0.39</v>
      </c>
      <c r="AS391" s="15">
        <v>420.72969999999998</v>
      </c>
      <c r="AT391" s="15">
        <v>0.25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7319.7281000000003</v>
      </c>
      <c r="BU391" s="15">
        <v>4531.2601999999997</v>
      </c>
      <c r="BV391" s="15">
        <v>7319.7281000000003</v>
      </c>
      <c r="BW391" s="15">
        <v>6622.6111000000001</v>
      </c>
      <c r="BX391" s="16">
        <v>927.16560000000004</v>
      </c>
      <c r="BY391" s="15">
        <v>1854.3311000000001</v>
      </c>
      <c r="BZ391" s="16">
        <v>6392.5625</v>
      </c>
      <c r="CA391" s="17">
        <v>888.59469999999999</v>
      </c>
    </row>
    <row r="392" spans="1:79" x14ac:dyDescent="0.25">
      <c r="A392" s="33" t="s">
        <v>708</v>
      </c>
      <c r="B392" s="34">
        <v>1510501</v>
      </c>
      <c r="C392" s="34" t="s">
        <v>1026</v>
      </c>
      <c r="D392" s="34" t="s">
        <v>710</v>
      </c>
      <c r="E392" s="34" t="s">
        <v>1022</v>
      </c>
      <c r="F392" s="34" t="s">
        <v>83</v>
      </c>
      <c r="G392" s="34" t="s">
        <v>1023</v>
      </c>
      <c r="H392" s="34" t="s">
        <v>1002</v>
      </c>
      <c r="I392" s="34" t="s">
        <v>1003</v>
      </c>
      <c r="J392" s="34" t="s">
        <v>107</v>
      </c>
      <c r="K392" s="10" t="s">
        <v>1011</v>
      </c>
      <c r="L392" s="10">
        <v>12</v>
      </c>
      <c r="M392" s="34">
        <v>240</v>
      </c>
      <c r="N392" s="34">
        <v>134192</v>
      </c>
      <c r="O392" s="35">
        <v>30651</v>
      </c>
      <c r="P392" s="35">
        <v>22378</v>
      </c>
      <c r="Q392" s="34">
        <v>24131300397</v>
      </c>
      <c r="R392" s="34" t="s">
        <v>89</v>
      </c>
      <c r="S392" s="10" t="str">
        <f>IF(AB392=0.05,"Médio Profissionalizante",
IF(AB392=0.09,"Médio Tecnólogo",
IF(AB392=0.1,"Graduação",
IF(AB392=0.15,"Especialização",
IF(AB392=0.35,"Mestrado",
IF(AB392=0.45,"Doutorado",
))))))</f>
        <v>Especialização</v>
      </c>
      <c r="T392" s="10" t="str">
        <f>IF(AL392=0.7,"Inciso I",
IF(AL392=0.6,"Incisos II e V",
IF(AL392=0.3,"Inciso IV",
IF(AL392=0.25,"Inciso III, VI e VII",
))))</f>
        <v>Inciso IV</v>
      </c>
      <c r="U392" s="34">
        <v>1</v>
      </c>
      <c r="V392" s="34" t="s">
        <v>90</v>
      </c>
      <c r="W392" s="34" t="s">
        <v>114</v>
      </c>
      <c r="X392" s="34" t="s">
        <v>92</v>
      </c>
      <c r="Y392" s="15">
        <v>1443.1266000000001</v>
      </c>
      <c r="Z392" s="15">
        <v>180</v>
      </c>
      <c r="AA392" s="15">
        <v>1414.8434344005295</v>
      </c>
      <c r="AB392" s="36">
        <v>0.15</v>
      </c>
      <c r="AC392" s="15">
        <v>288.62689999999998</v>
      </c>
      <c r="AD392" s="15">
        <v>0.2</v>
      </c>
      <c r="AE392" s="40">
        <f>ROUND(Y392*AD392,2)</f>
        <v>288.63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v>1924.1790000000001</v>
      </c>
      <c r="AL392" s="15">
        <v>0.3</v>
      </c>
      <c r="AM392" s="15">
        <v>577.25369999999998</v>
      </c>
      <c r="AN392" s="15">
        <v>0.4</v>
      </c>
      <c r="AO392" s="15">
        <v>769.67160000000001</v>
      </c>
      <c r="AP392" s="15">
        <v>1</v>
      </c>
      <c r="AQ392" s="15">
        <v>1924.1790000000001</v>
      </c>
      <c r="AR392" s="15">
        <v>1.48</v>
      </c>
      <c r="AS392" s="15">
        <v>942.29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7792.9250000000002</v>
      </c>
      <c r="BU392" s="15">
        <v>5291.4922999999999</v>
      </c>
      <c r="BV392" s="15">
        <v>7792.9250000000002</v>
      </c>
      <c r="BW392" s="15">
        <v>7023.2533999999996</v>
      </c>
      <c r="BX392" s="16">
        <v>983.25549999999998</v>
      </c>
      <c r="BY392" s="15">
        <v>1966.5109</v>
      </c>
      <c r="BZ392" s="16">
        <v>6809.6695</v>
      </c>
      <c r="CA392" s="17">
        <v>1003.2991</v>
      </c>
    </row>
    <row r="393" spans="1:79" x14ac:dyDescent="0.25">
      <c r="A393" s="33" t="s">
        <v>1255</v>
      </c>
      <c r="B393" s="34">
        <v>4127902</v>
      </c>
      <c r="C393" s="34" t="s">
        <v>1256</v>
      </c>
      <c r="D393" s="34" t="s">
        <v>1257</v>
      </c>
      <c r="E393" s="34" t="s">
        <v>133</v>
      </c>
      <c r="F393" s="34" t="s">
        <v>83</v>
      </c>
      <c r="G393" s="34" t="s">
        <v>1244</v>
      </c>
      <c r="H393" s="34" t="s">
        <v>1245</v>
      </c>
      <c r="I393" s="34" t="s">
        <v>1246</v>
      </c>
      <c r="J393" s="34" t="s">
        <v>850</v>
      </c>
      <c r="K393" s="10" t="s">
        <v>121</v>
      </c>
      <c r="L393" s="10">
        <v>12</v>
      </c>
      <c r="M393" s="34">
        <v>240</v>
      </c>
      <c r="N393" s="34">
        <v>750463</v>
      </c>
      <c r="O393" s="35">
        <v>42920</v>
      </c>
      <c r="P393" s="35">
        <v>29244</v>
      </c>
      <c r="Q393" s="34">
        <v>84845716372</v>
      </c>
      <c r="R393" s="34" t="s">
        <v>89</v>
      </c>
      <c r="S393" s="10" t="str">
        <f>IF(AB393=0.05,"Médio Profissionalizante",
IF(AB393=0.09,"Médio Tecnólogo",
IF(AB393=0.1,"Graduação",
IF(AB393=0.15,"Especialização",
IF(AB393=0.35,"Mestrado",
IF(AB393=0.45,"Doutorado",
))))))</f>
        <v>Médio Tecnólogo</v>
      </c>
      <c r="T393" s="10" t="str">
        <f>IF(AL393=0.7,"Inciso I",
IF(AL393=0.6,"Incisos II e V",
IF(AL393=0.3,"Inciso IV",
IF(AL393=0.25,"Inciso III, VI e VII",
))))</f>
        <v>Inciso IV</v>
      </c>
      <c r="U393" s="34">
        <v>1</v>
      </c>
      <c r="V393" s="34" t="s">
        <v>97</v>
      </c>
      <c r="W393" s="34" t="s">
        <v>91</v>
      </c>
      <c r="X393" s="34" t="s">
        <v>92</v>
      </c>
      <c r="Y393" s="15">
        <v>1708.6224</v>
      </c>
      <c r="Z393" s="15">
        <v>240</v>
      </c>
      <c r="AA393" s="15">
        <v>1708.6230528295082</v>
      </c>
      <c r="AB393" s="36">
        <v>0.09</v>
      </c>
      <c r="AC393" s="37">
        <v>173.17609999999999</v>
      </c>
      <c r="AD393" s="15">
        <v>0.12</v>
      </c>
      <c r="AE393" s="40">
        <f>ROUND(Y393*AD393,2)</f>
        <v>205.03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v>1924.1790000000001</v>
      </c>
      <c r="AL393" s="15">
        <v>0.3</v>
      </c>
      <c r="AM393" s="15">
        <v>577.25369999999998</v>
      </c>
      <c r="AN393" s="15">
        <v>0.4</v>
      </c>
      <c r="AO393" s="15">
        <v>769.67160000000001</v>
      </c>
      <c r="AP393" s="15">
        <v>1</v>
      </c>
      <c r="AQ393" s="15">
        <v>1924.1790000000001</v>
      </c>
      <c r="AR393" s="15">
        <v>0.09</v>
      </c>
      <c r="AS393" s="15">
        <v>50.11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7523.5398999999998</v>
      </c>
      <c r="BU393" s="15">
        <v>5022.1072000000004</v>
      </c>
      <c r="BV393" s="15">
        <v>7523.5398999999998</v>
      </c>
      <c r="BW393" s="15">
        <v>6753.8683000000001</v>
      </c>
      <c r="BX393" s="16">
        <v>945.54160000000002</v>
      </c>
      <c r="BY393" s="15">
        <v>1891.0831000000001</v>
      </c>
      <c r="BZ393" s="16">
        <v>6577.9983000000002</v>
      </c>
      <c r="CA393" s="17">
        <v>939.58950000000004</v>
      </c>
    </row>
    <row r="394" spans="1:79" x14ac:dyDescent="0.25">
      <c r="A394" s="33" t="s">
        <v>839</v>
      </c>
      <c r="B394" s="34">
        <v>414101</v>
      </c>
      <c r="C394" s="34" t="s">
        <v>887</v>
      </c>
      <c r="D394" s="34" t="s">
        <v>841</v>
      </c>
      <c r="E394" s="34" t="s">
        <v>854</v>
      </c>
      <c r="F394" s="34" t="s">
        <v>83</v>
      </c>
      <c r="G394" s="34" t="s">
        <v>888</v>
      </c>
      <c r="H394" s="34" t="s">
        <v>844</v>
      </c>
      <c r="I394" s="34" t="s">
        <v>845</v>
      </c>
      <c r="J394" s="34" t="s">
        <v>846</v>
      </c>
      <c r="K394" s="10" t="s">
        <v>118</v>
      </c>
      <c r="L394" s="10">
        <v>12</v>
      </c>
      <c r="M394" s="34">
        <v>240</v>
      </c>
      <c r="N394" s="34">
        <v>227433</v>
      </c>
      <c r="O394" s="35">
        <v>28887</v>
      </c>
      <c r="P394" s="35">
        <v>20821</v>
      </c>
      <c r="Q394" s="34">
        <v>6969410315</v>
      </c>
      <c r="R394" s="34" t="s">
        <v>89</v>
      </c>
      <c r="S394" s="10">
        <f>IF(AB394=0.05,"Médio Profissionalizante",
IF(AB394=0.09,"Médio Tecnólogo",
IF(AB394=0.1,"Graduação",
IF(AB394=0.15,"Especialização",
IF(AB394=0.35,"Mestrado",
IF(AB394=0.45,"Doutorado",
))))))</f>
        <v>0</v>
      </c>
      <c r="T394" s="10" t="str">
        <f>IF(AL394=0.7,"Inciso I",
IF(AL394=0.6,"Incisos II e V",
IF(AL394=0.3,"Inciso IV",
IF(AL394=0.25,"Inciso III, VI e VII",
))))</f>
        <v>Incisos II e V</v>
      </c>
      <c r="U394" s="34">
        <v>1</v>
      </c>
      <c r="V394" s="34" t="s">
        <v>90</v>
      </c>
      <c r="W394" s="34" t="s">
        <v>91</v>
      </c>
      <c r="X394" s="34" t="s">
        <v>92</v>
      </c>
      <c r="Y394" s="15">
        <v>1924.1790000000001</v>
      </c>
      <c r="Z394" s="15">
        <v>240</v>
      </c>
      <c r="AA394" s="15">
        <v>1924.1870707847202</v>
      </c>
      <c r="AB394" s="36">
        <v>0</v>
      </c>
      <c r="AC394" s="47">
        <v>0</v>
      </c>
      <c r="AD394" s="15">
        <v>0.21</v>
      </c>
      <c r="AE394" s="40">
        <f>ROUND(Y394*AD394,2)</f>
        <v>404.08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v>1924.1790000000001</v>
      </c>
      <c r="AL394" s="15">
        <v>0.6</v>
      </c>
      <c r="AM394" s="15">
        <v>1154.5074</v>
      </c>
      <c r="AN394" s="15">
        <v>0.4</v>
      </c>
      <c r="AO394" s="15">
        <v>769.67160000000001</v>
      </c>
      <c r="AP394" s="15">
        <v>1</v>
      </c>
      <c r="AQ394" s="15">
        <v>1924.1790000000001</v>
      </c>
      <c r="AR394" s="15">
        <v>0.52</v>
      </c>
      <c r="AS394" s="15">
        <v>351.04</v>
      </c>
      <c r="AT394" s="15">
        <v>0.28999999999999998</v>
      </c>
      <c r="AU394" s="15">
        <v>1468.27</v>
      </c>
      <c r="AV394" s="15">
        <v>0.19</v>
      </c>
      <c r="AW394" s="15">
        <v>1154.3699999999999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8100.7936</v>
      </c>
      <c r="BU394" s="15">
        <v>5022.1072000000004</v>
      </c>
      <c r="BV394" s="15">
        <v>8100.7936</v>
      </c>
      <c r="BW394" s="15">
        <v>7331.1220000000003</v>
      </c>
      <c r="BX394" s="16">
        <v>1026.3570999999999</v>
      </c>
      <c r="BY394" s="15">
        <v>2052.7141999999999</v>
      </c>
      <c r="BZ394" s="16">
        <v>7074.4364999999998</v>
      </c>
      <c r="CA394" s="17">
        <v>1076.1099999999999</v>
      </c>
    </row>
    <row r="395" spans="1:79" x14ac:dyDescent="0.25">
      <c r="A395" s="33" t="s">
        <v>98</v>
      </c>
      <c r="B395" s="34">
        <v>221101</v>
      </c>
      <c r="C395" s="34" t="s">
        <v>1170</v>
      </c>
      <c r="D395" s="34" t="s">
        <v>1110</v>
      </c>
      <c r="E395" s="34" t="s">
        <v>1111</v>
      </c>
      <c r="F395" s="34" t="s">
        <v>83</v>
      </c>
      <c r="G395" s="34" t="s">
        <v>1163</v>
      </c>
      <c r="H395" s="34" t="s">
        <v>1110</v>
      </c>
      <c r="I395" s="34" t="s">
        <v>715</v>
      </c>
      <c r="J395" s="34" t="s">
        <v>1161</v>
      </c>
      <c r="K395" s="10" t="s">
        <v>152</v>
      </c>
      <c r="L395" s="10">
        <v>12</v>
      </c>
      <c r="M395" s="34">
        <v>240</v>
      </c>
      <c r="N395" s="34">
        <v>141100</v>
      </c>
      <c r="O395" s="35">
        <v>32253</v>
      </c>
      <c r="P395" s="35">
        <v>23044</v>
      </c>
      <c r="Q395" s="34">
        <v>5085044819</v>
      </c>
      <c r="R395" s="34" t="s">
        <v>103</v>
      </c>
      <c r="S395" s="10">
        <f>IF(AB395=0.05,"Médio Profissionalizante",
IF(AB395=0.09,"Médio Tecnólogo",
IF(AB395=0.1,"Graduação",
IF(AB395=0.15,"Especialização",
IF(AB395=0.35,"Mestrado",
IF(AB395=0.45,"Doutorado",
))))))</f>
        <v>0</v>
      </c>
      <c r="T395" s="10" t="str">
        <f>IF(AL395=0.7,"Inciso I",
IF(AL395=0.6,"Incisos II e V",
IF(AL395=0.3,"Inciso IV",
IF(AL395=0.25,"Inciso III, VI e VII",
))))</f>
        <v>Incisos II e V</v>
      </c>
      <c r="U395" s="34">
        <v>20</v>
      </c>
      <c r="V395" s="34" t="s">
        <v>90</v>
      </c>
      <c r="W395" s="34" t="s">
        <v>91</v>
      </c>
      <c r="X395" s="34" t="s">
        <v>91</v>
      </c>
      <c r="Y395" s="15">
        <v>1924.1790000000001</v>
      </c>
      <c r="Z395" s="15">
        <v>240</v>
      </c>
      <c r="AA395" s="15">
        <v>1924.1870707847202</v>
      </c>
      <c r="AB395" s="36">
        <v>0</v>
      </c>
      <c r="AC395" s="47">
        <v>0</v>
      </c>
      <c r="AD395" s="15">
        <v>0.2</v>
      </c>
      <c r="AE395" s="40">
        <f>ROUND(Y395*AD395,2)</f>
        <v>384.84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v>1924.1790000000001</v>
      </c>
      <c r="AL395" s="15">
        <v>0.6</v>
      </c>
      <c r="AM395" s="15">
        <v>1154.5074</v>
      </c>
      <c r="AN395" s="15">
        <v>0.4</v>
      </c>
      <c r="AO395" s="15">
        <v>769.67160000000001</v>
      </c>
      <c r="AP395" s="15">
        <v>1</v>
      </c>
      <c r="AQ395" s="15">
        <v>1924.1790000000001</v>
      </c>
      <c r="AR395" s="15">
        <v>7.0000000000000007E-2</v>
      </c>
      <c r="AS395" s="15">
        <v>47.14</v>
      </c>
      <c r="AT395" s="15">
        <v>0</v>
      </c>
      <c r="AU395" s="15">
        <v>0</v>
      </c>
      <c r="AV395" s="15">
        <v>0.2</v>
      </c>
      <c r="AW395" s="15">
        <v>1212.24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8081.5518000000002</v>
      </c>
      <c r="BU395" s="15">
        <v>5002.8653999999997</v>
      </c>
      <c r="BV395" s="15">
        <v>8081.5518000000002</v>
      </c>
      <c r="BW395" s="15">
        <v>7311.8801999999996</v>
      </c>
      <c r="BX395" s="16">
        <v>1023.6632</v>
      </c>
      <c r="BY395" s="15">
        <v>2047.3264999999999</v>
      </c>
      <c r="BZ395" s="16">
        <v>7057.8886000000002</v>
      </c>
      <c r="CA395" s="17">
        <v>1071.5594000000001</v>
      </c>
    </row>
    <row r="396" spans="1:79" x14ac:dyDescent="0.25">
      <c r="A396" s="33" t="s">
        <v>98</v>
      </c>
      <c r="B396" s="34">
        <v>368501</v>
      </c>
      <c r="C396" s="34" t="s">
        <v>1190</v>
      </c>
      <c r="D396" s="34" t="s">
        <v>1110</v>
      </c>
      <c r="E396" s="34" t="s">
        <v>1111</v>
      </c>
      <c r="F396" s="34" t="s">
        <v>83</v>
      </c>
      <c r="G396" s="34" t="s">
        <v>1160</v>
      </c>
      <c r="H396" s="34" t="s">
        <v>1110</v>
      </c>
      <c r="I396" s="34" t="s">
        <v>715</v>
      </c>
      <c r="J396" s="34" t="s">
        <v>1161</v>
      </c>
      <c r="K396" s="10" t="s">
        <v>121</v>
      </c>
      <c r="L396" s="10">
        <v>12</v>
      </c>
      <c r="M396" s="34">
        <v>240</v>
      </c>
      <c r="N396" s="34">
        <v>113483</v>
      </c>
      <c r="O396" s="35">
        <v>29068</v>
      </c>
      <c r="P396" s="35">
        <v>13811</v>
      </c>
      <c r="Q396" s="34">
        <v>6091822349</v>
      </c>
      <c r="R396" s="34" t="s">
        <v>103</v>
      </c>
      <c r="S396" s="10">
        <f>IF(AB396=0.05,"Médio Profissionalizante",
IF(AB396=0.09,"Médio Tecnólogo",
IF(AB396=0.1,"Graduação",
IF(AB396=0.15,"Especialização",
IF(AB396=0.35,"Mestrado",
IF(AB396=0.45,"Doutorado",
))))))</f>
        <v>0</v>
      </c>
      <c r="T396" s="10" t="str">
        <f>IF(AL396=0.7,"Inciso I",
IF(AL396=0.6,"Incisos II e V",
IF(AL396=0.3,"Inciso IV",
IF(AL396=0.25,"Inciso III, VI e VII",
))))</f>
        <v>Incisos II e V</v>
      </c>
      <c r="U396" s="34">
        <v>20</v>
      </c>
      <c r="V396" s="34" t="s">
        <v>90</v>
      </c>
      <c r="W396" s="34" t="s">
        <v>91</v>
      </c>
      <c r="X396" s="34" t="s">
        <v>91</v>
      </c>
      <c r="Y396" s="15">
        <v>1708.6224</v>
      </c>
      <c r="Z396" s="15">
        <v>240</v>
      </c>
      <c r="AA396" s="15">
        <v>1708.6230528295082</v>
      </c>
      <c r="AB396" s="36">
        <v>0</v>
      </c>
      <c r="AC396" s="47">
        <v>0</v>
      </c>
      <c r="AD396" s="15">
        <v>0.11</v>
      </c>
      <c r="AE396" s="40">
        <f>ROUND(Y396*AD396,2)</f>
        <v>187.95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v>1924.1790000000001</v>
      </c>
      <c r="AL396" s="15">
        <v>0.6</v>
      </c>
      <c r="AM396" s="15">
        <v>1154.5074</v>
      </c>
      <c r="AN396" s="15">
        <v>0.4</v>
      </c>
      <c r="AO396" s="15">
        <v>769.67160000000001</v>
      </c>
      <c r="AP396" s="15">
        <v>1</v>
      </c>
      <c r="AQ396" s="15">
        <v>1924.1790000000001</v>
      </c>
      <c r="AR396" s="15">
        <v>0</v>
      </c>
      <c r="AS396" s="15">
        <v>0</v>
      </c>
      <c r="AT396" s="15">
        <v>0.1</v>
      </c>
      <c r="AU396" s="15">
        <v>438.9</v>
      </c>
      <c r="AV396" s="15">
        <v>0.15</v>
      </c>
      <c r="AW396" s="15">
        <v>790.02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7908.3756999999996</v>
      </c>
      <c r="BU396" s="15">
        <v>4829.6893</v>
      </c>
      <c r="BV396" s="15">
        <v>7908.3756999999996</v>
      </c>
      <c r="BW396" s="15">
        <v>7138.7040999999999</v>
      </c>
      <c r="BX396" s="16">
        <v>999.41859999999997</v>
      </c>
      <c r="BY396" s="15">
        <v>1998.8371</v>
      </c>
      <c r="BZ396" s="16">
        <v>6908.9570999999996</v>
      </c>
      <c r="CA396" s="17">
        <v>1030.6032</v>
      </c>
    </row>
    <row r="397" spans="1:79" x14ac:dyDescent="0.25">
      <c r="A397" s="33" t="s">
        <v>79</v>
      </c>
      <c r="B397" s="34">
        <v>4553501</v>
      </c>
      <c r="C397" s="34" t="s">
        <v>142</v>
      </c>
      <c r="D397" s="34" t="s">
        <v>81</v>
      </c>
      <c r="E397" s="34" t="s">
        <v>116</v>
      </c>
      <c r="F397" s="34" t="s">
        <v>83</v>
      </c>
      <c r="G397" s="34" t="s">
        <v>117</v>
      </c>
      <c r="H397" s="34" t="s">
        <v>85</v>
      </c>
      <c r="I397" s="34" t="s">
        <v>79</v>
      </c>
      <c r="J397" s="34" t="s">
        <v>87</v>
      </c>
      <c r="K397" s="10" t="s">
        <v>118</v>
      </c>
      <c r="L397" s="10">
        <v>11</v>
      </c>
      <c r="M397" s="34">
        <v>240</v>
      </c>
      <c r="N397" s="34">
        <v>133738</v>
      </c>
      <c r="O397" s="35">
        <v>36770</v>
      </c>
      <c r="P397" s="35">
        <v>28952</v>
      </c>
      <c r="Q397" s="34">
        <v>82581991372</v>
      </c>
      <c r="R397" s="34" t="s">
        <v>89</v>
      </c>
      <c r="S397" s="10" t="str">
        <f>IF(AB397=0.05,"Médio Profissionalizante",
IF(AB397=0.09,"Médio Tecnólogo",
IF(AB397=0.1,"Graduação",
IF(AB397=0.15,"Especialização",
IF(AB397=0.35,"Mestrado",
IF(AB397=0.45,"Doutorado",
))))))</f>
        <v>Graduação</v>
      </c>
      <c r="T397" s="10" t="str">
        <f>IF(AL397=0.7,"Inciso I",
IF(AL397=0.6,"Incisos II e V",
IF(AL397=0.3,"Inciso IV",
IF(AL397=0.25,"Inciso III, VI e VII",
))))</f>
        <v>Inciso III, VI e VII</v>
      </c>
      <c r="U397" s="34">
        <v>22</v>
      </c>
      <c r="V397" s="34" t="s">
        <v>90</v>
      </c>
      <c r="W397" s="34" t="s">
        <v>91</v>
      </c>
      <c r="X397" s="34" t="s">
        <v>92</v>
      </c>
      <c r="Y397" s="15">
        <v>1886.4492</v>
      </c>
      <c r="Z397" s="15">
        <v>240</v>
      </c>
      <c r="AA397" s="15">
        <v>1886.4579125340395</v>
      </c>
      <c r="AB397" s="36">
        <v>0.1</v>
      </c>
      <c r="AC397" s="10">
        <v>188.64490000000001</v>
      </c>
      <c r="AD397" s="15">
        <v>0.22</v>
      </c>
      <c r="AE397" s="50">
        <v>415.0188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v>1886.4492</v>
      </c>
      <c r="AL397" s="15">
        <v>0.25</v>
      </c>
      <c r="AM397" s="15">
        <v>471.6123</v>
      </c>
      <c r="AN397" s="15">
        <v>0.4</v>
      </c>
      <c r="AO397" s="15">
        <v>754.5797</v>
      </c>
      <c r="AP397" s="15">
        <v>1</v>
      </c>
      <c r="AQ397" s="15">
        <v>1886.4492</v>
      </c>
      <c r="AR397" s="15">
        <v>0.64</v>
      </c>
      <c r="AS397" s="15">
        <v>198.0772</v>
      </c>
      <c r="AT397" s="15">
        <v>0</v>
      </c>
      <c r="AU397" s="15">
        <v>0</v>
      </c>
      <c r="AV397" s="15">
        <v>0</v>
      </c>
      <c r="AW397" s="15">
        <v>1188.463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7489.2033000000001</v>
      </c>
      <c r="BU397" s="15">
        <v>5131.1418000000003</v>
      </c>
      <c r="BV397" s="15">
        <v>7489.2033000000001</v>
      </c>
      <c r="BW397" s="15">
        <v>6734.6235999999999</v>
      </c>
      <c r="BX397" s="16">
        <v>942.84730000000002</v>
      </c>
      <c r="BY397" s="15">
        <v>1885.6946</v>
      </c>
      <c r="BZ397" s="16">
        <v>6546.3559999999998</v>
      </c>
      <c r="CA397" s="17">
        <v>930.88789999999995</v>
      </c>
    </row>
    <row r="398" spans="1:79" x14ac:dyDescent="0.25">
      <c r="A398" s="33" t="s">
        <v>79</v>
      </c>
      <c r="B398" s="34">
        <v>5170401</v>
      </c>
      <c r="C398" s="34" t="s">
        <v>210</v>
      </c>
      <c r="D398" s="34" t="s">
        <v>81</v>
      </c>
      <c r="E398" s="34" t="s">
        <v>116</v>
      </c>
      <c r="F398" s="34" t="s">
        <v>83</v>
      </c>
      <c r="G398" s="34" t="s">
        <v>117</v>
      </c>
      <c r="H398" s="34" t="s">
        <v>85</v>
      </c>
      <c r="I398" s="34" t="s">
        <v>79</v>
      </c>
      <c r="J398" s="34" t="s">
        <v>87</v>
      </c>
      <c r="K398" s="10" t="s">
        <v>121</v>
      </c>
      <c r="L398" s="10">
        <v>13</v>
      </c>
      <c r="M398" s="34">
        <v>240</v>
      </c>
      <c r="N398" s="34">
        <v>139137</v>
      </c>
      <c r="O398" s="35">
        <v>37109</v>
      </c>
      <c r="P398" s="35">
        <v>24809</v>
      </c>
      <c r="Q398" s="34">
        <v>37882287334</v>
      </c>
      <c r="R398" s="34" t="s">
        <v>89</v>
      </c>
      <c r="S398" s="10" t="str">
        <f>IF(AB398=0.05,"Médio Profissionalizante",
IF(AB398=0.09,"Médio Tecnólogo",
IF(AB398=0.1,"Graduação",
IF(AB398=0.15,"Especialização",
IF(AB398=0.35,"Mestrado",
IF(AB398=0.45,"Doutorado",
))))))</f>
        <v>Especialização</v>
      </c>
      <c r="T398" s="10" t="str">
        <f>IF(AL398=0.7,"Inciso I",
IF(AL398=0.6,"Incisos II e V",
IF(AL398=0.3,"Inciso IV",
IF(AL398=0.25,"Inciso III, VI e VII",
))))</f>
        <v>Incisos II e V</v>
      </c>
      <c r="U398" s="34">
        <v>22</v>
      </c>
      <c r="V398" s="34" t="s">
        <v>90</v>
      </c>
      <c r="W398" s="34" t="s">
        <v>91</v>
      </c>
      <c r="X398" s="34" t="s">
        <v>92</v>
      </c>
      <c r="Y398" s="15">
        <v>1962.6636000000001</v>
      </c>
      <c r="Z398" s="15">
        <v>240</v>
      </c>
      <c r="AA398" s="15">
        <v>1962.6708122004145</v>
      </c>
      <c r="AB398" s="36">
        <v>0.15</v>
      </c>
      <c r="AC398" s="15">
        <v>294.39949999999999</v>
      </c>
      <c r="AD398" s="15">
        <v>0.21</v>
      </c>
      <c r="AE398" s="50">
        <v>412.15940000000001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v>1962.6636000000001</v>
      </c>
      <c r="AL398" s="15">
        <v>0.6</v>
      </c>
      <c r="AM398" s="15">
        <v>1177.5981999999999</v>
      </c>
      <c r="AN398" s="15">
        <v>0.4</v>
      </c>
      <c r="AO398" s="15">
        <v>785.06539999999995</v>
      </c>
      <c r="AP398" s="15">
        <v>1</v>
      </c>
      <c r="AQ398" s="15">
        <v>1962.6636000000001</v>
      </c>
      <c r="AR398" s="15">
        <v>0.59</v>
      </c>
      <c r="AS398" s="15">
        <v>229.54990000000001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8557.2132999999994</v>
      </c>
      <c r="BU398" s="15">
        <v>5416.9515000000001</v>
      </c>
      <c r="BV398" s="15">
        <v>8557.2132999999994</v>
      </c>
      <c r="BW398" s="15">
        <v>7772.1478999999999</v>
      </c>
      <c r="BX398" s="16">
        <v>1088.1007</v>
      </c>
      <c r="BY398" s="15">
        <v>2176.2013999999999</v>
      </c>
      <c r="BZ398" s="16">
        <v>7469.1126000000004</v>
      </c>
      <c r="CA398" s="17">
        <v>1184.646</v>
      </c>
    </row>
    <row r="399" spans="1:79" x14ac:dyDescent="0.25">
      <c r="A399" s="33" t="s">
        <v>839</v>
      </c>
      <c r="B399" s="34">
        <v>37401</v>
      </c>
      <c r="C399" s="34" t="s">
        <v>847</v>
      </c>
      <c r="D399" s="34" t="s">
        <v>841</v>
      </c>
      <c r="E399" s="34" t="s">
        <v>848</v>
      </c>
      <c r="F399" s="34" t="s">
        <v>83</v>
      </c>
      <c r="G399" s="34" t="s">
        <v>849</v>
      </c>
      <c r="H399" s="34" t="s">
        <v>844</v>
      </c>
      <c r="I399" s="34" t="s">
        <v>845</v>
      </c>
      <c r="J399" s="34" t="s">
        <v>850</v>
      </c>
      <c r="K399" s="10" t="s">
        <v>121</v>
      </c>
      <c r="L399" s="10">
        <v>13</v>
      </c>
      <c r="M399" s="34">
        <v>240</v>
      </c>
      <c r="N399" s="34">
        <v>362513</v>
      </c>
      <c r="O399" s="35">
        <v>30895</v>
      </c>
      <c r="P399" s="35">
        <v>17084</v>
      </c>
      <c r="Q399" s="34">
        <v>1359401334</v>
      </c>
      <c r="R399" s="34" t="s">
        <v>89</v>
      </c>
      <c r="S399" s="10" t="str">
        <f>IF(AB399=0.05,"Médio Profissionalizante",
IF(AB399=0.09,"Médio Tecnólogo",
IF(AB399=0.1,"Graduação",
IF(AB399=0.15,"Especialização",
IF(AB399=0.35,"Mestrado",
IF(AB399=0.45,"Doutorado",
))))))</f>
        <v>Especialização</v>
      </c>
      <c r="T399" s="10" t="str">
        <f>IF(AL399=0.7,"Inciso I",
IF(AL399=0.6,"Incisos II e V",
IF(AL399=0.3,"Inciso IV",
IF(AL399=0.25,"Inciso III, VI e VII",
))))</f>
        <v>Incisos II e V</v>
      </c>
      <c r="U399" s="34">
        <v>1</v>
      </c>
      <c r="V399" s="34" t="s">
        <v>90</v>
      </c>
      <c r="W399" s="34" t="s">
        <v>114</v>
      </c>
      <c r="X399" s="34" t="s">
        <v>92</v>
      </c>
      <c r="Y399" s="15">
        <v>1962.6636000000001</v>
      </c>
      <c r="Z399" s="15">
        <v>240</v>
      </c>
      <c r="AA399" s="15">
        <v>1962.6708122004145</v>
      </c>
      <c r="AB399" s="36">
        <v>0.15</v>
      </c>
      <c r="AC399" s="15">
        <v>294.39949999999999</v>
      </c>
      <c r="AD399" s="15">
        <v>0.21</v>
      </c>
      <c r="AE399" s="40">
        <f>ROUND(Y399*AD399,2)</f>
        <v>412.16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v>1962.6636000000001</v>
      </c>
      <c r="AL399" s="15">
        <v>0.6</v>
      </c>
      <c r="AM399" s="15">
        <v>1177.5981999999999</v>
      </c>
      <c r="AN399" s="15">
        <v>0.4</v>
      </c>
      <c r="AO399" s="15">
        <v>785.06539999999995</v>
      </c>
      <c r="AP399" s="15">
        <v>1</v>
      </c>
      <c r="AQ399" s="15">
        <v>1962.6636000000001</v>
      </c>
      <c r="AR399" s="15">
        <v>1.19</v>
      </c>
      <c r="AS399" s="15">
        <v>848.59</v>
      </c>
      <c r="AT399" s="15">
        <v>0.15</v>
      </c>
      <c r="AU399" s="15">
        <v>802.24</v>
      </c>
      <c r="AV399" s="15">
        <v>0.2</v>
      </c>
      <c r="AW399" s="15">
        <v>1283.5899999999999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8557.2132999999994</v>
      </c>
      <c r="BU399" s="15">
        <v>5416.9515000000001</v>
      </c>
      <c r="BV399" s="15">
        <v>8557.2132999999994</v>
      </c>
      <c r="BW399" s="15">
        <v>7772.1478999999999</v>
      </c>
      <c r="BX399" s="16">
        <v>1088.1007</v>
      </c>
      <c r="BY399" s="15">
        <v>2176.2013999999999</v>
      </c>
      <c r="BZ399" s="16">
        <v>7469.1126000000004</v>
      </c>
      <c r="CA399" s="17">
        <v>1184.646</v>
      </c>
    </row>
    <row r="400" spans="1:79" x14ac:dyDescent="0.25">
      <c r="A400" s="33" t="s">
        <v>79</v>
      </c>
      <c r="B400" s="34">
        <v>5388901</v>
      </c>
      <c r="C400" s="34" t="s">
        <v>331</v>
      </c>
      <c r="D400" s="34" t="s">
        <v>81</v>
      </c>
      <c r="E400" s="34" t="s">
        <v>116</v>
      </c>
      <c r="F400" s="34" t="s">
        <v>83</v>
      </c>
      <c r="G400" s="34" t="s">
        <v>117</v>
      </c>
      <c r="H400" s="34" t="s">
        <v>85</v>
      </c>
      <c r="I400" s="34" t="s">
        <v>79</v>
      </c>
      <c r="J400" s="34" t="s">
        <v>87</v>
      </c>
      <c r="K400" s="10" t="s">
        <v>118</v>
      </c>
      <c r="L400" s="10">
        <v>11</v>
      </c>
      <c r="M400" s="34">
        <v>240</v>
      </c>
      <c r="N400" s="34">
        <v>133738</v>
      </c>
      <c r="O400" s="35">
        <v>37431</v>
      </c>
      <c r="P400" s="35">
        <v>25581</v>
      </c>
      <c r="Q400" s="34">
        <v>48075892372</v>
      </c>
      <c r="R400" s="34" t="s">
        <v>89</v>
      </c>
      <c r="S400" s="10">
        <f>IF(AB400=0.05,"Médio Profissionalizante",
IF(AB400=0.09,"Médio Tecnólogo",
IF(AB400=0.1,"Graduação",
IF(AB400=0.15,"Especialização",
IF(AB400=0.35,"Mestrado",
IF(AB400=0.45,"Doutorado",
))))))</f>
        <v>0</v>
      </c>
      <c r="T400" s="10" t="str">
        <f>IF(AL400=0.7,"Inciso I",
IF(AL400=0.6,"Incisos II e V",
IF(AL400=0.3,"Inciso IV",
IF(AL400=0.25,"Inciso III, VI e VII",
))))</f>
        <v>Incisos II e V</v>
      </c>
      <c r="U400" s="34">
        <v>22</v>
      </c>
      <c r="V400" s="34" t="s">
        <v>90</v>
      </c>
      <c r="W400" s="34" t="s">
        <v>91</v>
      </c>
      <c r="X400" s="34" t="s">
        <v>92</v>
      </c>
      <c r="Y400" s="15">
        <v>1886.4492</v>
      </c>
      <c r="Z400" s="15">
        <v>240</v>
      </c>
      <c r="AA400" s="15">
        <v>1886.4579125340395</v>
      </c>
      <c r="AB400" s="36">
        <v>0</v>
      </c>
      <c r="AC400" s="10">
        <v>0</v>
      </c>
      <c r="AD400" s="15">
        <v>0.2</v>
      </c>
      <c r="AE400" s="50">
        <v>377.28980000000001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v>1886.4492</v>
      </c>
      <c r="AL400" s="15">
        <v>0.6</v>
      </c>
      <c r="AM400" s="15">
        <v>1131.8695</v>
      </c>
      <c r="AN400" s="15">
        <v>0.4</v>
      </c>
      <c r="AO400" s="15">
        <v>754.5797</v>
      </c>
      <c r="AP400" s="15">
        <v>1</v>
      </c>
      <c r="AQ400" s="15">
        <v>1886.4492</v>
      </c>
      <c r="AR400" s="15">
        <v>0.3</v>
      </c>
      <c r="AS400" s="15">
        <v>307.86860000000001</v>
      </c>
      <c r="AT400" s="15">
        <v>0</v>
      </c>
      <c r="AU400" s="15">
        <v>1924.1790000000001</v>
      </c>
      <c r="AV400" s="15">
        <v>0.2</v>
      </c>
      <c r="AW400" s="15">
        <v>115.4507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7923.0865999999996</v>
      </c>
      <c r="BU400" s="15">
        <v>4904.7678999999998</v>
      </c>
      <c r="BV400" s="15">
        <v>7923.0865999999996</v>
      </c>
      <c r="BW400" s="15">
        <v>7168.5069999999996</v>
      </c>
      <c r="BX400" s="16">
        <v>1003.591</v>
      </c>
      <c r="BY400" s="15">
        <v>2007.1819</v>
      </c>
      <c r="BZ400" s="16">
        <v>6919.4957000000004</v>
      </c>
      <c r="CA400" s="17">
        <v>1033.5012999999999</v>
      </c>
    </row>
    <row r="401" spans="1:79" x14ac:dyDescent="0.25">
      <c r="A401" s="33" t="s">
        <v>79</v>
      </c>
      <c r="B401" s="34">
        <v>5170601</v>
      </c>
      <c r="C401" s="34" t="s">
        <v>211</v>
      </c>
      <c r="D401" s="34" t="s">
        <v>81</v>
      </c>
      <c r="E401" s="34" t="s">
        <v>116</v>
      </c>
      <c r="F401" s="34" t="s">
        <v>83</v>
      </c>
      <c r="G401" s="34" t="s">
        <v>117</v>
      </c>
      <c r="H401" s="34" t="s">
        <v>85</v>
      </c>
      <c r="I401" s="34" t="s">
        <v>79</v>
      </c>
      <c r="J401" s="34" t="s">
        <v>87</v>
      </c>
      <c r="K401" s="10" t="s">
        <v>121</v>
      </c>
      <c r="L401" s="10">
        <v>13</v>
      </c>
      <c r="M401" s="34">
        <v>240</v>
      </c>
      <c r="N401" s="34">
        <v>139137</v>
      </c>
      <c r="O401" s="35">
        <v>37109</v>
      </c>
      <c r="P401" s="35">
        <v>23916</v>
      </c>
      <c r="Q401" s="34">
        <v>28538617320</v>
      </c>
      <c r="R401" s="34" t="s">
        <v>89</v>
      </c>
      <c r="S401" s="10" t="str">
        <f>IF(AB401=0.05,"Médio Profissionalizante",
IF(AB401=0.09,"Médio Tecnólogo",
IF(AB401=0.1,"Graduação",
IF(AB401=0.15,"Especialização",
IF(AB401=0.35,"Mestrado",
IF(AB401=0.45,"Doutorado",
))))))</f>
        <v>Especialização</v>
      </c>
      <c r="T401" s="10" t="str">
        <f>IF(AL401=0.7,"Inciso I",
IF(AL401=0.6,"Incisos II e V",
IF(AL401=0.3,"Inciso IV",
IF(AL401=0.25,"Inciso III, VI e VII",
))))</f>
        <v>Inciso III, VI e VII</v>
      </c>
      <c r="U401" s="34">
        <v>22</v>
      </c>
      <c r="V401" s="34" t="s">
        <v>90</v>
      </c>
      <c r="W401" s="34" t="s">
        <v>91</v>
      </c>
      <c r="X401" s="34" t="s">
        <v>92</v>
      </c>
      <c r="Y401" s="15">
        <v>1962.6636000000001</v>
      </c>
      <c r="Z401" s="15">
        <v>240</v>
      </c>
      <c r="AA401" s="15">
        <v>1962.6708122004145</v>
      </c>
      <c r="AB401" s="36">
        <v>0.15</v>
      </c>
      <c r="AC401" s="15">
        <v>294.39949999999999</v>
      </c>
      <c r="AD401" s="15">
        <v>0.21</v>
      </c>
      <c r="AE401" s="50">
        <v>412.15940000000001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v>1962.6636000000001</v>
      </c>
      <c r="AL401" s="15">
        <v>0.25</v>
      </c>
      <c r="AM401" s="15">
        <v>490.66590000000002</v>
      </c>
      <c r="AN401" s="15">
        <v>0.4</v>
      </c>
      <c r="AO401" s="15">
        <v>785.06539999999995</v>
      </c>
      <c r="AP401" s="15">
        <v>1</v>
      </c>
      <c r="AQ401" s="15">
        <v>1962.6636000000001</v>
      </c>
      <c r="AR401" s="15">
        <v>0.35</v>
      </c>
      <c r="AS401" s="15">
        <v>821.94449999999995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7870.2809999999999</v>
      </c>
      <c r="BU401" s="15">
        <v>5416.9515000000001</v>
      </c>
      <c r="BV401" s="15">
        <v>7870.2809999999999</v>
      </c>
      <c r="BW401" s="15">
        <v>7085.2156000000004</v>
      </c>
      <c r="BX401" s="16">
        <v>991.93020000000001</v>
      </c>
      <c r="BY401" s="15">
        <v>1983.8604</v>
      </c>
      <c r="BZ401" s="16">
        <v>6878.3509000000004</v>
      </c>
      <c r="CA401" s="17">
        <v>1022.1865</v>
      </c>
    </row>
    <row r="402" spans="1:79" x14ac:dyDescent="0.25">
      <c r="A402" s="33" t="s">
        <v>98</v>
      </c>
      <c r="B402" s="34">
        <v>13401</v>
      </c>
      <c r="C402" s="34" t="s">
        <v>1057</v>
      </c>
      <c r="D402" s="34" t="s">
        <v>1058</v>
      </c>
      <c r="E402" s="34" t="s">
        <v>1059</v>
      </c>
      <c r="F402" s="34" t="s">
        <v>83</v>
      </c>
      <c r="G402" s="34" t="s">
        <v>871</v>
      </c>
      <c r="H402" s="34" t="s">
        <v>1002</v>
      </c>
      <c r="I402" s="34" t="s">
        <v>715</v>
      </c>
      <c r="J402" s="34" t="s">
        <v>850</v>
      </c>
      <c r="K402" s="10" t="s">
        <v>850</v>
      </c>
      <c r="L402" s="10">
        <v>2</v>
      </c>
      <c r="M402" s="34">
        <v>240</v>
      </c>
      <c r="N402" s="34">
        <v>123384</v>
      </c>
      <c r="O402" s="35">
        <v>24855</v>
      </c>
      <c r="P402" s="35">
        <v>14885</v>
      </c>
      <c r="Q402" s="34">
        <v>249548372</v>
      </c>
      <c r="R402" s="34" t="s">
        <v>103</v>
      </c>
      <c r="S402" s="10" t="str">
        <f>IF(AB402=0.05,"Médio Profissionalizante",
IF(AB402=0.09,"Médio Tecnólogo",
IF(AB402=0.1,"Graduação",
IF(AB402=0.15,"Especialização",
IF(AB402=0.35,"Mestrado",
IF(AB402=0.45,"Doutorado",
))))))</f>
        <v>Graduação</v>
      </c>
      <c r="T402" s="10" t="str">
        <f>IF(AL402=0.7,"Inciso I",
IF(AL402=0.6,"Incisos II e V",
IF(AL402=0.3,"Inciso IV",
IF(AL402=0.25,"Inciso III, VI e VII",
))))</f>
        <v>Inciso III, VI e VII</v>
      </c>
      <c r="U402" s="34">
        <v>20</v>
      </c>
      <c r="V402" s="34" t="s">
        <v>90</v>
      </c>
      <c r="W402" s="34" t="s">
        <v>91</v>
      </c>
      <c r="X402" s="34" t="s">
        <v>91</v>
      </c>
      <c r="Y402" s="15">
        <v>1777.6458</v>
      </c>
      <c r="Z402" s="15">
        <v>240</v>
      </c>
      <c r="AA402" s="15">
        <v>1777.6514241638204</v>
      </c>
      <c r="AB402" s="36">
        <v>0.1</v>
      </c>
      <c r="AC402" s="37">
        <v>157.8501</v>
      </c>
      <c r="AD402" s="15">
        <v>0.11</v>
      </c>
      <c r="AE402" s="40">
        <f>ROUND(Y402*AD402,2)</f>
        <v>195.54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v>1578.501</v>
      </c>
      <c r="AL402" s="15">
        <v>0.25</v>
      </c>
      <c r="AM402" s="15">
        <v>394.62529999999998</v>
      </c>
      <c r="AN402" s="15">
        <v>0.4</v>
      </c>
      <c r="AO402" s="15">
        <v>631.40039999999999</v>
      </c>
      <c r="AP402" s="15">
        <v>1</v>
      </c>
      <c r="AQ402" s="15">
        <v>1578.501</v>
      </c>
      <c r="AR402" s="15">
        <v>1.32</v>
      </c>
      <c r="AS402" s="15">
        <v>754.79</v>
      </c>
      <c r="AT402" s="15">
        <v>0</v>
      </c>
      <c r="AU402" s="15">
        <v>0</v>
      </c>
      <c r="AV402" s="15">
        <v>0.32</v>
      </c>
      <c r="AW402" s="15">
        <v>1646.82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6093.0138999999999</v>
      </c>
      <c r="BU402" s="15">
        <v>4119.8876</v>
      </c>
      <c r="BV402" s="15">
        <v>6093.0138999999999</v>
      </c>
      <c r="BW402" s="15">
        <v>5461.6135000000004</v>
      </c>
      <c r="BX402" s="16">
        <v>764.6259</v>
      </c>
      <c r="BY402" s="15">
        <v>1529.2518</v>
      </c>
      <c r="BZ402" s="16">
        <v>5328.3879999999999</v>
      </c>
      <c r="CA402" s="17">
        <v>595.94669999999996</v>
      </c>
    </row>
    <row r="403" spans="1:79" x14ac:dyDescent="0.25">
      <c r="A403" s="33" t="s">
        <v>79</v>
      </c>
      <c r="B403" s="34">
        <v>5389001</v>
      </c>
      <c r="C403" s="34" t="s">
        <v>332</v>
      </c>
      <c r="D403" s="34" t="s">
        <v>81</v>
      </c>
      <c r="E403" s="34" t="s">
        <v>116</v>
      </c>
      <c r="F403" s="34" t="s">
        <v>83</v>
      </c>
      <c r="G403" s="34" t="s">
        <v>117</v>
      </c>
      <c r="H403" s="34" t="s">
        <v>85</v>
      </c>
      <c r="I403" s="34" t="s">
        <v>79</v>
      </c>
      <c r="J403" s="34" t="s">
        <v>87</v>
      </c>
      <c r="K403" s="10" t="s">
        <v>121</v>
      </c>
      <c r="L403" s="10">
        <v>12</v>
      </c>
      <c r="M403" s="34">
        <v>240</v>
      </c>
      <c r="N403" s="34">
        <v>136416</v>
      </c>
      <c r="O403" s="35">
        <v>37431</v>
      </c>
      <c r="P403" s="35">
        <v>28031</v>
      </c>
      <c r="Q403" s="34">
        <v>74769197349</v>
      </c>
      <c r="R403" s="34" t="s">
        <v>89</v>
      </c>
      <c r="S403" s="10" t="str">
        <f>IF(AB403=0.05,"Médio Profissionalizante",
IF(AB403=0.09,"Médio Tecnólogo",
IF(AB403=0.1,"Graduação",
IF(AB403=0.15,"Especialização",
IF(AB403=0.35,"Mestrado",
IF(AB403=0.45,"Doutorado",
))))))</f>
        <v>Especialização</v>
      </c>
      <c r="T403" s="10" t="str">
        <f>IF(AL403=0.7,"Inciso I",
IF(AL403=0.6,"Incisos II e V",
IF(AL403=0.3,"Inciso IV",
IF(AL403=0.25,"Inciso III, VI e VII",
))))</f>
        <v>Inciso III, VI e VII</v>
      </c>
      <c r="U403" s="34">
        <v>22</v>
      </c>
      <c r="V403" s="34" t="s">
        <v>90</v>
      </c>
      <c r="W403" s="34" t="s">
        <v>91</v>
      </c>
      <c r="X403" s="34" t="s">
        <v>92</v>
      </c>
      <c r="Y403" s="15">
        <v>1924.1790000000001</v>
      </c>
      <c r="Z403" s="15">
        <v>240</v>
      </c>
      <c r="AA403" s="15">
        <v>1924.1870707847202</v>
      </c>
      <c r="AB403" s="36">
        <v>0.15</v>
      </c>
      <c r="AC403" s="15">
        <v>288.62689999999998</v>
      </c>
      <c r="AD403" s="15">
        <v>0.2</v>
      </c>
      <c r="AE403" s="50">
        <v>384.83580000000001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v>1924.1790000000001</v>
      </c>
      <c r="AL403" s="15">
        <v>0.25</v>
      </c>
      <c r="AM403" s="15">
        <v>481.04480000000001</v>
      </c>
      <c r="AN403" s="15">
        <v>0.4</v>
      </c>
      <c r="AO403" s="15">
        <v>769.67160000000001</v>
      </c>
      <c r="AP403" s="15">
        <v>1</v>
      </c>
      <c r="AQ403" s="15">
        <v>1924.1790000000001</v>
      </c>
      <c r="AR403" s="15">
        <v>0.48</v>
      </c>
      <c r="AS403" s="15">
        <v>733.62070000000006</v>
      </c>
      <c r="AT403" s="15">
        <v>0.4</v>
      </c>
      <c r="AU403" s="15">
        <v>0</v>
      </c>
      <c r="AV403" s="15">
        <v>0.02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7696.7160000000003</v>
      </c>
      <c r="BU403" s="15">
        <v>5291.4922999999999</v>
      </c>
      <c r="BV403" s="15">
        <v>7696.7160000000003</v>
      </c>
      <c r="BW403" s="15">
        <v>6927.0443999999998</v>
      </c>
      <c r="BX403" s="16">
        <v>969.78620000000001</v>
      </c>
      <c r="BY403" s="15">
        <v>1939.5724</v>
      </c>
      <c r="BZ403" s="16">
        <v>6726.9297999999999</v>
      </c>
      <c r="CA403" s="17">
        <v>980.54570000000001</v>
      </c>
    </row>
    <row r="404" spans="1:79" x14ac:dyDescent="0.25">
      <c r="A404" s="33" t="s">
        <v>79</v>
      </c>
      <c r="B404" s="34">
        <v>5389101</v>
      </c>
      <c r="C404" s="34" t="s">
        <v>333</v>
      </c>
      <c r="D404" s="34" t="s">
        <v>81</v>
      </c>
      <c r="E404" s="34" t="s">
        <v>116</v>
      </c>
      <c r="F404" s="34" t="s">
        <v>83</v>
      </c>
      <c r="G404" s="34" t="s">
        <v>117</v>
      </c>
      <c r="H404" s="34" t="s">
        <v>85</v>
      </c>
      <c r="I404" s="34" t="s">
        <v>79</v>
      </c>
      <c r="J404" s="34" t="s">
        <v>87</v>
      </c>
      <c r="K404" s="10" t="s">
        <v>118</v>
      </c>
      <c r="L404" s="10">
        <v>7</v>
      </c>
      <c r="M404" s="34">
        <v>240</v>
      </c>
      <c r="N404" s="34">
        <v>123551</v>
      </c>
      <c r="O404" s="35">
        <v>37431</v>
      </c>
      <c r="P404" s="35">
        <v>29008</v>
      </c>
      <c r="Q404" s="34">
        <v>81442998334</v>
      </c>
      <c r="R404" s="34" t="s">
        <v>89</v>
      </c>
      <c r="S404" s="10">
        <f>IF(AB404=0.05,"Médio Profissionalizante",
IF(AB404=0.09,"Médio Tecnólogo",
IF(AB404=0.1,"Graduação",
IF(AB404=0.15,"Especialização",
IF(AB404=0.35,"Mestrado",
IF(AB404=0.45,"Doutorado",
))))))</f>
        <v>0</v>
      </c>
      <c r="T404" s="10" t="str">
        <f>IF(AL404=0.7,"Inciso I",
IF(AL404=0.6,"Incisos II e V",
IF(AL404=0.3,"Inciso IV",
IF(AL404=0.25,"Inciso III, VI e VII",
))))</f>
        <v>Inciso III, VI e VII</v>
      </c>
      <c r="U404" s="34">
        <v>22</v>
      </c>
      <c r="V404" s="34" t="s">
        <v>90</v>
      </c>
      <c r="W404" s="34" t="s">
        <v>91</v>
      </c>
      <c r="X404" s="34" t="s">
        <v>92</v>
      </c>
      <c r="Y404" s="15">
        <v>1742.7924</v>
      </c>
      <c r="Z404" s="15">
        <v>240</v>
      </c>
      <c r="AA404" s="15">
        <v>1742.7955138860984</v>
      </c>
      <c r="AB404" s="36">
        <v>0</v>
      </c>
      <c r="AC404" s="10">
        <v>0</v>
      </c>
      <c r="AD404" s="15">
        <v>0.2</v>
      </c>
      <c r="AE404" s="50">
        <v>348.55849999999998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v>1742.7924</v>
      </c>
      <c r="AL404" s="15">
        <v>0.25</v>
      </c>
      <c r="AM404" s="15">
        <v>435.69810000000001</v>
      </c>
      <c r="AN404" s="15">
        <v>0.4</v>
      </c>
      <c r="AO404" s="15">
        <v>697.11699999999996</v>
      </c>
      <c r="AP404" s="15">
        <v>1</v>
      </c>
      <c r="AQ404" s="15">
        <v>1742.7924</v>
      </c>
      <c r="AR404" s="15">
        <v>1.47</v>
      </c>
      <c r="AS404" s="15">
        <v>221.3434</v>
      </c>
      <c r="AT404" s="15">
        <v>0</v>
      </c>
      <c r="AU404" s="15">
        <v>415.0188</v>
      </c>
      <c r="AV404" s="15">
        <v>0</v>
      </c>
      <c r="AW404" s="15">
        <v>2054.3431999999998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6731.8397000000004</v>
      </c>
      <c r="BU404" s="15">
        <v>4531.2601999999997</v>
      </c>
      <c r="BV404" s="15">
        <v>6709.7506999999996</v>
      </c>
      <c r="BW404" s="15">
        <v>6034.7227000000003</v>
      </c>
      <c r="BX404" s="16">
        <v>844.86120000000005</v>
      </c>
      <c r="BY404" s="15">
        <v>1689.7224000000001</v>
      </c>
      <c r="BZ404" s="16">
        <v>5886.9785000000002</v>
      </c>
      <c r="CA404" s="17">
        <v>749.55909999999994</v>
      </c>
    </row>
    <row r="405" spans="1:79" x14ac:dyDescent="0.25">
      <c r="A405" s="33" t="s">
        <v>79</v>
      </c>
      <c r="B405" s="34">
        <v>5389201</v>
      </c>
      <c r="C405" s="34" t="s">
        <v>334</v>
      </c>
      <c r="D405" s="34" t="s">
        <v>81</v>
      </c>
      <c r="E405" s="34" t="s">
        <v>116</v>
      </c>
      <c r="F405" s="34" t="s">
        <v>83</v>
      </c>
      <c r="G405" s="34" t="s">
        <v>117</v>
      </c>
      <c r="H405" s="34" t="s">
        <v>85</v>
      </c>
      <c r="I405" s="34" t="s">
        <v>79</v>
      </c>
      <c r="J405" s="34" t="s">
        <v>87</v>
      </c>
      <c r="K405" s="10" t="s">
        <v>121</v>
      </c>
      <c r="L405" s="10">
        <v>10</v>
      </c>
      <c r="M405" s="34">
        <v>240</v>
      </c>
      <c r="N405" s="34">
        <v>131116</v>
      </c>
      <c r="O405" s="35">
        <v>37431</v>
      </c>
      <c r="P405" s="35">
        <v>28782</v>
      </c>
      <c r="Q405" s="34">
        <v>83986359320</v>
      </c>
      <c r="R405" s="34" t="s">
        <v>89</v>
      </c>
      <c r="S405" s="10" t="str">
        <f>IF(AB405=0.05,"Médio Profissionalizante",
IF(AB405=0.09,"Médio Tecnólogo",
IF(AB405=0.1,"Graduação",
IF(AB405=0.15,"Especialização",
IF(AB405=0.35,"Mestrado",
IF(AB405=0.45,"Doutorado",
))))))</f>
        <v>Especialização</v>
      </c>
      <c r="T405" s="10" t="str">
        <f>IF(AL405=0.7,"Inciso I",
IF(AL405=0.6,"Incisos II e V",
IF(AL405=0.3,"Inciso IV",
IF(AL405=0.25,"Inciso III, VI e VII",
))))</f>
        <v>Inciso III, VI e VII</v>
      </c>
      <c r="U405" s="34">
        <v>22</v>
      </c>
      <c r="V405" s="34" t="s">
        <v>97</v>
      </c>
      <c r="W405" s="34" t="s">
        <v>91</v>
      </c>
      <c r="X405" s="34" t="s">
        <v>92</v>
      </c>
      <c r="Y405" s="15">
        <v>1849.4639999999999</v>
      </c>
      <c r="Z405" s="15">
        <v>240</v>
      </c>
      <c r="AA405" s="15">
        <v>1849.4685417000387</v>
      </c>
      <c r="AB405" s="36">
        <v>0.15</v>
      </c>
      <c r="AC405" s="15">
        <v>277.4196</v>
      </c>
      <c r="AD405" s="15">
        <v>0.2</v>
      </c>
      <c r="AE405" s="50">
        <v>369.89280000000002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v>1849.4639999999999</v>
      </c>
      <c r="AL405" s="15">
        <v>0.25</v>
      </c>
      <c r="AM405" s="15">
        <v>462.36599999999999</v>
      </c>
      <c r="AN405" s="15">
        <v>0.4</v>
      </c>
      <c r="AO405" s="15">
        <v>739.78560000000004</v>
      </c>
      <c r="AP405" s="15">
        <v>1</v>
      </c>
      <c r="AQ405" s="15">
        <v>1849.4639999999999</v>
      </c>
      <c r="AR405" s="15">
        <v>1.19</v>
      </c>
      <c r="AS405" s="15">
        <v>0</v>
      </c>
      <c r="AT405" s="15">
        <v>0</v>
      </c>
      <c r="AU405" s="15">
        <v>590.27110000000005</v>
      </c>
      <c r="AV405" s="15">
        <v>0</v>
      </c>
      <c r="AW405" s="15">
        <v>1593.7319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7397.8559999999998</v>
      </c>
      <c r="BU405" s="15">
        <v>5086.0259999999998</v>
      </c>
      <c r="BV405" s="15">
        <v>7397.8559999999998</v>
      </c>
      <c r="BW405" s="15">
        <v>6658.0703999999996</v>
      </c>
      <c r="BX405" s="16">
        <v>932.12990000000002</v>
      </c>
      <c r="BY405" s="15">
        <v>1864.2597000000001</v>
      </c>
      <c r="BZ405" s="16">
        <v>6465.7260999999999</v>
      </c>
      <c r="CA405" s="17">
        <v>908.71469999999999</v>
      </c>
    </row>
    <row r="406" spans="1:79" x14ac:dyDescent="0.25">
      <c r="A406" s="33" t="s">
        <v>79</v>
      </c>
      <c r="B406" s="34">
        <v>5389301</v>
      </c>
      <c r="C406" s="34" t="s">
        <v>335</v>
      </c>
      <c r="D406" s="34" t="s">
        <v>81</v>
      </c>
      <c r="E406" s="34" t="s">
        <v>116</v>
      </c>
      <c r="F406" s="34" t="s">
        <v>83</v>
      </c>
      <c r="G406" s="34" t="s">
        <v>117</v>
      </c>
      <c r="H406" s="34" t="s">
        <v>85</v>
      </c>
      <c r="I406" s="34" t="s">
        <v>79</v>
      </c>
      <c r="J406" s="34" t="s">
        <v>87</v>
      </c>
      <c r="K406" s="10" t="s">
        <v>121</v>
      </c>
      <c r="L406" s="10">
        <v>11</v>
      </c>
      <c r="M406" s="34">
        <v>240</v>
      </c>
      <c r="N406" s="34">
        <v>133738</v>
      </c>
      <c r="O406" s="35">
        <v>37431</v>
      </c>
      <c r="P406" s="35">
        <v>29028</v>
      </c>
      <c r="Q406" s="34">
        <v>62886347353</v>
      </c>
      <c r="R406" s="34" t="s">
        <v>89</v>
      </c>
      <c r="S406" s="10" t="str">
        <f>IF(AB406=0.05,"Médio Profissionalizante",
IF(AB406=0.09,"Médio Tecnólogo",
IF(AB406=0.1,"Graduação",
IF(AB406=0.15,"Especialização",
IF(AB406=0.35,"Mestrado",
IF(AB406=0.45,"Doutorado",
))))))</f>
        <v>Graduação</v>
      </c>
      <c r="T406" s="10" t="str">
        <f>IF(AL406=0.7,"Inciso I",
IF(AL406=0.6,"Incisos II e V",
IF(AL406=0.3,"Inciso IV",
IF(AL406=0.25,"Inciso III, VI e VII",
))))</f>
        <v>Inciso I</v>
      </c>
      <c r="U406" s="34">
        <v>22</v>
      </c>
      <c r="V406" s="34" t="s">
        <v>90</v>
      </c>
      <c r="W406" s="34" t="s">
        <v>91</v>
      </c>
      <c r="X406" s="34" t="s">
        <v>92</v>
      </c>
      <c r="Y406" s="15">
        <v>1886.4492</v>
      </c>
      <c r="Z406" s="15">
        <v>240</v>
      </c>
      <c r="AA406" s="15">
        <v>1886.4579125340395</v>
      </c>
      <c r="AB406" s="36">
        <v>0.1</v>
      </c>
      <c r="AC406" s="10">
        <v>188.64490000000001</v>
      </c>
      <c r="AD406" s="15">
        <v>0.2</v>
      </c>
      <c r="AE406" s="50">
        <v>377.28980000000001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v>1886.4492</v>
      </c>
      <c r="AL406" s="15">
        <v>0.7</v>
      </c>
      <c r="AM406" s="15">
        <v>1320.5144</v>
      </c>
      <c r="AN406" s="15">
        <v>0.4</v>
      </c>
      <c r="AO406" s="15">
        <v>754.5797</v>
      </c>
      <c r="AP406" s="15">
        <v>1</v>
      </c>
      <c r="AQ406" s="15">
        <v>1886.4492</v>
      </c>
      <c r="AR406" s="15">
        <v>0.32</v>
      </c>
      <c r="AS406" s="15">
        <v>771.18129999999996</v>
      </c>
      <c r="AT406" s="15">
        <v>0.08</v>
      </c>
      <c r="AU406" s="15">
        <v>0</v>
      </c>
      <c r="AV406" s="15">
        <v>0.33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8300.3765000000003</v>
      </c>
      <c r="BU406" s="15">
        <v>5093.4128000000001</v>
      </c>
      <c r="BV406" s="15">
        <v>8300.3765000000003</v>
      </c>
      <c r="BW406" s="15">
        <v>7545.7968000000001</v>
      </c>
      <c r="BX406" s="16">
        <v>1056.4115999999999</v>
      </c>
      <c r="BY406" s="15">
        <v>2112.8231000000001</v>
      </c>
      <c r="BZ406" s="16">
        <v>7243.9648999999999</v>
      </c>
      <c r="CA406" s="17">
        <v>1122.7303999999999</v>
      </c>
    </row>
    <row r="407" spans="1:79" x14ac:dyDescent="0.25">
      <c r="A407" s="33" t="s">
        <v>98</v>
      </c>
      <c r="B407" s="34">
        <v>34401</v>
      </c>
      <c r="C407" s="34" t="s">
        <v>798</v>
      </c>
      <c r="D407" s="34" t="s">
        <v>742</v>
      </c>
      <c r="E407" s="34" t="s">
        <v>743</v>
      </c>
      <c r="F407" s="34" t="s">
        <v>712</v>
      </c>
      <c r="G407" s="34" t="s">
        <v>726</v>
      </c>
      <c r="H407" s="34" t="s">
        <v>714</v>
      </c>
      <c r="I407" s="34" t="s">
        <v>715</v>
      </c>
      <c r="J407" s="34" t="s">
        <v>712</v>
      </c>
      <c r="K407" s="10" t="s">
        <v>102</v>
      </c>
      <c r="L407" s="10">
        <v>29</v>
      </c>
      <c r="M407" s="34">
        <v>240</v>
      </c>
      <c r="N407" s="34">
        <v>665063</v>
      </c>
      <c r="O407" s="35">
        <v>28185</v>
      </c>
      <c r="P407" s="35">
        <v>15732</v>
      </c>
      <c r="Q407" s="34">
        <v>1332848320</v>
      </c>
      <c r="R407" s="34" t="s">
        <v>103</v>
      </c>
      <c r="S407" s="10">
        <f>IF(AB407=0.05,"Médio Profissionalizante",
IF(AB407=0.09,"Médio Tecnólogo",
IF(AB407=0.1,"Graduação",
IF(AB407=0.15,"Especialização",
IF(AB407=0.35,"Mestrado",
IF(AB407=0.45,"Doutorado",
))))))</f>
        <v>0</v>
      </c>
      <c r="T407" s="10">
        <f>IF(AL407=0.7,"Inciso I",
IF(AL407=0.6,"Incisos II e V",
IF(AL407=0.3,"Inciso IV",
IF(AL407=0.25,"Inciso III, VI e VII",
))))</f>
        <v>0</v>
      </c>
      <c r="U407" s="34">
        <v>20</v>
      </c>
      <c r="V407" s="34" t="s">
        <v>97</v>
      </c>
      <c r="W407" s="34" t="s">
        <v>91</v>
      </c>
      <c r="X407" s="34" t="s">
        <v>91</v>
      </c>
      <c r="Y407" s="15">
        <v>2057.3706000000002</v>
      </c>
      <c r="Z407" s="15">
        <v>240</v>
      </c>
      <c r="AA407" s="15">
        <v>2057.3972332939406</v>
      </c>
      <c r="AB407" s="36">
        <v>0.08</v>
      </c>
      <c r="AC407" s="47">
        <v>164.58959999999999</v>
      </c>
      <c r="AD407" s="15">
        <v>0.35</v>
      </c>
      <c r="AE407" s="40">
        <f>ROUND(Y407*AD407,2)</f>
        <v>720.08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0.5</v>
      </c>
      <c r="AQ407" s="15">
        <v>1028.6853000000001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3350.1788780000002</v>
      </c>
      <c r="BH407" s="15">
        <v>0</v>
      </c>
      <c r="BI407" s="15">
        <v>0</v>
      </c>
      <c r="BJ407" s="15">
        <v>0</v>
      </c>
      <c r="BK407" s="15">
        <v>338.86652800000002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7659.7707</v>
      </c>
      <c r="BU407" s="15">
        <v>7320.9040999999997</v>
      </c>
      <c r="BV407" s="15">
        <v>7320.9040999999997</v>
      </c>
      <c r="BW407" s="15">
        <v>7659.7707</v>
      </c>
      <c r="BX407" s="16">
        <v>1072.3679</v>
      </c>
      <c r="BY407" s="15">
        <v>2144.7357999999999</v>
      </c>
      <c r="BZ407" s="16">
        <v>6587.4027999999998</v>
      </c>
      <c r="CA407" s="17">
        <v>942.17579999999998</v>
      </c>
    </row>
    <row r="408" spans="1:79" x14ac:dyDescent="0.25">
      <c r="A408" s="33" t="s">
        <v>79</v>
      </c>
      <c r="B408" s="34">
        <v>5170701</v>
      </c>
      <c r="C408" s="34" t="s">
        <v>212</v>
      </c>
      <c r="D408" s="34" t="s">
        <v>81</v>
      </c>
      <c r="E408" s="34" t="s">
        <v>120</v>
      </c>
      <c r="F408" s="34" t="s">
        <v>83</v>
      </c>
      <c r="G408" s="34" t="s">
        <v>117</v>
      </c>
      <c r="H408" s="34" t="s">
        <v>85</v>
      </c>
      <c r="I408" s="34" t="s">
        <v>79</v>
      </c>
      <c r="J408" s="34" t="s">
        <v>87</v>
      </c>
      <c r="K408" s="10" t="s">
        <v>121</v>
      </c>
      <c r="L408" s="10">
        <v>13</v>
      </c>
      <c r="M408" s="34">
        <v>240</v>
      </c>
      <c r="N408" s="34">
        <v>139137</v>
      </c>
      <c r="O408" s="35">
        <v>37109</v>
      </c>
      <c r="P408" s="35">
        <v>25870</v>
      </c>
      <c r="Q408" s="34">
        <v>50064657353</v>
      </c>
      <c r="R408" s="34" t="s">
        <v>89</v>
      </c>
      <c r="S408" s="10" t="str">
        <f>IF(AB408=0.05,"Médio Profissionalizante",
IF(AB408=0.09,"Médio Tecnólogo",
IF(AB408=0.1,"Graduação",
IF(AB408=0.15,"Especialização",
IF(AB408=0.35,"Mestrado",
IF(AB408=0.45,"Doutorado",
))))))</f>
        <v>Graduação</v>
      </c>
      <c r="T408" s="10" t="str">
        <f>IF(AL408=0.7,"Inciso I",
IF(AL408=0.6,"Incisos II e V",
IF(AL408=0.3,"Inciso IV",
IF(AL408=0.25,"Inciso III, VI e VII",
))))</f>
        <v>Inciso IV</v>
      </c>
      <c r="U408" s="34">
        <v>22</v>
      </c>
      <c r="V408" s="34" t="s">
        <v>90</v>
      </c>
      <c r="W408" s="34" t="s">
        <v>91</v>
      </c>
      <c r="X408" s="34" t="s">
        <v>92</v>
      </c>
      <c r="Y408" s="15">
        <v>1962.6636000000001</v>
      </c>
      <c r="Z408" s="15">
        <v>240</v>
      </c>
      <c r="AA408" s="15">
        <v>1962.6708122004145</v>
      </c>
      <c r="AB408" s="36">
        <v>0.1</v>
      </c>
      <c r="AC408" s="66">
        <v>196.2664</v>
      </c>
      <c r="AD408" s="15">
        <v>0.21</v>
      </c>
      <c r="AE408" s="50">
        <v>412.15940000000001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v>1962.6636000000001</v>
      </c>
      <c r="AL408" s="15">
        <v>0.3</v>
      </c>
      <c r="AM408" s="15">
        <v>588.79909999999995</v>
      </c>
      <c r="AN408" s="15">
        <v>0.4</v>
      </c>
      <c r="AO408" s="15">
        <v>785.06539999999995</v>
      </c>
      <c r="AP408" s="15">
        <v>1</v>
      </c>
      <c r="AQ408" s="15">
        <v>1962.6636000000001</v>
      </c>
      <c r="AR408" s="15">
        <v>0</v>
      </c>
      <c r="AS408" s="15">
        <v>885.84389999999996</v>
      </c>
      <c r="AT408" s="15">
        <v>0.12</v>
      </c>
      <c r="AU408" s="15">
        <v>0</v>
      </c>
      <c r="AV408" s="15">
        <v>0.27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147.93673600000002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8018.2178000000004</v>
      </c>
      <c r="BU408" s="15">
        <v>5318.8184000000001</v>
      </c>
      <c r="BV408" s="15">
        <v>7870.2809999999999</v>
      </c>
      <c r="BW408" s="15">
        <v>7233.1522999999997</v>
      </c>
      <c r="BX408" s="16">
        <v>1012.6413</v>
      </c>
      <c r="BY408" s="15">
        <v>2025.2827</v>
      </c>
      <c r="BZ408" s="16">
        <v>7005.5763999999999</v>
      </c>
      <c r="CA408" s="17">
        <v>1057.1735000000001</v>
      </c>
    </row>
    <row r="409" spans="1:79" x14ac:dyDescent="0.25">
      <c r="A409" s="33" t="s">
        <v>98</v>
      </c>
      <c r="B409" s="34">
        <v>5170801</v>
      </c>
      <c r="C409" s="34" t="s">
        <v>213</v>
      </c>
      <c r="D409" s="34" t="s">
        <v>81</v>
      </c>
      <c r="E409" s="34" t="s">
        <v>100</v>
      </c>
      <c r="F409" s="34" t="s">
        <v>83</v>
      </c>
      <c r="G409" s="34" t="s">
        <v>117</v>
      </c>
      <c r="H409" s="34" t="s">
        <v>101</v>
      </c>
      <c r="I409" s="34" t="s">
        <v>79</v>
      </c>
      <c r="J409" s="34" t="s">
        <v>87</v>
      </c>
      <c r="K409" s="10" t="s">
        <v>152</v>
      </c>
      <c r="L409" s="10">
        <v>4</v>
      </c>
      <c r="M409" s="34">
        <v>180</v>
      </c>
      <c r="N409" s="34">
        <v>116427</v>
      </c>
      <c r="O409" s="35">
        <v>37109</v>
      </c>
      <c r="P409" s="35">
        <v>24805</v>
      </c>
      <c r="Q409" s="34">
        <v>38953854334</v>
      </c>
      <c r="R409" s="34" t="s">
        <v>103</v>
      </c>
      <c r="S409" s="10">
        <f>IF(AB409=0.05,"Médio Profissionalizante",
IF(AB409=0.09,"Médio Tecnólogo",
IF(AB409=0.1,"Graduação",
IF(AB409=0.15,"Especialização",
IF(AB409=0.35,"Mestrado",
IF(AB409=0.45,"Doutorado",
))))))</f>
        <v>0</v>
      </c>
      <c r="T409" s="10" t="str">
        <f>IF(AL409=0.7,"Inciso I",
IF(AL409=0.6,"Incisos II e V",
IF(AL409=0.3,"Inciso IV",
IF(AL409=0.25,"Inciso III, VI e VII",
))))</f>
        <v>Incisos II e V</v>
      </c>
      <c r="U409" s="34">
        <v>20</v>
      </c>
      <c r="V409" s="34" t="s">
        <v>90</v>
      </c>
      <c r="W409" s="34" t="s">
        <v>91</v>
      </c>
      <c r="X409" s="34" t="s">
        <v>91</v>
      </c>
      <c r="Y409" s="15">
        <v>1231.701</v>
      </c>
      <c r="Z409" s="15">
        <v>44.16</v>
      </c>
      <c r="AA409" s="15">
        <v>543.92152546821706</v>
      </c>
      <c r="AB409" s="36">
        <v>0</v>
      </c>
      <c r="AC409" s="10">
        <v>0</v>
      </c>
      <c r="AD409" s="15">
        <v>0.1</v>
      </c>
      <c r="AE409" s="50">
        <v>123.17010000000001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v>1231.701</v>
      </c>
      <c r="AL409" s="15">
        <v>0.6</v>
      </c>
      <c r="AM409" s="15">
        <v>739.02059999999994</v>
      </c>
      <c r="AN409" s="15">
        <v>0.4</v>
      </c>
      <c r="AO409" s="15">
        <v>492.68040000000002</v>
      </c>
      <c r="AP409" s="15">
        <v>1</v>
      </c>
      <c r="AQ409" s="15">
        <v>1231.701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5049.9741000000004</v>
      </c>
      <c r="BU409" s="15">
        <v>3079.2525000000001</v>
      </c>
      <c r="BV409" s="15">
        <v>5049.9741000000004</v>
      </c>
      <c r="BW409" s="15">
        <v>4557.2937000000002</v>
      </c>
      <c r="BX409" s="16">
        <v>638.02110000000005</v>
      </c>
      <c r="BY409" s="15">
        <v>1276.0422000000001</v>
      </c>
      <c r="BZ409" s="16">
        <v>4411.9530000000004</v>
      </c>
      <c r="CA409" s="17">
        <v>356.55939999999998</v>
      </c>
    </row>
    <row r="410" spans="1:79" x14ac:dyDescent="0.25">
      <c r="A410" s="33" t="s">
        <v>839</v>
      </c>
      <c r="B410" s="34">
        <v>317601</v>
      </c>
      <c r="C410" s="34" t="s">
        <v>877</v>
      </c>
      <c r="D410" s="34" t="s">
        <v>841</v>
      </c>
      <c r="E410" s="34" t="s">
        <v>854</v>
      </c>
      <c r="F410" s="34" t="s">
        <v>83</v>
      </c>
      <c r="G410" s="34" t="s">
        <v>878</v>
      </c>
      <c r="H410" s="34" t="s">
        <v>844</v>
      </c>
      <c r="I410" s="34" t="s">
        <v>845</v>
      </c>
      <c r="J410" s="34" t="s">
        <v>846</v>
      </c>
      <c r="K410" s="10" t="s">
        <v>121</v>
      </c>
      <c r="L410" s="10">
        <v>8</v>
      </c>
      <c r="M410" s="34">
        <v>240</v>
      </c>
      <c r="N410" s="34">
        <v>227433</v>
      </c>
      <c r="O410" s="35">
        <v>29495</v>
      </c>
      <c r="P410" s="35">
        <v>19424</v>
      </c>
      <c r="Q410" s="34">
        <v>12252956372</v>
      </c>
      <c r="R410" s="34" t="s">
        <v>89</v>
      </c>
      <c r="S410" s="10">
        <f>IF(AB410=0.05,"Médio Profissionalizante",
IF(AB410=0.09,"Médio Tecnólogo",
IF(AB410=0.1,"Graduação",
IF(AB410=0.15,"Especialização",
IF(AB410=0.35,"Mestrado",
IF(AB410=0.45,"Doutorado",
))))))</f>
        <v>0</v>
      </c>
      <c r="T410" s="10" t="str">
        <f>IF(AL410=0.7,"Inciso I",
IF(AL410=0.6,"Incisos II e V",
IF(AL410=0.3,"Inciso IV",
IF(AL410=0.25,"Inciso III, VI e VII",
))))</f>
        <v>Inciso III, VI e VII</v>
      </c>
      <c r="U410" s="34">
        <v>1</v>
      </c>
      <c r="V410" s="34" t="s">
        <v>97</v>
      </c>
      <c r="W410" s="34" t="s">
        <v>91</v>
      </c>
      <c r="X410" s="34" t="s">
        <v>92</v>
      </c>
      <c r="Y410" s="15">
        <v>1777.6458</v>
      </c>
      <c r="Z410" s="15">
        <v>240</v>
      </c>
      <c r="AA410" s="15">
        <v>1777.6514241638204</v>
      </c>
      <c r="AB410" s="36">
        <v>0</v>
      </c>
      <c r="AC410" s="47">
        <v>0</v>
      </c>
      <c r="AD410" s="15">
        <v>0.11</v>
      </c>
      <c r="AE410" s="40">
        <f>ROUND(Y410*AD410,2)</f>
        <v>195.54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v>1777.6458</v>
      </c>
      <c r="AL410" s="15">
        <v>0.25</v>
      </c>
      <c r="AM410" s="15">
        <v>444.41149999999999</v>
      </c>
      <c r="AN410" s="15">
        <v>0.4</v>
      </c>
      <c r="AO410" s="15">
        <v>711.05830000000003</v>
      </c>
      <c r="AP410" s="15">
        <v>1</v>
      </c>
      <c r="AQ410" s="15">
        <v>1777.6458</v>
      </c>
      <c r="AR410" s="15">
        <v>0.21</v>
      </c>
      <c r="AS410" s="15">
        <v>116.97</v>
      </c>
      <c r="AT410" s="15">
        <v>0.51</v>
      </c>
      <c r="AU410" s="15">
        <v>2130.5100000000002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6683.9481999999998</v>
      </c>
      <c r="BU410" s="15">
        <v>4461.8909999999996</v>
      </c>
      <c r="BV410" s="15">
        <v>6683.9481999999998</v>
      </c>
      <c r="BW410" s="15">
        <v>5972.8899000000001</v>
      </c>
      <c r="BX410" s="16">
        <v>836.20460000000003</v>
      </c>
      <c r="BY410" s="15">
        <v>1672.4092000000001</v>
      </c>
      <c r="BZ410" s="16">
        <v>5847.7435999999998</v>
      </c>
      <c r="CA410" s="17">
        <v>738.76949999999999</v>
      </c>
    </row>
    <row r="411" spans="1:79" x14ac:dyDescent="0.25">
      <c r="A411" s="33" t="s">
        <v>98</v>
      </c>
      <c r="B411" s="34">
        <v>49001</v>
      </c>
      <c r="C411" s="34" t="s">
        <v>829</v>
      </c>
      <c r="D411" s="34" t="s">
        <v>730</v>
      </c>
      <c r="E411" s="34" t="s">
        <v>731</v>
      </c>
      <c r="F411" s="34" t="s">
        <v>712</v>
      </c>
      <c r="G411" s="34" t="s">
        <v>726</v>
      </c>
      <c r="H411" s="34" t="s">
        <v>714</v>
      </c>
      <c r="I411" s="34" t="s">
        <v>715</v>
      </c>
      <c r="J411" s="34" t="s">
        <v>712</v>
      </c>
      <c r="K411" s="10" t="s">
        <v>121</v>
      </c>
      <c r="L411" s="10">
        <v>13</v>
      </c>
      <c r="M411" s="34">
        <v>240</v>
      </c>
      <c r="N411" s="34">
        <v>846398</v>
      </c>
      <c r="O411" s="35">
        <v>27834</v>
      </c>
      <c r="P411" s="35">
        <v>15945</v>
      </c>
      <c r="Q411" s="34">
        <v>1570684391</v>
      </c>
      <c r="R411" s="34" t="s">
        <v>103</v>
      </c>
      <c r="S411" s="10">
        <f>IF(AB411=0.05,"Médio Profissionalizante",
IF(AB411=0.09,"Médio Tecnólogo",
IF(AB411=0.1,"Graduação",
IF(AB411=0.15,"Especialização",
IF(AB411=0.35,"Mestrado",
IF(AB411=0.45,"Doutorado",
))))))</f>
        <v>0</v>
      </c>
      <c r="T411" s="10" t="str">
        <f>IF(AL411=0.7,"Inciso I",
IF(AL411=0.6,"Incisos II e V",
IF(AL411=0.3,"Inciso IV",
IF(AL411=0.25,"Inciso III, VI e VII",
))))</f>
        <v>Incisos II e V</v>
      </c>
      <c r="U411" s="34">
        <v>20</v>
      </c>
      <c r="V411" s="34" t="s">
        <v>97</v>
      </c>
      <c r="W411" s="34" t="s">
        <v>91</v>
      </c>
      <c r="X411" s="34" t="s">
        <v>91</v>
      </c>
      <c r="Y411" s="15">
        <v>1962.6636000000001</v>
      </c>
      <c r="Z411" s="15">
        <v>240</v>
      </c>
      <c r="AA411" s="15">
        <v>1962.6708122004145</v>
      </c>
      <c r="AB411" s="36">
        <v>0</v>
      </c>
      <c r="AC411" s="47">
        <v>0</v>
      </c>
      <c r="AD411" s="15">
        <v>0.22</v>
      </c>
      <c r="AE411" s="40">
        <f>ROUND(Y411*AD411,2)</f>
        <v>431.79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v>1962.6636000000001</v>
      </c>
      <c r="AL411" s="15">
        <v>0.6</v>
      </c>
      <c r="AM411" s="15">
        <v>1177.5981999999999</v>
      </c>
      <c r="AN411" s="15">
        <v>0.4</v>
      </c>
      <c r="AO411" s="15">
        <v>785.06539999999995</v>
      </c>
      <c r="AP411" s="15">
        <v>1</v>
      </c>
      <c r="AQ411" s="15">
        <v>1962.6636000000001</v>
      </c>
      <c r="AR411" s="15">
        <v>1.23</v>
      </c>
      <c r="AS411" s="15">
        <v>848.95</v>
      </c>
      <c r="AT411" s="15">
        <v>0.31</v>
      </c>
      <c r="AU411" s="15">
        <v>1604.73</v>
      </c>
      <c r="AV411" s="15">
        <v>0.2</v>
      </c>
      <c r="AW411" s="15">
        <v>1242.3699999999999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8282.4403999999995</v>
      </c>
      <c r="BU411" s="15">
        <v>5142.1786000000002</v>
      </c>
      <c r="BV411" s="15">
        <v>8282.4403999999995</v>
      </c>
      <c r="BW411" s="15">
        <v>7497.375</v>
      </c>
      <c r="BX411" s="16">
        <v>1049.6324999999999</v>
      </c>
      <c r="BY411" s="15">
        <v>2099.2649999999999</v>
      </c>
      <c r="BZ411" s="16">
        <v>7232.8078999999998</v>
      </c>
      <c r="CA411" s="17">
        <v>1119.6622</v>
      </c>
    </row>
    <row r="412" spans="1:79" x14ac:dyDescent="0.25">
      <c r="A412" s="33" t="s">
        <v>839</v>
      </c>
      <c r="B412" s="34">
        <v>1014001</v>
      </c>
      <c r="C412" s="34" t="s">
        <v>964</v>
      </c>
      <c r="D412" s="34" t="s">
        <v>841</v>
      </c>
      <c r="E412" s="34" t="s">
        <v>854</v>
      </c>
      <c r="F412" s="34" t="s">
        <v>83</v>
      </c>
      <c r="G412" s="34" t="s">
        <v>849</v>
      </c>
      <c r="H412" s="34" t="s">
        <v>844</v>
      </c>
      <c r="I412" s="34" t="s">
        <v>845</v>
      </c>
      <c r="J412" s="34" t="s">
        <v>850</v>
      </c>
      <c r="K412" s="10" t="s">
        <v>851</v>
      </c>
      <c r="L412" s="10">
        <v>6</v>
      </c>
      <c r="M412" s="34">
        <v>240</v>
      </c>
      <c r="N412" s="34">
        <v>362513</v>
      </c>
      <c r="O412" s="35">
        <v>31199</v>
      </c>
      <c r="P412" s="35">
        <v>20731</v>
      </c>
      <c r="Q412" s="34">
        <v>14420481315</v>
      </c>
      <c r="R412" s="34" t="s">
        <v>89</v>
      </c>
      <c r="S412" s="10" t="str">
        <f>IF(AB412=0.05,"Médio Profissionalizante",
IF(AB412=0.09,"Médio Tecnólogo",
IF(AB412=0.1,"Graduação",
IF(AB412=0.15,"Especialização",
IF(AB412=0.35,"Mestrado",
IF(AB412=0.45,"Doutorado",
))))))</f>
        <v>Graduação</v>
      </c>
      <c r="T412" s="10" t="str">
        <f>IF(AL412=0.7,"Inciso I",
IF(AL412=0.6,"Incisos II e V",
IF(AL412=0.3,"Inciso IV",
IF(AL412=0.25,"Inciso III, VI e VII",
))))</f>
        <v>Incisos II e V</v>
      </c>
      <c r="U412" s="34">
        <v>1</v>
      </c>
      <c r="V412" s="34" t="s">
        <v>97</v>
      </c>
      <c r="W412" s="34" t="s">
        <v>91</v>
      </c>
      <c r="X412" s="34" t="s">
        <v>92</v>
      </c>
      <c r="Y412" s="15">
        <v>1924.1790000000001</v>
      </c>
      <c r="Z412" s="15">
        <v>240</v>
      </c>
      <c r="AA412" s="15">
        <v>1924.1870707847202</v>
      </c>
      <c r="AB412" s="36">
        <v>0.1</v>
      </c>
      <c r="AC412" s="47">
        <v>170.8622</v>
      </c>
      <c r="AD412" s="15">
        <v>0.2</v>
      </c>
      <c r="AE412" s="40">
        <f>ROUND(Y412*AD412,2)</f>
        <v>384.84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v>1708.6224</v>
      </c>
      <c r="AL412" s="15">
        <v>0.6</v>
      </c>
      <c r="AM412" s="15">
        <v>1025.1733999999999</v>
      </c>
      <c r="AN412" s="15">
        <v>0.4</v>
      </c>
      <c r="AO412" s="15">
        <v>683.44899999999996</v>
      </c>
      <c r="AP412" s="15">
        <v>1</v>
      </c>
      <c r="AQ412" s="15">
        <v>1708.6224</v>
      </c>
      <c r="AR412" s="15">
        <v>0.97</v>
      </c>
      <c r="AS412" s="15">
        <v>668.82</v>
      </c>
      <c r="AT412" s="15">
        <v>0.46</v>
      </c>
      <c r="AU412" s="15">
        <v>2378.7800000000002</v>
      </c>
      <c r="AV412" s="15">
        <v>0.06</v>
      </c>
      <c r="AW412" s="15">
        <v>372.33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7347.0762999999997</v>
      </c>
      <c r="BU412" s="15">
        <v>4613.2804999999998</v>
      </c>
      <c r="BV412" s="15">
        <v>7347.0762999999997</v>
      </c>
      <c r="BW412" s="15">
        <v>6663.6274000000003</v>
      </c>
      <c r="BX412" s="16">
        <v>932.90779999999995</v>
      </c>
      <c r="BY412" s="15">
        <v>1865.8157000000001</v>
      </c>
      <c r="BZ412" s="16">
        <v>6414.1684999999998</v>
      </c>
      <c r="CA412" s="17">
        <v>894.53629999999998</v>
      </c>
    </row>
    <row r="413" spans="1:79" x14ac:dyDescent="0.25">
      <c r="A413" s="33" t="s">
        <v>839</v>
      </c>
      <c r="B413" s="34">
        <v>717001</v>
      </c>
      <c r="C413" s="34" t="s">
        <v>924</v>
      </c>
      <c r="D413" s="34" t="s">
        <v>841</v>
      </c>
      <c r="E413" s="34" t="s">
        <v>172</v>
      </c>
      <c r="F413" s="34" t="s">
        <v>83</v>
      </c>
      <c r="G413" s="34" t="s">
        <v>858</v>
      </c>
      <c r="H413" s="34" t="s">
        <v>844</v>
      </c>
      <c r="I413" s="34" t="s">
        <v>845</v>
      </c>
      <c r="J413" s="34" t="s">
        <v>850</v>
      </c>
      <c r="K413" s="10" t="s">
        <v>121</v>
      </c>
      <c r="L413" s="10">
        <v>8</v>
      </c>
      <c r="M413" s="34">
        <v>240</v>
      </c>
      <c r="N413" s="34">
        <v>362513</v>
      </c>
      <c r="O413" s="35">
        <v>31167</v>
      </c>
      <c r="P413" s="35">
        <v>21215</v>
      </c>
      <c r="Q413" s="34">
        <v>11249943353</v>
      </c>
      <c r="R413" s="34" t="s">
        <v>89</v>
      </c>
      <c r="S413" s="10">
        <f>IF(AB413=0.05,"Médio Profissionalizante",
IF(AB413=0.09,"Médio Tecnólogo",
IF(AB413=0.1,"Graduação",
IF(AB413=0.15,"Especialização",
IF(AB413=0.35,"Mestrado",
IF(AB413=0.45,"Doutorado",
))))))</f>
        <v>0</v>
      </c>
      <c r="T413" s="10" t="str">
        <f>IF(AL413=0.7,"Inciso I",
IF(AL413=0.6,"Incisos II e V",
IF(AL413=0.3,"Inciso IV",
IF(AL413=0.25,"Inciso III, VI e VII",
))))</f>
        <v>Inciso III, VI e VII</v>
      </c>
      <c r="U413" s="34">
        <v>1</v>
      </c>
      <c r="V413" s="34" t="s">
        <v>97</v>
      </c>
      <c r="W413" s="34" t="s">
        <v>128</v>
      </c>
      <c r="X413" s="34" t="s">
        <v>92</v>
      </c>
      <c r="Y413" s="15">
        <v>1777.6458</v>
      </c>
      <c r="Z413" s="15">
        <v>240</v>
      </c>
      <c r="AA413" s="15">
        <v>1777.6514241638204</v>
      </c>
      <c r="AB413" s="36">
        <v>0</v>
      </c>
      <c r="AC413" s="37">
        <v>0</v>
      </c>
      <c r="AD413" s="15">
        <v>0.11</v>
      </c>
      <c r="AE413" s="40">
        <f>ROUND(Y413*AD413,2)</f>
        <v>195.54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v>1777.6458</v>
      </c>
      <c r="AL413" s="15">
        <v>0.25</v>
      </c>
      <c r="AM413" s="15">
        <v>444.41149999999999</v>
      </c>
      <c r="AN413" s="15">
        <v>0.4</v>
      </c>
      <c r="AO413" s="15">
        <v>711.05830000000003</v>
      </c>
      <c r="AP413" s="15">
        <v>1</v>
      </c>
      <c r="AQ413" s="15">
        <v>1777.6458</v>
      </c>
      <c r="AR413" s="15">
        <v>0</v>
      </c>
      <c r="AS413" s="15">
        <v>0</v>
      </c>
      <c r="AT413" s="15">
        <v>0.16</v>
      </c>
      <c r="AU413" s="15">
        <v>668.4</v>
      </c>
      <c r="AV413" s="15">
        <v>0.24</v>
      </c>
      <c r="AW413" s="15">
        <v>1203.1099999999999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6683.9481999999998</v>
      </c>
      <c r="BU413" s="15">
        <v>4461.8909999999996</v>
      </c>
      <c r="BV413" s="15">
        <v>6683.9481999999998</v>
      </c>
      <c r="BW413" s="15">
        <v>5972.8899000000001</v>
      </c>
      <c r="BX413" s="16">
        <v>836.20460000000003</v>
      </c>
      <c r="BY413" s="15">
        <v>1672.4092000000001</v>
      </c>
      <c r="BZ413" s="16">
        <v>5847.7435999999998</v>
      </c>
      <c r="CA413" s="17">
        <v>738.76949999999999</v>
      </c>
    </row>
    <row r="414" spans="1:79" x14ac:dyDescent="0.25">
      <c r="A414" s="33" t="s">
        <v>839</v>
      </c>
      <c r="B414" s="34">
        <v>416801</v>
      </c>
      <c r="C414" s="34" t="s">
        <v>890</v>
      </c>
      <c r="D414" s="34" t="s">
        <v>841</v>
      </c>
      <c r="E414" s="34" t="s">
        <v>848</v>
      </c>
      <c r="F414" s="34" t="s">
        <v>83</v>
      </c>
      <c r="G414" s="34" t="s">
        <v>858</v>
      </c>
      <c r="H414" s="34" t="s">
        <v>844</v>
      </c>
      <c r="I414" s="34" t="s">
        <v>845</v>
      </c>
      <c r="J414" s="34" t="s">
        <v>850</v>
      </c>
      <c r="K414" s="10" t="s">
        <v>152</v>
      </c>
      <c r="L414" s="10">
        <v>1</v>
      </c>
      <c r="M414" s="34">
        <v>180</v>
      </c>
      <c r="N414" s="34">
        <v>362513</v>
      </c>
      <c r="O414" s="35">
        <v>30989</v>
      </c>
      <c r="P414" s="35">
        <v>20487</v>
      </c>
      <c r="Q414" s="34">
        <v>7105622334</v>
      </c>
      <c r="R414" s="34" t="s">
        <v>89</v>
      </c>
      <c r="S414" s="10" t="str">
        <f>IF(AB414=0.05,"Médio Profissionalizante",
IF(AB414=0.09,"Médio Tecnólogo",
IF(AB414=0.1,"Graduação",
IF(AB414=0.15,"Especialização",
IF(AB414=0.35,"Mestrado",
IF(AB414=0.45,"Doutorado",
))))))</f>
        <v>Graduação</v>
      </c>
      <c r="T414" s="10" t="str">
        <f>IF(AL414=0.7,"Inciso I",
IF(AL414=0.6,"Incisos II e V",
IF(AL414=0.3,"Inciso IV",
IF(AL414=0.25,"Inciso III, VI e VII",
))))</f>
        <v>Inciso I</v>
      </c>
      <c r="U414" s="34">
        <v>1</v>
      </c>
      <c r="V414" s="34" t="s">
        <v>97</v>
      </c>
      <c r="W414" s="34" t="s">
        <v>91</v>
      </c>
      <c r="X414" s="34" t="s">
        <v>92</v>
      </c>
      <c r="Y414" s="15">
        <v>1547.55</v>
      </c>
      <c r="Z414" s="15">
        <v>240</v>
      </c>
      <c r="AA414" s="15">
        <v>1547.5525413333335</v>
      </c>
      <c r="AB414" s="36">
        <v>0.1</v>
      </c>
      <c r="AC414" s="47">
        <v>116.066</v>
      </c>
      <c r="AD414" s="15">
        <v>0.1</v>
      </c>
      <c r="AE414" s="40">
        <f>ROUND(Y414*AD414,2)</f>
        <v>154.76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v>1160.6600000000001</v>
      </c>
      <c r="AL414" s="15">
        <v>0.7</v>
      </c>
      <c r="AM414" s="15">
        <v>812.46199999999999</v>
      </c>
      <c r="AN414" s="15">
        <v>0.4</v>
      </c>
      <c r="AO414" s="15">
        <v>464.26400000000001</v>
      </c>
      <c r="AP414" s="15">
        <v>1</v>
      </c>
      <c r="AQ414" s="15">
        <v>1160.6600000000001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4990.8379999999997</v>
      </c>
      <c r="BU414" s="15">
        <v>3017.7159999999999</v>
      </c>
      <c r="BV414" s="15">
        <v>4990.8379999999997</v>
      </c>
      <c r="BW414" s="15">
        <v>4526.5739999999996</v>
      </c>
      <c r="BX414" s="16">
        <v>633.72040000000004</v>
      </c>
      <c r="BY414" s="15">
        <v>1267.4407000000001</v>
      </c>
      <c r="BZ414" s="16">
        <v>4357.1175999999996</v>
      </c>
      <c r="CA414" s="17">
        <v>344.22149999999999</v>
      </c>
    </row>
    <row r="415" spans="1:79" x14ac:dyDescent="0.25">
      <c r="A415" s="33" t="s">
        <v>79</v>
      </c>
      <c r="B415" s="34">
        <v>5190701</v>
      </c>
      <c r="C415" s="34" t="s">
        <v>270</v>
      </c>
      <c r="D415" s="34" t="s">
        <v>81</v>
      </c>
      <c r="E415" s="34" t="s">
        <v>116</v>
      </c>
      <c r="F415" s="34" t="s">
        <v>83</v>
      </c>
      <c r="G415" s="34" t="s">
        <v>117</v>
      </c>
      <c r="H415" s="34" t="s">
        <v>85</v>
      </c>
      <c r="I415" s="34" t="s">
        <v>79</v>
      </c>
      <c r="J415" s="34" t="s">
        <v>87</v>
      </c>
      <c r="K415" s="10" t="s">
        <v>152</v>
      </c>
      <c r="L415" s="10">
        <v>5</v>
      </c>
      <c r="M415" s="34">
        <v>240</v>
      </c>
      <c r="N415" s="34">
        <v>118759</v>
      </c>
      <c r="O415" s="35">
        <v>37109</v>
      </c>
      <c r="P415" s="35">
        <v>24429</v>
      </c>
      <c r="Q415" s="34">
        <v>36293326334</v>
      </c>
      <c r="R415" s="34" t="s">
        <v>89</v>
      </c>
      <c r="S415" s="10">
        <f>IF(AB415=0.05,"Médio Profissionalizante",
IF(AB415=0.09,"Médio Tecnólogo",
IF(AB415=0.1,"Graduação",
IF(AB415=0.15,"Especialização",
IF(AB415=0.35,"Mestrado",
IF(AB415=0.45,"Doutorado",
))))))</f>
        <v>0</v>
      </c>
      <c r="T415" s="10" t="str">
        <f>IF(AL415=0.7,"Inciso I",
IF(AL415=0.6,"Incisos II e V",
IF(AL415=0.3,"Inciso IV",
IF(AL415=0.25,"Inciso III, VI e VII",
))))</f>
        <v>Inciso III, VI e VII</v>
      </c>
      <c r="U415" s="34">
        <v>22</v>
      </c>
      <c r="V415" s="34" t="s">
        <v>90</v>
      </c>
      <c r="W415" s="34" t="s">
        <v>91</v>
      </c>
      <c r="X415" s="34" t="s">
        <v>92</v>
      </c>
      <c r="Y415" s="15">
        <v>1675.1153999999999</v>
      </c>
      <c r="Z415" s="15">
        <v>240</v>
      </c>
      <c r="AA415" s="15">
        <v>1675.1206400289295</v>
      </c>
      <c r="AB415" s="36">
        <v>0</v>
      </c>
      <c r="AC415" s="66">
        <v>0</v>
      </c>
      <c r="AD415" s="15">
        <v>0.16</v>
      </c>
      <c r="AE415" s="50">
        <v>268.01850000000002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v>1675.1153999999999</v>
      </c>
      <c r="AL415" s="15">
        <v>0.25</v>
      </c>
      <c r="AM415" s="15">
        <v>418.77890000000002</v>
      </c>
      <c r="AN415" s="15">
        <v>0.4</v>
      </c>
      <c r="AO415" s="15">
        <v>670.0462</v>
      </c>
      <c r="AP415" s="15">
        <v>1</v>
      </c>
      <c r="AQ415" s="15">
        <v>1675.1153999999999</v>
      </c>
      <c r="AR415" s="15">
        <v>1.45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6382.1896999999999</v>
      </c>
      <c r="BU415" s="15">
        <v>4288.2954</v>
      </c>
      <c r="BV415" s="15">
        <v>6382.1896999999999</v>
      </c>
      <c r="BW415" s="15">
        <v>5712.1435000000001</v>
      </c>
      <c r="BX415" s="16">
        <v>799.70010000000002</v>
      </c>
      <c r="BY415" s="15">
        <v>1599.4002</v>
      </c>
      <c r="BZ415" s="16">
        <v>5582.4895999999999</v>
      </c>
      <c r="CA415" s="17">
        <v>665.82460000000003</v>
      </c>
    </row>
    <row r="416" spans="1:79" x14ac:dyDescent="0.25">
      <c r="A416" s="33" t="s">
        <v>79</v>
      </c>
      <c r="B416" s="34">
        <v>5389401</v>
      </c>
      <c r="C416" s="34" t="s">
        <v>336</v>
      </c>
      <c r="D416" s="34" t="s">
        <v>81</v>
      </c>
      <c r="E416" s="34" t="s">
        <v>116</v>
      </c>
      <c r="F416" s="34" t="s">
        <v>83</v>
      </c>
      <c r="G416" s="34" t="s">
        <v>117</v>
      </c>
      <c r="H416" s="34" t="s">
        <v>85</v>
      </c>
      <c r="I416" s="34" t="s">
        <v>79</v>
      </c>
      <c r="J416" s="34" t="s">
        <v>87</v>
      </c>
      <c r="K416" s="10" t="s">
        <v>121</v>
      </c>
      <c r="L416" s="10">
        <v>12</v>
      </c>
      <c r="M416" s="34">
        <v>240</v>
      </c>
      <c r="N416" s="34">
        <v>136416</v>
      </c>
      <c r="O416" s="35">
        <v>37431</v>
      </c>
      <c r="P416" s="35">
        <v>27178</v>
      </c>
      <c r="Q416" s="34">
        <v>54615364334</v>
      </c>
      <c r="R416" s="34" t="s">
        <v>89</v>
      </c>
      <c r="S416" s="10" t="str">
        <f>IF(AB416=0.05,"Médio Profissionalizante",
IF(AB416=0.09,"Médio Tecnólogo",
IF(AB416=0.1,"Graduação",
IF(AB416=0.15,"Especialização",
IF(AB416=0.35,"Mestrado",
IF(AB416=0.45,"Doutorado",
))))))</f>
        <v>Especialização</v>
      </c>
      <c r="T416" s="10" t="str">
        <f>IF(AL416=0.7,"Inciso I",
IF(AL416=0.6,"Incisos II e V",
IF(AL416=0.3,"Inciso IV",
IF(AL416=0.25,"Inciso III, VI e VII",
))))</f>
        <v>Incisos II e V</v>
      </c>
      <c r="U416" s="34">
        <v>22</v>
      </c>
      <c r="V416" s="34" t="s">
        <v>90</v>
      </c>
      <c r="W416" s="34" t="s">
        <v>91</v>
      </c>
      <c r="X416" s="34" t="s">
        <v>92</v>
      </c>
      <c r="Y416" s="15">
        <v>1924.1790000000001</v>
      </c>
      <c r="Z416" s="15">
        <v>240</v>
      </c>
      <c r="AA416" s="15">
        <v>1924.1870707847202</v>
      </c>
      <c r="AB416" s="36">
        <v>0.15</v>
      </c>
      <c r="AC416" s="15">
        <v>288.62689999999998</v>
      </c>
      <c r="AD416" s="15">
        <v>0.2</v>
      </c>
      <c r="AE416" s="50">
        <v>384.83580000000001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v>1924.1790000000001</v>
      </c>
      <c r="AL416" s="15">
        <v>0.6</v>
      </c>
      <c r="AM416" s="15">
        <v>1154.5074</v>
      </c>
      <c r="AN416" s="15">
        <v>0.4</v>
      </c>
      <c r="AO416" s="15">
        <v>769.67160000000001</v>
      </c>
      <c r="AP416" s="15">
        <v>1</v>
      </c>
      <c r="AQ416" s="15">
        <v>1924.1790000000001</v>
      </c>
      <c r="AR416" s="15">
        <v>1.27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8370.1787000000004</v>
      </c>
      <c r="BU416" s="15">
        <v>5291.4922999999999</v>
      </c>
      <c r="BV416" s="15">
        <v>8370.1787000000004</v>
      </c>
      <c r="BW416" s="15">
        <v>7600.5070999999998</v>
      </c>
      <c r="BX416" s="16">
        <v>1064.0709999999999</v>
      </c>
      <c r="BY416" s="15">
        <v>2128.1419999999998</v>
      </c>
      <c r="BZ416" s="16">
        <v>7306.1076999999996</v>
      </c>
      <c r="CA416" s="17">
        <v>1139.8196</v>
      </c>
    </row>
    <row r="417" spans="1:79" x14ac:dyDescent="0.25">
      <c r="A417" s="33" t="s">
        <v>79</v>
      </c>
      <c r="B417" s="34">
        <v>1147901</v>
      </c>
      <c r="C417" s="34" t="s">
        <v>106</v>
      </c>
      <c r="D417" s="34" t="s">
        <v>81</v>
      </c>
      <c r="E417" s="34" t="s">
        <v>82</v>
      </c>
      <c r="F417" s="34" t="s">
        <v>83</v>
      </c>
      <c r="G417" s="34" t="s">
        <v>84</v>
      </c>
      <c r="H417" s="34" t="s">
        <v>85</v>
      </c>
      <c r="I417" s="34" t="s">
        <v>86</v>
      </c>
      <c r="J417" s="34" t="s">
        <v>107</v>
      </c>
      <c r="K417" s="10" t="s">
        <v>102</v>
      </c>
      <c r="L417" s="10">
        <v>30</v>
      </c>
      <c r="M417" s="34">
        <v>240</v>
      </c>
      <c r="N417" s="34">
        <v>198368</v>
      </c>
      <c r="O417" s="35">
        <v>31005</v>
      </c>
      <c r="P417" s="35">
        <v>22514</v>
      </c>
      <c r="Q417" s="34">
        <v>16904176334</v>
      </c>
      <c r="R417" s="34" t="s">
        <v>89</v>
      </c>
      <c r="S417" s="10" t="str">
        <f>IF(AB417=0.05,"Médio Profissionalizante",
IF(AB417=0.09,"Médio Tecnólogo",
IF(AB417=0.1,"Graduação",
IF(AB417=0.15,"Especialização",
IF(AB417=0.35,"Mestrado",
IF(AB417=0.45,"Doutorado",
))))))</f>
        <v>Especialização</v>
      </c>
      <c r="T417" s="10">
        <f>IF(AL417=0.7,"Inciso I",
IF(AL417=0.6,"Incisos II e V",
IF(AL417=0.3,"Inciso IV",
IF(AL417=0.25,"Inciso III, VI e VII",
))))</f>
        <v>0</v>
      </c>
      <c r="U417" s="34">
        <v>1</v>
      </c>
      <c r="V417" s="34" t="s">
        <v>90</v>
      </c>
      <c r="W417" s="34" t="s">
        <v>91</v>
      </c>
      <c r="X417" s="34" t="s">
        <v>92</v>
      </c>
      <c r="Y417" s="15">
        <v>2098.5174000000002</v>
      </c>
      <c r="Z417" s="15">
        <v>240</v>
      </c>
      <c r="AA417" s="15">
        <v>2098.5451779598193</v>
      </c>
      <c r="AB417" s="36">
        <v>0.15</v>
      </c>
      <c r="AC417" s="51">
        <v>314.77760000000001</v>
      </c>
      <c r="AD417" s="15">
        <v>0.35</v>
      </c>
      <c r="AE417" s="50">
        <v>734.48109999999997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0.5</v>
      </c>
      <c r="AQ417" s="15">
        <v>1049.2587000000001</v>
      </c>
      <c r="AR417" s="15">
        <v>0</v>
      </c>
      <c r="AS417" s="15">
        <v>791.43389999999999</v>
      </c>
      <c r="AT417" s="15">
        <v>0</v>
      </c>
      <c r="AU417" s="15">
        <v>0</v>
      </c>
      <c r="AV417" s="15">
        <v>0</v>
      </c>
      <c r="AW417" s="15">
        <v>1582.8678</v>
      </c>
      <c r="AX417" s="15">
        <v>60</v>
      </c>
      <c r="AY417" s="15">
        <v>1311.59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3377.081275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1244.0059034143749</v>
      </c>
      <c r="BT417" s="15">
        <v>11185.031999999999</v>
      </c>
      <c r="BU417" s="15">
        <v>7574.1161000000002</v>
      </c>
      <c r="BV417" s="15">
        <v>9941.0260999999991</v>
      </c>
      <c r="BW417" s="15">
        <v>9941.0260999999991</v>
      </c>
      <c r="BX417" s="16">
        <v>1391.7437</v>
      </c>
      <c r="BY417" s="15">
        <v>2783.4872999999998</v>
      </c>
      <c r="BZ417" s="16">
        <v>9793.2883000000002</v>
      </c>
      <c r="CA417" s="17">
        <v>1823.7943</v>
      </c>
    </row>
    <row r="418" spans="1:79" x14ac:dyDescent="0.25">
      <c r="A418" s="33" t="s">
        <v>79</v>
      </c>
      <c r="B418" s="34">
        <v>5171001</v>
      </c>
      <c r="C418" s="34" t="s">
        <v>214</v>
      </c>
      <c r="D418" s="34" t="s">
        <v>81</v>
      </c>
      <c r="E418" s="34" t="s">
        <v>116</v>
      </c>
      <c r="F418" s="34" t="s">
        <v>83</v>
      </c>
      <c r="G418" s="34" t="s">
        <v>117</v>
      </c>
      <c r="H418" s="34" t="s">
        <v>85</v>
      </c>
      <c r="I418" s="34" t="s">
        <v>79</v>
      </c>
      <c r="J418" s="34" t="s">
        <v>87</v>
      </c>
      <c r="K418" s="10" t="s">
        <v>147</v>
      </c>
      <c r="L418" s="10">
        <v>11</v>
      </c>
      <c r="M418" s="34">
        <v>240</v>
      </c>
      <c r="N418" s="34">
        <v>133738</v>
      </c>
      <c r="O418" s="35">
        <v>37109</v>
      </c>
      <c r="P418" s="35">
        <v>28363</v>
      </c>
      <c r="Q418" s="34">
        <v>71761934368</v>
      </c>
      <c r="R418" s="34" t="s">
        <v>89</v>
      </c>
      <c r="S418" s="10">
        <f>IF(AB418=0.05,"Médio Profissionalizante",
IF(AB418=0.09,"Médio Tecnólogo",
IF(AB418=0.1,"Graduação",
IF(AB418=0.15,"Especialização",
IF(AB418=0.35,"Mestrado",
IF(AB418=0.45,"Doutorado",
))))))</f>
        <v>0</v>
      </c>
      <c r="T418" s="10" t="str">
        <f>IF(AL418=0.7,"Inciso I",
IF(AL418=0.6,"Incisos II e V",
IF(AL418=0.3,"Inciso IV",
IF(AL418=0.25,"Inciso III, VI e VII",
))))</f>
        <v>Inciso III, VI e VII</v>
      </c>
      <c r="U418" s="34">
        <v>22</v>
      </c>
      <c r="V418" s="34" t="s">
        <v>97</v>
      </c>
      <c r="W418" s="34" t="s">
        <v>128</v>
      </c>
      <c r="X418" s="34" t="s">
        <v>92</v>
      </c>
      <c r="Y418" s="15">
        <v>1886.4492</v>
      </c>
      <c r="Z418" s="15">
        <v>240</v>
      </c>
      <c r="AA418" s="15">
        <v>1886.4579125340395</v>
      </c>
      <c r="AB418" s="36">
        <v>0</v>
      </c>
      <c r="AC418">
        <v>0</v>
      </c>
      <c r="AD418" s="15">
        <v>0.21</v>
      </c>
      <c r="AE418" s="50">
        <v>396.15429999999998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v>1886.4492</v>
      </c>
      <c r="AL418" s="15">
        <v>0.25</v>
      </c>
      <c r="AM418" s="15">
        <v>471.6123</v>
      </c>
      <c r="AN418" s="15">
        <v>0.4</v>
      </c>
      <c r="AO418" s="15">
        <v>754.5797</v>
      </c>
      <c r="AP418" s="15">
        <v>1</v>
      </c>
      <c r="AQ418" s="15">
        <v>1886.4492</v>
      </c>
      <c r="AR418" s="15">
        <v>0</v>
      </c>
      <c r="AS418" s="15">
        <v>774.23019999999997</v>
      </c>
      <c r="AT418" s="15">
        <v>0</v>
      </c>
      <c r="AU418" s="15">
        <v>2229.7829999999999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2233.4596379999998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21.232053000000001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9536.3855999999996</v>
      </c>
      <c r="BU418" s="15">
        <v>7157.0919999999996</v>
      </c>
      <c r="BV418" s="15">
        <v>9515.1535000000003</v>
      </c>
      <c r="BW418" s="15">
        <v>8781.8058999999994</v>
      </c>
      <c r="BX418" s="16">
        <v>1229.4528</v>
      </c>
      <c r="BY418" s="15">
        <v>2458.9056999999998</v>
      </c>
      <c r="BZ418" s="16">
        <v>8306.9328000000005</v>
      </c>
      <c r="CA418" s="17">
        <v>1415.0464999999999</v>
      </c>
    </row>
    <row r="419" spans="1:79" x14ac:dyDescent="0.25">
      <c r="A419" s="33" t="s">
        <v>79</v>
      </c>
      <c r="B419" s="34">
        <v>5389501</v>
      </c>
      <c r="C419" s="34" t="s">
        <v>337</v>
      </c>
      <c r="D419" s="34" t="s">
        <v>81</v>
      </c>
      <c r="E419" s="34" t="s">
        <v>116</v>
      </c>
      <c r="F419" s="34" t="s">
        <v>83</v>
      </c>
      <c r="G419" s="34" t="s">
        <v>117</v>
      </c>
      <c r="H419" s="34" t="s">
        <v>85</v>
      </c>
      <c r="I419" s="34" t="s">
        <v>79</v>
      </c>
      <c r="J419" s="34" t="s">
        <v>87</v>
      </c>
      <c r="K419" s="10" t="s">
        <v>121</v>
      </c>
      <c r="L419" s="10">
        <v>12</v>
      </c>
      <c r="M419" s="34">
        <v>240</v>
      </c>
      <c r="N419" s="34">
        <v>136416</v>
      </c>
      <c r="O419" s="35">
        <v>37431</v>
      </c>
      <c r="P419" s="35">
        <v>29263</v>
      </c>
      <c r="Q419" s="34">
        <v>61616044349</v>
      </c>
      <c r="R419" s="34" t="s">
        <v>89</v>
      </c>
      <c r="S419" s="10" t="str">
        <f>IF(AB419=0.05,"Médio Profissionalizante",
IF(AB419=0.09,"Médio Tecnólogo",
IF(AB419=0.1,"Graduação",
IF(AB419=0.15,"Especialização",
IF(AB419=0.35,"Mestrado",
IF(AB419=0.45,"Doutorado",
))))))</f>
        <v>Graduação</v>
      </c>
      <c r="T419" s="10" t="str">
        <f>IF(AL419=0.7,"Inciso I",
IF(AL419=0.6,"Incisos II e V",
IF(AL419=0.3,"Inciso IV",
IF(AL419=0.25,"Inciso III, VI e VII",
))))</f>
        <v>Incisos II e V</v>
      </c>
      <c r="U419" s="34">
        <v>22</v>
      </c>
      <c r="V419" s="34" t="s">
        <v>90</v>
      </c>
      <c r="W419" s="34" t="s">
        <v>91</v>
      </c>
      <c r="X419" s="34" t="s">
        <v>92</v>
      </c>
      <c r="Y419" s="15">
        <v>1924.1790000000001</v>
      </c>
      <c r="Z419" s="15">
        <v>240</v>
      </c>
      <c r="AA419" s="15">
        <v>1924.1870707847202</v>
      </c>
      <c r="AB419" s="36">
        <v>0.1</v>
      </c>
      <c r="AC419" s="66">
        <v>192.4179</v>
      </c>
      <c r="AD419" s="15">
        <v>0.2</v>
      </c>
      <c r="AE419" s="50">
        <v>384.83580000000001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v>1924.1790000000001</v>
      </c>
      <c r="AL419" s="15">
        <v>0.6</v>
      </c>
      <c r="AM419" s="15">
        <v>1154.5074</v>
      </c>
      <c r="AN419" s="15">
        <v>0.4</v>
      </c>
      <c r="AO419" s="15">
        <v>769.67160000000001</v>
      </c>
      <c r="AP419" s="15">
        <v>1</v>
      </c>
      <c r="AQ419" s="15">
        <v>1924.1790000000001</v>
      </c>
      <c r="AR419" s="15">
        <v>0</v>
      </c>
      <c r="AS419" s="15">
        <v>739.47799999999995</v>
      </c>
      <c r="AT419" s="15">
        <v>0</v>
      </c>
      <c r="AU419" s="15">
        <v>1814.14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8273.9696999999996</v>
      </c>
      <c r="BU419" s="15">
        <v>5195.2833000000001</v>
      </c>
      <c r="BV419" s="15">
        <v>8273.9696999999996</v>
      </c>
      <c r="BW419" s="15">
        <v>7504.2981</v>
      </c>
      <c r="BX419" s="16">
        <v>1050.6016999999999</v>
      </c>
      <c r="BY419" s="15">
        <v>2101.2035000000001</v>
      </c>
      <c r="BZ419" s="16">
        <v>7223.3680000000004</v>
      </c>
      <c r="CA419" s="17">
        <v>1117.0662</v>
      </c>
    </row>
    <row r="420" spans="1:79" x14ac:dyDescent="0.25">
      <c r="A420" s="33" t="s">
        <v>715</v>
      </c>
      <c r="B420" s="34">
        <v>12043201</v>
      </c>
      <c r="C420" s="34" t="s">
        <v>1343</v>
      </c>
      <c r="D420" s="34" t="s">
        <v>1289</v>
      </c>
      <c r="E420" s="34" t="s">
        <v>1336</v>
      </c>
      <c r="F420" s="34" t="s">
        <v>83</v>
      </c>
      <c r="G420" s="34" t="s">
        <v>1244</v>
      </c>
      <c r="H420" s="34" t="s">
        <v>1245</v>
      </c>
      <c r="I420" s="34" t="s">
        <v>1246</v>
      </c>
      <c r="J420" s="34" t="s">
        <v>850</v>
      </c>
      <c r="K420" s="10" t="s">
        <v>121</v>
      </c>
      <c r="L420" s="10">
        <v>7</v>
      </c>
      <c r="M420" s="34">
        <v>240</v>
      </c>
      <c r="N420" s="34">
        <v>721321</v>
      </c>
      <c r="O420" s="35">
        <v>43430</v>
      </c>
      <c r="P420" s="35">
        <v>28946</v>
      </c>
      <c r="Q420" s="34">
        <v>84376724300</v>
      </c>
      <c r="R420" s="34" t="s">
        <v>89</v>
      </c>
      <c r="S420" s="10">
        <f>IF(AB420=0.05,"Médio Profissionalizante",
IF(AB420=0.09,"Médio Tecnólogo",
IF(AB420=0.1,"Graduação",
IF(AB420=0.15,"Especialização",
IF(AB420=0.35,"Mestrado",
IF(AB420=0.45,"Doutorado",
))))))</f>
        <v>0</v>
      </c>
      <c r="T420" s="10" t="str">
        <f>IF(AL420=0.7,"Inciso I",
IF(AL420=0.6,"Incisos II e V",
IF(AL420=0.3,"Inciso IV",
IF(AL420=0.25,"Inciso III, VI e VII",
))))</f>
        <v>Inciso III, VI e VII</v>
      </c>
      <c r="U420" s="34">
        <v>431</v>
      </c>
      <c r="V420" s="34" t="s">
        <v>90</v>
      </c>
      <c r="W420" s="34" t="s">
        <v>128</v>
      </c>
      <c r="X420" s="34" t="s">
        <v>92</v>
      </c>
      <c r="Y420" s="15">
        <v>1708.6224</v>
      </c>
      <c r="Z420" s="15">
        <v>240</v>
      </c>
      <c r="AA420" s="15">
        <v>1708.6230528295082</v>
      </c>
      <c r="AB420" s="36">
        <v>0</v>
      </c>
      <c r="AC420" s="37">
        <v>0</v>
      </c>
      <c r="AD420" s="15">
        <v>0.11</v>
      </c>
      <c r="AE420" s="40">
        <f>ROUND(Y420*AD420,2)</f>
        <v>187.95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v>1742.7924</v>
      </c>
      <c r="AL420" s="15">
        <v>0.25</v>
      </c>
      <c r="AM420" s="15">
        <v>435.69810000000001</v>
      </c>
      <c r="AN420" s="15">
        <v>0.4</v>
      </c>
      <c r="AO420" s="15">
        <v>697.11699999999996</v>
      </c>
      <c r="AP420" s="15">
        <v>1</v>
      </c>
      <c r="AQ420" s="15">
        <v>1742.7924</v>
      </c>
      <c r="AR420" s="15">
        <v>1.53</v>
      </c>
      <c r="AS420" s="15">
        <v>819.11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6552.8994000000002</v>
      </c>
      <c r="BU420" s="15">
        <v>4374.4089000000004</v>
      </c>
      <c r="BV420" s="15">
        <v>6552.8994000000002</v>
      </c>
      <c r="BW420" s="15">
        <v>5855.7825000000003</v>
      </c>
      <c r="BX420" s="16">
        <v>819.80949999999996</v>
      </c>
      <c r="BY420" s="15">
        <v>1639.6190999999999</v>
      </c>
      <c r="BZ420" s="16">
        <v>5733.0898999999999</v>
      </c>
      <c r="CA420" s="17">
        <v>707.23969999999997</v>
      </c>
    </row>
    <row r="421" spans="1:79" x14ac:dyDescent="0.25">
      <c r="A421" s="33" t="s">
        <v>839</v>
      </c>
      <c r="B421" s="34">
        <v>1125701</v>
      </c>
      <c r="C421" s="34" t="s">
        <v>990</v>
      </c>
      <c r="D421" s="34" t="s">
        <v>841</v>
      </c>
      <c r="E421" s="34" t="s">
        <v>164</v>
      </c>
      <c r="F421" s="34" t="s">
        <v>83</v>
      </c>
      <c r="G421" s="34" t="s">
        <v>991</v>
      </c>
      <c r="H421" s="34" t="s">
        <v>844</v>
      </c>
      <c r="I421" s="34" t="s">
        <v>845</v>
      </c>
      <c r="J421" s="34" t="s">
        <v>846</v>
      </c>
      <c r="K421" s="10" t="s">
        <v>851</v>
      </c>
      <c r="L421" s="10">
        <v>6</v>
      </c>
      <c r="M421" s="34">
        <v>240</v>
      </c>
      <c r="N421" s="34">
        <v>227433</v>
      </c>
      <c r="O421" s="35">
        <v>31576</v>
      </c>
      <c r="P421" s="35">
        <v>21336</v>
      </c>
      <c r="Q421" s="34">
        <v>16650360368</v>
      </c>
      <c r="R421" s="34" t="s">
        <v>89</v>
      </c>
      <c r="S421" s="10" t="str">
        <f>IF(AB421=0.05,"Médio Profissionalizante",
IF(AB421=0.09,"Médio Tecnólogo",
IF(AB421=0.1,"Graduação",
IF(AB421=0.15,"Especialização",
IF(AB421=0.35,"Mestrado",
IF(AB421=0.45,"Doutorado",
))))))</f>
        <v>Graduação</v>
      </c>
      <c r="T421" s="10" t="str">
        <f>IF(AL421=0.7,"Inciso I",
IF(AL421=0.6,"Incisos II e V",
IF(AL421=0.3,"Inciso IV",
IF(AL421=0.25,"Inciso III, VI e VII",
))))</f>
        <v>Inciso III, VI e VII</v>
      </c>
      <c r="U421" s="34">
        <v>1</v>
      </c>
      <c r="V421" s="34" t="s">
        <v>90</v>
      </c>
      <c r="W421" s="34" t="s">
        <v>114</v>
      </c>
      <c r="X421" s="34" t="s">
        <v>92</v>
      </c>
      <c r="Y421" s="15">
        <v>1849.4639999999999</v>
      </c>
      <c r="Z421" s="15">
        <v>240</v>
      </c>
      <c r="AA421" s="15">
        <v>1849.4685417000387</v>
      </c>
      <c r="AB421" s="36">
        <v>0.1</v>
      </c>
      <c r="AC421" s="47">
        <v>170.8622</v>
      </c>
      <c r="AD421" s="15">
        <v>0.21</v>
      </c>
      <c r="AE421" s="40">
        <f>ROUND(Y421*AD421,2)</f>
        <v>388.39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v>1708.6224</v>
      </c>
      <c r="AL421" s="15">
        <v>0.25</v>
      </c>
      <c r="AM421" s="15">
        <v>427.15559999999999</v>
      </c>
      <c r="AN421" s="15">
        <v>0.4</v>
      </c>
      <c r="AO421" s="15">
        <v>683.44899999999996</v>
      </c>
      <c r="AP421" s="15">
        <v>1</v>
      </c>
      <c r="AQ421" s="15">
        <v>1708.6224</v>
      </c>
      <c r="AR421" s="15">
        <v>1.67</v>
      </c>
      <c r="AS421" s="15">
        <v>1019.24</v>
      </c>
      <c r="AT421" s="15">
        <v>0.24</v>
      </c>
      <c r="AU421" s="15">
        <v>1098.5899999999999</v>
      </c>
      <c r="AV421" s="15">
        <v>0.03</v>
      </c>
      <c r="AW421" s="15">
        <v>164.79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6766.1446999999998</v>
      </c>
      <c r="BU421" s="15">
        <v>4630.3666999999996</v>
      </c>
      <c r="BV421" s="15">
        <v>6766.1446999999998</v>
      </c>
      <c r="BW421" s="15">
        <v>6082.6957000000002</v>
      </c>
      <c r="BX421" s="16">
        <v>851.57740000000001</v>
      </c>
      <c r="BY421" s="15">
        <v>1703.1548</v>
      </c>
      <c r="BZ421" s="16">
        <v>5914.5672999999997</v>
      </c>
      <c r="CA421" s="17">
        <v>757.14599999999996</v>
      </c>
    </row>
    <row r="422" spans="1:79" x14ac:dyDescent="0.25">
      <c r="A422" s="33" t="s">
        <v>79</v>
      </c>
      <c r="B422" s="34">
        <v>4559301</v>
      </c>
      <c r="C422" s="34" t="s">
        <v>157</v>
      </c>
      <c r="D422" s="34" t="s">
        <v>81</v>
      </c>
      <c r="E422" s="34" t="s">
        <v>116</v>
      </c>
      <c r="F422" s="34" t="s">
        <v>83</v>
      </c>
      <c r="G422" s="34" t="s">
        <v>117</v>
      </c>
      <c r="H422" s="34" t="s">
        <v>85</v>
      </c>
      <c r="I422" s="34" t="s">
        <v>79</v>
      </c>
      <c r="J422" s="34" t="s">
        <v>87</v>
      </c>
      <c r="K422" s="10" t="s">
        <v>152</v>
      </c>
      <c r="L422" s="10">
        <v>6</v>
      </c>
      <c r="M422" s="34">
        <v>240</v>
      </c>
      <c r="N422" s="34">
        <v>121130</v>
      </c>
      <c r="O422" s="35">
        <v>36770</v>
      </c>
      <c r="P422" s="35">
        <v>27818</v>
      </c>
      <c r="Q422" s="34">
        <v>57571686334</v>
      </c>
      <c r="R422" s="34" t="s">
        <v>89</v>
      </c>
      <c r="S422" s="10">
        <f>IF(AB422=0.05,"Médio Profissionalizante",
IF(AB422=0.09,"Médio Tecnólogo",
IF(AB422=0.1,"Graduação",
IF(AB422=0.15,"Especialização",
IF(AB422=0.35,"Mestrado",
IF(AB422=0.45,"Doutorado",
))))))</f>
        <v>0</v>
      </c>
      <c r="T422" s="10" t="str">
        <f>IF(AL422=0.7,"Inciso I",
IF(AL422=0.6,"Incisos II e V",
IF(AL422=0.3,"Inciso IV",
IF(AL422=0.25,"Inciso III, VI e VII",
))))</f>
        <v>Inciso III, VI e VII</v>
      </c>
      <c r="U422" s="34">
        <v>22</v>
      </c>
      <c r="V422" s="34" t="s">
        <v>90</v>
      </c>
      <c r="W422" s="34" t="s">
        <v>91</v>
      </c>
      <c r="X422" s="34" t="s">
        <v>92</v>
      </c>
      <c r="Y422" s="15">
        <v>1708.6224</v>
      </c>
      <c r="Z422" s="15">
        <v>240</v>
      </c>
      <c r="AA422" s="15">
        <v>1708.6230528295082</v>
      </c>
      <c r="AB422" s="36">
        <v>0</v>
      </c>
      <c r="AC422" s="10">
        <v>0</v>
      </c>
      <c r="AD422" s="15">
        <v>0.21</v>
      </c>
      <c r="AE422" s="50">
        <v>358.8107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v>1708.6224</v>
      </c>
      <c r="AL422" s="15">
        <v>0.25</v>
      </c>
      <c r="AM422" s="15">
        <v>427.15559999999999</v>
      </c>
      <c r="AN422" s="15">
        <v>0.4</v>
      </c>
      <c r="AO422" s="15">
        <v>683.44899999999996</v>
      </c>
      <c r="AP422" s="15">
        <v>1</v>
      </c>
      <c r="AQ422" s="15">
        <v>1708.6224</v>
      </c>
      <c r="AR422" s="15">
        <v>1.44</v>
      </c>
      <c r="AS422" s="15">
        <v>979.18920000000003</v>
      </c>
      <c r="AT422" s="15">
        <v>0</v>
      </c>
      <c r="AU422" s="15">
        <v>1018.4997</v>
      </c>
      <c r="AV422" s="15">
        <v>0.32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6595.2825000000003</v>
      </c>
      <c r="BU422" s="15">
        <v>4459.5045</v>
      </c>
      <c r="BV422" s="15">
        <v>6595.2825000000003</v>
      </c>
      <c r="BW422" s="15">
        <v>5911.8334999999997</v>
      </c>
      <c r="BX422" s="16">
        <v>827.6567</v>
      </c>
      <c r="BY422" s="15">
        <v>1655.3134</v>
      </c>
      <c r="BZ422" s="16">
        <v>5767.6257999999998</v>
      </c>
      <c r="CA422" s="17">
        <v>716.73710000000005</v>
      </c>
    </row>
    <row r="423" spans="1:79" x14ac:dyDescent="0.25">
      <c r="A423" s="33" t="s">
        <v>708</v>
      </c>
      <c r="B423" s="34">
        <v>497501</v>
      </c>
      <c r="C423" s="34" t="s">
        <v>1012</v>
      </c>
      <c r="D423" s="34" t="s">
        <v>710</v>
      </c>
      <c r="E423" s="34" t="s">
        <v>728</v>
      </c>
      <c r="F423" s="34" t="s">
        <v>83</v>
      </c>
      <c r="G423" s="34" t="s">
        <v>84</v>
      </c>
      <c r="H423" s="34" t="s">
        <v>1002</v>
      </c>
      <c r="I423" s="34" t="s">
        <v>1003</v>
      </c>
      <c r="J423" s="34" t="s">
        <v>107</v>
      </c>
      <c r="K423" s="10" t="s">
        <v>105</v>
      </c>
      <c r="L423" s="10">
        <v>24</v>
      </c>
      <c r="M423" s="34">
        <v>240</v>
      </c>
      <c r="N423" s="34">
        <v>148318</v>
      </c>
      <c r="O423" s="35">
        <v>30895</v>
      </c>
      <c r="P423" s="35">
        <v>19940</v>
      </c>
      <c r="Q423" s="34">
        <v>7426488349</v>
      </c>
      <c r="R423" s="34" t="s">
        <v>89</v>
      </c>
      <c r="S423" s="10" t="str">
        <f>IF(AB423=0.05,"Médio Profissionalizante",
IF(AB423=0.09,"Médio Tecnólogo",
IF(AB423=0.1,"Graduação",
IF(AB423=0.15,"Especialização",
IF(AB423=0.35,"Mestrado",
IF(AB423=0.45,"Doutorado",
))))))</f>
        <v>Especialização</v>
      </c>
      <c r="T423" s="10" t="str">
        <f>IF(AL423=0.7,"Inciso I",
IF(AL423=0.6,"Incisos II e V",
IF(AL423=0.3,"Inciso IV",
IF(AL423=0.25,"Inciso III, VI e VII",
))))</f>
        <v>Inciso III, VI e VII</v>
      </c>
      <c r="U423" s="34">
        <v>1</v>
      </c>
      <c r="V423" s="34" t="s">
        <v>97</v>
      </c>
      <c r="W423" s="34" t="s">
        <v>190</v>
      </c>
      <c r="X423" s="34" t="s">
        <v>92</v>
      </c>
      <c r="Y423" s="15">
        <v>1777.6458</v>
      </c>
      <c r="Z423" s="15">
        <v>240</v>
      </c>
      <c r="AA423" s="15">
        <v>1777.6514241638204</v>
      </c>
      <c r="AB423" s="36">
        <v>0.15</v>
      </c>
      <c r="AC423" s="15">
        <v>279.51420000000002</v>
      </c>
      <c r="AD423" s="15">
        <v>0.12</v>
      </c>
      <c r="AE423" s="40">
        <f>ROUND(Y423*AD423,2)</f>
        <v>213.32</v>
      </c>
      <c r="AF423" s="15">
        <v>0</v>
      </c>
      <c r="AG423" s="15">
        <v>0</v>
      </c>
      <c r="AH423" s="15">
        <v>0</v>
      </c>
      <c r="AI423" s="15">
        <v>0</v>
      </c>
      <c r="AJ423" s="15">
        <v>1</v>
      </c>
      <c r="AK423" s="15">
        <v>1863.4277999999999</v>
      </c>
      <c r="AL423" s="15">
        <v>0.25</v>
      </c>
      <c r="AM423" s="15">
        <v>465.85700000000003</v>
      </c>
      <c r="AN423" s="15">
        <v>0.4</v>
      </c>
      <c r="AO423" s="15">
        <v>745.37109999999996</v>
      </c>
      <c r="AP423" s="15">
        <v>1</v>
      </c>
      <c r="AQ423" s="15">
        <v>1863.4277999999999</v>
      </c>
      <c r="AR423" s="15">
        <v>0.56000000000000005</v>
      </c>
      <c r="AS423" s="15">
        <v>325.19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7304.6369999999997</v>
      </c>
      <c r="BU423" s="15">
        <v>4975.3522000000003</v>
      </c>
      <c r="BV423" s="15">
        <v>7304.6369999999997</v>
      </c>
      <c r="BW423" s="15">
        <v>6559.2659000000003</v>
      </c>
      <c r="BX423" s="16">
        <v>918.29719999999998</v>
      </c>
      <c r="BY423" s="15">
        <v>1836.5944</v>
      </c>
      <c r="BZ423" s="16">
        <v>6386.3397999999997</v>
      </c>
      <c r="CA423" s="17">
        <v>886.88340000000005</v>
      </c>
    </row>
    <row r="424" spans="1:79" x14ac:dyDescent="0.25">
      <c r="A424" s="33" t="s">
        <v>98</v>
      </c>
      <c r="B424" s="34">
        <v>54801</v>
      </c>
      <c r="C424" s="34" t="s">
        <v>837</v>
      </c>
      <c r="D424" s="34" t="s">
        <v>730</v>
      </c>
      <c r="E424" s="34" t="s">
        <v>731</v>
      </c>
      <c r="F424" s="34" t="s">
        <v>712</v>
      </c>
      <c r="G424" s="34" t="s">
        <v>726</v>
      </c>
      <c r="H424" s="34" t="s">
        <v>714</v>
      </c>
      <c r="I424" s="34" t="s">
        <v>715</v>
      </c>
      <c r="J424" s="34" t="s">
        <v>712</v>
      </c>
      <c r="K424" s="10" t="s">
        <v>152</v>
      </c>
      <c r="L424" s="10">
        <v>7</v>
      </c>
      <c r="M424" s="34">
        <v>240</v>
      </c>
      <c r="N424" s="34">
        <v>602367</v>
      </c>
      <c r="O424" s="35">
        <v>27985</v>
      </c>
      <c r="P424" s="35">
        <v>17598</v>
      </c>
      <c r="Q424" s="34">
        <v>1654527300</v>
      </c>
      <c r="R424" s="34" t="s">
        <v>103</v>
      </c>
      <c r="S424" s="10" t="str">
        <f>IF(AB424=0.05,"Médio Profissionalizante",
IF(AB424=0.09,"Médio Tecnólogo",
IF(AB424=0.1,"Graduação",
IF(AB424=0.15,"Especialização",
IF(AB424=0.35,"Mestrado",
IF(AB424=0.45,"Doutorado",
))))))</f>
        <v>Graduação</v>
      </c>
      <c r="T424" s="10" t="str">
        <f>IF(AL424=0.7,"Inciso I",
IF(AL424=0.6,"Incisos II e V",
IF(AL424=0.3,"Inciso IV",
IF(AL424=0.25,"Inciso III, VI e VII",
))))</f>
        <v>Incisos II e V</v>
      </c>
      <c r="U424" s="34">
        <v>20</v>
      </c>
      <c r="V424" s="34" t="s">
        <v>97</v>
      </c>
      <c r="W424" s="34" t="s">
        <v>91</v>
      </c>
      <c r="X424" s="34" t="s">
        <v>91</v>
      </c>
      <c r="Y424" s="15">
        <v>1307.0891999999999</v>
      </c>
      <c r="Z424" s="15">
        <v>180</v>
      </c>
      <c r="AA424" s="15">
        <v>1307.0966354145737</v>
      </c>
      <c r="AB424" s="36">
        <v>0.1</v>
      </c>
      <c r="AC424" s="37">
        <v>174.2792</v>
      </c>
      <c r="AD424" s="15">
        <v>0.1</v>
      </c>
      <c r="AE424" s="40">
        <f>ROUND(Y424*AD424,2)</f>
        <v>130.71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v>1742.7924</v>
      </c>
      <c r="AL424" s="15">
        <v>0.6</v>
      </c>
      <c r="AM424" s="15">
        <v>1045.6754000000001</v>
      </c>
      <c r="AN424" s="15">
        <v>0.4</v>
      </c>
      <c r="AO424" s="15">
        <v>697.11699999999996</v>
      </c>
      <c r="AP424" s="15">
        <v>1</v>
      </c>
      <c r="AQ424" s="15">
        <v>1742.7924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21.232053000000001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7340.9601000000002</v>
      </c>
      <c r="BU424" s="15">
        <v>4531.2601999999997</v>
      </c>
      <c r="BV424" s="15">
        <v>7319.7281000000003</v>
      </c>
      <c r="BW424" s="15">
        <v>6643.8432000000003</v>
      </c>
      <c r="BX424" s="16">
        <v>930.13800000000003</v>
      </c>
      <c r="BY424" s="15">
        <v>1860.2761</v>
      </c>
      <c r="BZ424" s="16">
        <v>6410.8221000000003</v>
      </c>
      <c r="CA424" s="17">
        <v>893.61609999999996</v>
      </c>
    </row>
    <row r="425" spans="1:79" x14ac:dyDescent="0.25">
      <c r="A425" s="33" t="s">
        <v>708</v>
      </c>
      <c r="B425" s="34">
        <v>1584902</v>
      </c>
      <c r="C425" s="34" t="s">
        <v>1027</v>
      </c>
      <c r="D425" s="34" t="s">
        <v>710</v>
      </c>
      <c r="E425" s="34" t="s">
        <v>720</v>
      </c>
      <c r="F425" s="34" t="s">
        <v>83</v>
      </c>
      <c r="G425" s="34" t="s">
        <v>84</v>
      </c>
      <c r="H425" s="34" t="s">
        <v>1002</v>
      </c>
      <c r="I425" s="34" t="s">
        <v>1003</v>
      </c>
      <c r="J425" s="34" t="s">
        <v>107</v>
      </c>
      <c r="K425" s="10" t="s">
        <v>105</v>
      </c>
      <c r="L425" s="10">
        <v>13</v>
      </c>
      <c r="M425" s="34">
        <v>240</v>
      </c>
      <c r="N425" s="34">
        <v>148318</v>
      </c>
      <c r="O425" s="35">
        <v>31138</v>
      </c>
      <c r="P425" s="35">
        <v>22966</v>
      </c>
      <c r="Q425" s="34">
        <v>25688758368</v>
      </c>
      <c r="R425" s="34" t="s">
        <v>89</v>
      </c>
      <c r="S425" s="10">
        <f>IF(AB425=0.05,"Médio Profissionalizante",
IF(AB425=0.09,"Médio Tecnólogo",
IF(AB425=0.1,"Graduação",
IF(AB425=0.15,"Especialização",
IF(AB425=0.35,"Mestrado",
IF(AB425=0.45,"Doutorado",
))))))</f>
        <v>0</v>
      </c>
      <c r="T425" s="10" t="str">
        <f>IF(AL425=0.7,"Inciso I",
IF(AL425=0.6,"Incisos II e V",
IF(AL425=0.3,"Inciso IV",
IF(AL425=0.25,"Inciso III, VI e VII",
))))</f>
        <v>Inciso III, VI e VII</v>
      </c>
      <c r="U425" s="34">
        <v>1</v>
      </c>
      <c r="V425" s="34" t="s">
        <v>97</v>
      </c>
      <c r="W425" s="34" t="s">
        <v>91</v>
      </c>
      <c r="X425" s="34" t="s">
        <v>92</v>
      </c>
      <c r="Y425" s="15">
        <v>1610.07</v>
      </c>
      <c r="Z425" s="15">
        <v>240</v>
      </c>
      <c r="AA425" s="15">
        <v>1610.0736640032003</v>
      </c>
      <c r="AB425" s="36">
        <v>0</v>
      </c>
      <c r="AC425" s="37">
        <v>0</v>
      </c>
      <c r="AD425" s="15">
        <v>0.19</v>
      </c>
      <c r="AE425" s="40">
        <f>ROUND(Y425*AD425,2)</f>
        <v>305.91000000000003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v>1498.6962000000001</v>
      </c>
      <c r="AL425" s="15">
        <v>0.25</v>
      </c>
      <c r="AM425" s="15">
        <v>374.67399999999998</v>
      </c>
      <c r="AN425" s="15">
        <v>0.4</v>
      </c>
      <c r="AO425" s="15">
        <v>599.47850000000005</v>
      </c>
      <c r="AP425" s="15">
        <v>1</v>
      </c>
      <c r="AQ425" s="15">
        <v>1498.6962000000001</v>
      </c>
      <c r="AR425" s="15">
        <v>1.48</v>
      </c>
      <c r="AS425" s="15">
        <v>762.53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5776.2254999999996</v>
      </c>
      <c r="BU425" s="15">
        <v>3881.6232</v>
      </c>
      <c r="BV425" s="15">
        <v>5754.9934000000003</v>
      </c>
      <c r="BW425" s="15">
        <v>5176.7470000000003</v>
      </c>
      <c r="BX425" s="16">
        <v>724.74459999999999</v>
      </c>
      <c r="BY425" s="15">
        <v>1449.4892</v>
      </c>
      <c r="BZ425" s="16">
        <v>5051.4808999999996</v>
      </c>
      <c r="CA425" s="17">
        <v>519.79719999999998</v>
      </c>
    </row>
    <row r="426" spans="1:79" x14ac:dyDescent="0.25">
      <c r="A426" s="33" t="s">
        <v>79</v>
      </c>
      <c r="B426" s="34">
        <v>5389601</v>
      </c>
      <c r="C426" s="34" t="s">
        <v>338</v>
      </c>
      <c r="D426" s="34" t="s">
        <v>81</v>
      </c>
      <c r="E426" s="34" t="s">
        <v>120</v>
      </c>
      <c r="F426" s="34" t="s">
        <v>83</v>
      </c>
      <c r="G426" s="34" t="s">
        <v>117</v>
      </c>
      <c r="H426" s="34" t="s">
        <v>85</v>
      </c>
      <c r="I426" s="34" t="s">
        <v>79</v>
      </c>
      <c r="J426" s="34" t="s">
        <v>87</v>
      </c>
      <c r="K426" s="10" t="s">
        <v>118</v>
      </c>
      <c r="L426" s="10">
        <v>11</v>
      </c>
      <c r="M426" s="34">
        <v>240</v>
      </c>
      <c r="N426" s="34">
        <v>133738</v>
      </c>
      <c r="O426" s="35">
        <v>37431</v>
      </c>
      <c r="P426" s="35">
        <v>27175</v>
      </c>
      <c r="Q426" s="34">
        <v>56741774300</v>
      </c>
      <c r="R426" s="34" t="s">
        <v>89</v>
      </c>
      <c r="S426" s="10" t="str">
        <f>IF(AB426=0.05,"Médio Profissionalizante",
IF(AB426=0.09,"Médio Tecnólogo",
IF(AB426=0.1,"Graduação",
IF(AB426=0.15,"Especialização",
IF(AB426=0.35,"Mestrado",
IF(AB426=0.45,"Doutorado",
))))))</f>
        <v>Médio Tecnólogo</v>
      </c>
      <c r="T426" s="10" t="str">
        <f>IF(AL426=0.7,"Inciso I",
IF(AL426=0.6,"Incisos II e V",
IF(AL426=0.3,"Inciso IV",
IF(AL426=0.25,"Inciso III, VI e VII",
))))</f>
        <v>Inciso III, VI e VII</v>
      </c>
      <c r="U426" s="34">
        <v>22</v>
      </c>
      <c r="V426" s="34" t="s">
        <v>97</v>
      </c>
      <c r="W426" s="34" t="s">
        <v>91</v>
      </c>
      <c r="X426" s="34" t="s">
        <v>92</v>
      </c>
      <c r="Y426" s="15">
        <v>1886.4492</v>
      </c>
      <c r="Z426" s="15">
        <v>240</v>
      </c>
      <c r="AA426" s="15">
        <v>1886.4579125340395</v>
      </c>
      <c r="AB426" s="36">
        <v>0.09</v>
      </c>
      <c r="AC426" s="66">
        <v>169.78039999999999</v>
      </c>
      <c r="AD426" s="15">
        <v>0.2</v>
      </c>
      <c r="AE426" s="50">
        <v>377.28980000000001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v>1886.4492</v>
      </c>
      <c r="AL426" s="15">
        <v>0.25</v>
      </c>
      <c r="AM426" s="15">
        <v>471.6123</v>
      </c>
      <c r="AN426" s="15">
        <v>0.4</v>
      </c>
      <c r="AO426" s="15">
        <v>754.5797</v>
      </c>
      <c r="AP426" s="15">
        <v>1</v>
      </c>
      <c r="AQ426" s="15">
        <v>1886.4492</v>
      </c>
      <c r="AR426" s="15">
        <v>1.25</v>
      </c>
      <c r="AS426" s="15">
        <v>262.27730000000003</v>
      </c>
      <c r="AT426" s="15">
        <v>0.48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22.088951999999999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7454.6988000000001</v>
      </c>
      <c r="BU426" s="15">
        <v>5074.5483000000004</v>
      </c>
      <c r="BV426" s="15">
        <v>7432.6098000000002</v>
      </c>
      <c r="BW426" s="15">
        <v>6700.1190999999999</v>
      </c>
      <c r="BX426" s="16">
        <v>938.01670000000001</v>
      </c>
      <c r="BY426" s="15">
        <v>1876.0334</v>
      </c>
      <c r="BZ426" s="16">
        <v>6516.6821</v>
      </c>
      <c r="CA426" s="17">
        <v>922.72760000000005</v>
      </c>
    </row>
    <row r="427" spans="1:79" x14ac:dyDescent="0.25">
      <c r="A427" s="33" t="s">
        <v>79</v>
      </c>
      <c r="B427" s="34">
        <v>5290801</v>
      </c>
      <c r="C427" s="34" t="s">
        <v>280</v>
      </c>
      <c r="D427" s="34" t="s">
        <v>81</v>
      </c>
      <c r="E427" s="34" t="s">
        <v>116</v>
      </c>
      <c r="F427" s="34" t="s">
        <v>83</v>
      </c>
      <c r="G427" s="34" t="s">
        <v>117</v>
      </c>
      <c r="H427" s="34" t="s">
        <v>85</v>
      </c>
      <c r="I427" s="34" t="s">
        <v>79</v>
      </c>
      <c r="J427" s="34" t="s">
        <v>87</v>
      </c>
      <c r="K427" s="10" t="s">
        <v>118</v>
      </c>
      <c r="L427" s="10">
        <v>12</v>
      </c>
      <c r="M427" s="34">
        <v>240</v>
      </c>
      <c r="N427" s="34">
        <v>136416</v>
      </c>
      <c r="O427" s="35">
        <v>37239</v>
      </c>
      <c r="P427" s="35">
        <v>26439</v>
      </c>
      <c r="Q427" s="34">
        <v>50013980378</v>
      </c>
      <c r="R427" s="34" t="s">
        <v>89</v>
      </c>
      <c r="S427" s="10">
        <f>IF(AB427=0.05,"Médio Profissionalizante",
IF(AB427=0.09,"Médio Tecnólogo",
IF(AB427=0.1,"Graduação",
IF(AB427=0.15,"Especialização",
IF(AB427=0.35,"Mestrado",
IF(AB427=0.45,"Doutorado",
))))))</f>
        <v>0</v>
      </c>
      <c r="T427" s="10" t="str">
        <f>IF(AL427=0.7,"Inciso I",
IF(AL427=0.6,"Incisos II e V",
IF(AL427=0.3,"Inciso IV",
IF(AL427=0.25,"Inciso III, VI e VII",
))))</f>
        <v>Inciso I</v>
      </c>
      <c r="U427" s="34">
        <v>22</v>
      </c>
      <c r="V427" s="34" t="s">
        <v>90</v>
      </c>
      <c r="W427" s="34" t="s">
        <v>91</v>
      </c>
      <c r="X427" s="34" t="s">
        <v>92</v>
      </c>
      <c r="Y427" s="15">
        <v>1924.1790000000001</v>
      </c>
      <c r="Z427" s="15">
        <v>240</v>
      </c>
      <c r="AA427" s="15">
        <v>1924.1870707847202</v>
      </c>
      <c r="AB427" s="36">
        <v>0</v>
      </c>
      <c r="AC427" s="66">
        <v>0</v>
      </c>
      <c r="AD427" s="15">
        <v>0.21</v>
      </c>
      <c r="AE427" s="50">
        <v>404.07760000000002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v>1924.1790000000001</v>
      </c>
      <c r="AL427" s="15">
        <v>0.7</v>
      </c>
      <c r="AM427" s="15">
        <v>1346.9253000000001</v>
      </c>
      <c r="AN427" s="15">
        <v>0.4</v>
      </c>
      <c r="AO427" s="15">
        <v>769.67160000000001</v>
      </c>
      <c r="AP427" s="15">
        <v>1</v>
      </c>
      <c r="AQ427" s="15">
        <v>1924.1790000000001</v>
      </c>
      <c r="AR427" s="15">
        <v>1.07</v>
      </c>
      <c r="AS427" s="15">
        <v>174.37870000000001</v>
      </c>
      <c r="AT427" s="15">
        <v>0.35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8293.2114999999994</v>
      </c>
      <c r="BU427" s="15">
        <v>5022.1072000000004</v>
      </c>
      <c r="BV427" s="15">
        <v>8293.2114999999994</v>
      </c>
      <c r="BW427" s="15">
        <v>7523.5398999999998</v>
      </c>
      <c r="BX427" s="16">
        <v>1053.2955999999999</v>
      </c>
      <c r="BY427" s="15">
        <v>2106.5911999999998</v>
      </c>
      <c r="BZ427" s="16">
        <v>7239.9159</v>
      </c>
      <c r="CA427" s="17">
        <v>1121.6169</v>
      </c>
    </row>
    <row r="428" spans="1:79" x14ac:dyDescent="0.25">
      <c r="A428" s="33" t="s">
        <v>98</v>
      </c>
      <c r="B428" s="34">
        <v>270801</v>
      </c>
      <c r="C428" s="34" t="s">
        <v>1179</v>
      </c>
      <c r="D428" s="34" t="s">
        <v>1110</v>
      </c>
      <c r="E428" s="34" t="s">
        <v>1111</v>
      </c>
      <c r="F428" s="34" t="s">
        <v>83</v>
      </c>
      <c r="G428" s="34" t="s">
        <v>1180</v>
      </c>
      <c r="H428" s="34" t="s">
        <v>1110</v>
      </c>
      <c r="I428" s="34" t="s">
        <v>715</v>
      </c>
      <c r="J428" s="34" t="s">
        <v>1161</v>
      </c>
      <c r="K428" s="10" t="s">
        <v>121</v>
      </c>
      <c r="L428" s="10">
        <v>2</v>
      </c>
      <c r="M428" s="34">
        <v>240</v>
      </c>
      <c r="N428" s="34">
        <v>106936</v>
      </c>
      <c r="O428" s="35">
        <v>25160</v>
      </c>
      <c r="P428" s="35">
        <v>15691</v>
      </c>
      <c r="Q428" s="34">
        <v>5752361320</v>
      </c>
      <c r="R428" s="34" t="s">
        <v>103</v>
      </c>
      <c r="S428" s="10" t="str">
        <f>IF(AB428=0.05,"Médio Profissionalizante",
IF(AB428=0.09,"Médio Tecnólogo",
IF(AB428=0.1,"Graduação",
IF(AB428=0.15,"Especialização",
IF(AB428=0.35,"Mestrado",
IF(AB428=0.45,"Doutorado",
))))))</f>
        <v>Especialização</v>
      </c>
      <c r="T428" s="10" t="str">
        <f>IF(AL428=0.7,"Inciso I",
IF(AL428=0.6,"Incisos II e V",
IF(AL428=0.3,"Inciso IV",
IF(AL428=0.25,"Inciso III, VI e VII",
))))</f>
        <v>Inciso III, VI e VII</v>
      </c>
      <c r="U428" s="34">
        <v>20</v>
      </c>
      <c r="V428" s="34" t="s">
        <v>90</v>
      </c>
      <c r="W428" s="34" t="s">
        <v>91</v>
      </c>
      <c r="X428" s="34" t="s">
        <v>91</v>
      </c>
      <c r="Y428" s="15">
        <v>1777.6458</v>
      </c>
      <c r="Z428" s="15">
        <v>240</v>
      </c>
      <c r="AA428" s="15">
        <v>1777.6514241638204</v>
      </c>
      <c r="AB428" s="36">
        <v>0.15</v>
      </c>
      <c r="AC428" s="15">
        <v>236.77520000000001</v>
      </c>
      <c r="AD428" s="15">
        <v>0.11</v>
      </c>
      <c r="AE428" s="40">
        <f>ROUND(Y428*AD428,2)</f>
        <v>195.54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v>1578.501</v>
      </c>
      <c r="AL428" s="15">
        <v>0.25</v>
      </c>
      <c r="AM428" s="15">
        <v>394.62529999999998</v>
      </c>
      <c r="AN428" s="15">
        <v>0.4</v>
      </c>
      <c r="AO428" s="15">
        <v>631.40039999999999</v>
      </c>
      <c r="AP428" s="15">
        <v>1</v>
      </c>
      <c r="AQ428" s="15">
        <v>1578.501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6171.9389000000001</v>
      </c>
      <c r="BU428" s="15">
        <v>4198.8127000000004</v>
      </c>
      <c r="BV428" s="15">
        <v>6171.9389000000001</v>
      </c>
      <c r="BW428" s="15">
        <v>5540.5384999999997</v>
      </c>
      <c r="BX428" s="16">
        <v>775.67539999999997</v>
      </c>
      <c r="BY428" s="15">
        <v>1551.3507999999999</v>
      </c>
      <c r="BZ428" s="16">
        <v>5396.2635</v>
      </c>
      <c r="CA428" s="17">
        <v>614.61249999999995</v>
      </c>
    </row>
    <row r="429" spans="1:79" x14ac:dyDescent="0.25">
      <c r="A429" s="33" t="s">
        <v>79</v>
      </c>
      <c r="B429" s="34">
        <v>4552501</v>
      </c>
      <c r="C429" s="34" t="s">
        <v>136</v>
      </c>
      <c r="D429" s="34" t="s">
        <v>81</v>
      </c>
      <c r="E429" s="34" t="s">
        <v>116</v>
      </c>
      <c r="F429" s="34" t="s">
        <v>83</v>
      </c>
      <c r="G429" s="34" t="s">
        <v>117</v>
      </c>
      <c r="H429" s="34" t="s">
        <v>85</v>
      </c>
      <c r="I429" s="34" t="s">
        <v>79</v>
      </c>
      <c r="J429" s="34" t="s">
        <v>87</v>
      </c>
      <c r="K429" s="10" t="s">
        <v>121</v>
      </c>
      <c r="L429" s="10">
        <v>13</v>
      </c>
      <c r="M429" s="34">
        <v>240</v>
      </c>
      <c r="N429" s="34">
        <v>139137</v>
      </c>
      <c r="O429" s="35">
        <v>36770</v>
      </c>
      <c r="P429" s="35">
        <v>26825</v>
      </c>
      <c r="Q429" s="34">
        <v>49200313353</v>
      </c>
      <c r="R429" s="34" t="s">
        <v>89</v>
      </c>
      <c r="S429" s="10" t="str">
        <f>IF(AB429=0.05,"Médio Profissionalizante",
IF(AB429=0.09,"Médio Tecnólogo",
IF(AB429=0.1,"Graduação",
IF(AB429=0.15,"Especialização",
IF(AB429=0.35,"Mestrado",
IF(AB429=0.45,"Doutorado",
))))))</f>
        <v>Especialização</v>
      </c>
      <c r="T429" s="10" t="str">
        <f>IF(AL429=0.7,"Inciso I",
IF(AL429=0.6,"Incisos II e V",
IF(AL429=0.3,"Inciso IV",
IF(AL429=0.25,"Inciso III, VI e VII",
))))</f>
        <v>Incisos II e V</v>
      </c>
      <c r="U429" s="34">
        <v>22</v>
      </c>
      <c r="V429" s="34" t="s">
        <v>90</v>
      </c>
      <c r="W429" s="34" t="s">
        <v>91</v>
      </c>
      <c r="X429" s="34" t="s">
        <v>92</v>
      </c>
      <c r="Y429" s="15">
        <v>1962.6636000000001</v>
      </c>
      <c r="Z429" s="15">
        <v>240</v>
      </c>
      <c r="AA429" s="15">
        <v>1962.6708122004145</v>
      </c>
      <c r="AB429" s="36">
        <v>0.15</v>
      </c>
      <c r="AC429" s="51">
        <v>294.39949999999999</v>
      </c>
      <c r="AD429" s="15">
        <v>0.22</v>
      </c>
      <c r="AE429" s="50">
        <v>431.786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v>1962.6636000000001</v>
      </c>
      <c r="AL429" s="15">
        <v>0.6</v>
      </c>
      <c r="AM429" s="15">
        <v>1177.5981999999999</v>
      </c>
      <c r="AN429" s="15">
        <v>0.4</v>
      </c>
      <c r="AO429" s="15">
        <v>785.06539999999995</v>
      </c>
      <c r="AP429" s="15">
        <v>1</v>
      </c>
      <c r="AQ429" s="15">
        <v>1962.6636000000001</v>
      </c>
      <c r="AR429" s="15">
        <v>1.37</v>
      </c>
      <c r="AS429" s="15">
        <v>0</v>
      </c>
      <c r="AT429" s="15">
        <v>0.19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8576.8399000000009</v>
      </c>
      <c r="BU429" s="15">
        <v>5436.5781999999999</v>
      </c>
      <c r="BV429" s="15">
        <v>8576.8399000000009</v>
      </c>
      <c r="BW429" s="15">
        <v>7791.7745000000004</v>
      </c>
      <c r="BX429" s="16">
        <v>1090.8484000000001</v>
      </c>
      <c r="BY429" s="15">
        <v>2181.6968999999999</v>
      </c>
      <c r="BZ429" s="16">
        <v>7485.9915000000001</v>
      </c>
      <c r="CA429" s="17">
        <v>1189.2877000000001</v>
      </c>
    </row>
    <row r="430" spans="1:79" x14ac:dyDescent="0.25">
      <c r="A430" s="33" t="s">
        <v>79</v>
      </c>
      <c r="B430" s="34">
        <v>4557801</v>
      </c>
      <c r="C430" s="34" t="s">
        <v>148</v>
      </c>
      <c r="D430" s="34" t="s">
        <v>81</v>
      </c>
      <c r="E430" s="34" t="s">
        <v>149</v>
      </c>
      <c r="F430" s="34" t="s">
        <v>83</v>
      </c>
      <c r="G430" s="34" t="s">
        <v>117</v>
      </c>
      <c r="H430" s="34" t="s">
        <v>85</v>
      </c>
      <c r="I430" s="34" t="s">
        <v>79</v>
      </c>
      <c r="J430" s="34" t="s">
        <v>87</v>
      </c>
      <c r="K430" s="10" t="s">
        <v>121</v>
      </c>
      <c r="L430" s="10">
        <v>13</v>
      </c>
      <c r="M430" s="34">
        <v>240</v>
      </c>
      <c r="N430" s="34">
        <v>139137</v>
      </c>
      <c r="O430" s="35">
        <v>36770</v>
      </c>
      <c r="P430" s="35">
        <v>28306</v>
      </c>
      <c r="Q430" s="34">
        <v>75985560325</v>
      </c>
      <c r="R430" s="34" t="s">
        <v>89</v>
      </c>
      <c r="S430" s="10">
        <f>IF(AB430=0.05,"Médio Profissionalizante",
IF(AB430=0.09,"Médio Tecnólogo",
IF(AB430=0.1,"Graduação",
IF(AB430=0.15,"Especialização",
IF(AB430=0.35,"Mestrado",
IF(AB430=0.45,"Doutorado",
))))))</f>
        <v>0</v>
      </c>
      <c r="T430" s="10" t="str">
        <f>IF(AL430=0.7,"Inciso I",
IF(AL430=0.6,"Incisos II e V",
IF(AL430=0.3,"Inciso IV",
IF(AL430=0.25,"Inciso III, VI e VII",
))))</f>
        <v>Incisos II e V</v>
      </c>
      <c r="U430" s="34">
        <v>22</v>
      </c>
      <c r="V430" s="34" t="s">
        <v>90</v>
      </c>
      <c r="W430" s="34" t="s">
        <v>91</v>
      </c>
      <c r="X430" s="34" t="s">
        <v>92</v>
      </c>
      <c r="Y430" s="15">
        <v>1962.6636000000001</v>
      </c>
      <c r="Z430" s="15">
        <v>240</v>
      </c>
      <c r="AA430" s="15">
        <v>1962.6708122004145</v>
      </c>
      <c r="AB430" s="36">
        <v>0</v>
      </c>
      <c r="AC430" s="10">
        <v>0</v>
      </c>
      <c r="AD430" s="15">
        <v>0.22</v>
      </c>
      <c r="AE430" s="50">
        <v>431.786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v>1962.6636000000001</v>
      </c>
      <c r="AL430" s="15">
        <v>0.6</v>
      </c>
      <c r="AM430" s="15">
        <v>1177.5981999999999</v>
      </c>
      <c r="AN430" s="15">
        <v>0.4</v>
      </c>
      <c r="AO430" s="15">
        <v>785.06539999999995</v>
      </c>
      <c r="AP430" s="15">
        <v>1</v>
      </c>
      <c r="AQ430" s="15">
        <v>1962.6636000000001</v>
      </c>
      <c r="AR430" s="15">
        <v>0.38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3350.1788780000002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11632.6193</v>
      </c>
      <c r="BU430" s="15">
        <v>5142.1786000000002</v>
      </c>
      <c r="BV430" s="15">
        <v>8282.4403999999995</v>
      </c>
      <c r="BW430" s="15">
        <v>7497.375</v>
      </c>
      <c r="BX430" s="16">
        <v>1049.6324999999999</v>
      </c>
      <c r="BY430" s="15">
        <v>2099.2649999999999</v>
      </c>
      <c r="BZ430" s="16">
        <v>10582.986800000001</v>
      </c>
      <c r="CA430" s="17">
        <v>2040.9613999999999</v>
      </c>
    </row>
    <row r="431" spans="1:79" x14ac:dyDescent="0.25">
      <c r="A431" s="33" t="s">
        <v>708</v>
      </c>
      <c r="B431" s="34">
        <v>1633301</v>
      </c>
      <c r="C431" s="34" t="s">
        <v>1030</v>
      </c>
      <c r="D431" s="34" t="s">
        <v>710</v>
      </c>
      <c r="E431" s="34" t="s">
        <v>725</v>
      </c>
      <c r="F431" s="34" t="s">
        <v>83</v>
      </c>
      <c r="G431" s="34" t="s">
        <v>84</v>
      </c>
      <c r="H431" s="34" t="s">
        <v>1002</v>
      </c>
      <c r="I431" s="34" t="s">
        <v>1003</v>
      </c>
      <c r="J431" s="34" t="s">
        <v>107</v>
      </c>
      <c r="K431" s="10" t="s">
        <v>105</v>
      </c>
      <c r="L431" s="10">
        <v>13</v>
      </c>
      <c r="M431" s="34">
        <v>240</v>
      </c>
      <c r="N431" s="34">
        <v>148318</v>
      </c>
      <c r="O431" s="35">
        <v>31229</v>
      </c>
      <c r="P431" s="35">
        <v>23439</v>
      </c>
      <c r="Q431" s="34">
        <v>26265346334</v>
      </c>
      <c r="R431" s="34" t="s">
        <v>89</v>
      </c>
      <c r="S431" s="10" t="str">
        <f>IF(AB431=0.05,"Médio Profissionalizante",
IF(AB431=0.09,"Médio Tecnólogo",
IF(AB431=0.1,"Graduação",
IF(AB431=0.15,"Especialização",
IF(AB431=0.35,"Mestrado",
IF(AB431=0.45,"Doutorado",
))))))</f>
        <v>Especialização</v>
      </c>
      <c r="T431" s="10" t="str">
        <f>IF(AL431=0.7,"Inciso I",
IF(AL431=0.6,"Incisos II e V",
IF(AL431=0.3,"Inciso IV",
IF(AL431=0.25,"Inciso III, VI e VII",
))))</f>
        <v>Incisos II e V</v>
      </c>
      <c r="U431" s="34">
        <v>1</v>
      </c>
      <c r="V431" s="34" t="s">
        <v>90</v>
      </c>
      <c r="W431" s="34" t="s">
        <v>91</v>
      </c>
      <c r="X431" s="34" t="s">
        <v>92</v>
      </c>
      <c r="Y431" s="15">
        <v>1886.4492</v>
      </c>
      <c r="Z431" s="15">
        <v>240</v>
      </c>
      <c r="AA431" s="15">
        <v>1886.4579125340395</v>
      </c>
      <c r="AB431" s="36">
        <v>0.15</v>
      </c>
      <c r="AC431" s="21">
        <v>224.80439999999999</v>
      </c>
      <c r="AD431" s="15">
        <v>0.21</v>
      </c>
      <c r="AE431" s="40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v>1498.6962000000001</v>
      </c>
      <c r="AL431" s="15">
        <v>0.6</v>
      </c>
      <c r="AM431" s="15">
        <v>899.21770000000004</v>
      </c>
      <c r="AN431" s="15">
        <v>0.4</v>
      </c>
      <c r="AO431" s="15">
        <v>599.47850000000005</v>
      </c>
      <c r="AP431" s="15">
        <v>1</v>
      </c>
      <c r="AQ431" s="15">
        <v>1498.6962000000001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8789.0071000000007</v>
      </c>
      <c r="BU431" s="15">
        <v>4136.4014999999999</v>
      </c>
      <c r="BV431" s="15">
        <v>6534.3154000000004</v>
      </c>
      <c r="BW431" s="15">
        <v>5956.0690000000004</v>
      </c>
      <c r="BX431" s="16">
        <v>833.84969999999998</v>
      </c>
      <c r="BY431" s="15">
        <v>1667.6993</v>
      </c>
      <c r="BZ431" s="16">
        <v>7955.1575000000003</v>
      </c>
      <c r="CA431" s="17">
        <v>1318.3082999999999</v>
      </c>
    </row>
    <row r="432" spans="1:79" x14ac:dyDescent="0.25">
      <c r="A432" s="33" t="s">
        <v>79</v>
      </c>
      <c r="B432" s="34">
        <v>5389901</v>
      </c>
      <c r="C432" s="34" t="s">
        <v>339</v>
      </c>
      <c r="D432" s="34" t="s">
        <v>81</v>
      </c>
      <c r="E432" s="34" t="s">
        <v>133</v>
      </c>
      <c r="F432" s="34" t="s">
        <v>83</v>
      </c>
      <c r="G432" s="34" t="s">
        <v>117</v>
      </c>
      <c r="H432" s="34" t="s">
        <v>85</v>
      </c>
      <c r="I432" s="34" t="s">
        <v>79</v>
      </c>
      <c r="J432" s="34" t="s">
        <v>87</v>
      </c>
      <c r="K432" s="10" t="s">
        <v>121</v>
      </c>
      <c r="L432" s="10">
        <v>12</v>
      </c>
      <c r="M432" s="34">
        <v>240</v>
      </c>
      <c r="N432" s="34">
        <v>136416</v>
      </c>
      <c r="O432" s="35">
        <v>37431</v>
      </c>
      <c r="P432" s="35">
        <v>27118</v>
      </c>
      <c r="Q432" s="34">
        <v>50702041300</v>
      </c>
      <c r="R432" s="34" t="s">
        <v>89</v>
      </c>
      <c r="S432" s="10" t="str">
        <f>IF(AB432=0.05,"Médio Profissionalizante",
IF(AB432=0.09,"Médio Tecnólogo",
IF(AB432=0.1,"Graduação",
IF(AB432=0.15,"Especialização",
IF(AB432=0.35,"Mestrado",
IF(AB432=0.45,"Doutorado",
))))))</f>
        <v>Especialização</v>
      </c>
      <c r="T432" s="10" t="str">
        <f>IF(AL432=0.7,"Inciso I",
IF(AL432=0.6,"Incisos II e V",
IF(AL432=0.3,"Inciso IV",
IF(AL432=0.25,"Inciso III, VI e VII",
))))</f>
        <v>Incisos II e V</v>
      </c>
      <c r="U432" s="34">
        <v>22</v>
      </c>
      <c r="V432" s="34" t="s">
        <v>90</v>
      </c>
      <c r="W432" s="34" t="s">
        <v>91</v>
      </c>
      <c r="X432" s="34" t="s">
        <v>92</v>
      </c>
      <c r="Y432" s="15">
        <v>1924.1790000000001</v>
      </c>
      <c r="Z432" s="15">
        <v>240</v>
      </c>
      <c r="AA432" s="15">
        <v>1924.1870707847202</v>
      </c>
      <c r="AB432" s="36">
        <v>0.15</v>
      </c>
      <c r="AC432" s="15">
        <v>288.62689999999998</v>
      </c>
      <c r="AD432" s="15">
        <v>0.2</v>
      </c>
      <c r="AE432" s="50">
        <v>384.83580000000001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v>1924.1790000000001</v>
      </c>
      <c r="AL432" s="15">
        <v>0.6</v>
      </c>
      <c r="AM432" s="15">
        <v>1154.5074</v>
      </c>
      <c r="AN432" s="15">
        <v>0.4</v>
      </c>
      <c r="AO432" s="15">
        <v>769.67160000000001</v>
      </c>
      <c r="AP432" s="15">
        <v>1</v>
      </c>
      <c r="AQ432" s="15">
        <v>1924.1790000000001</v>
      </c>
      <c r="AR432" s="15">
        <v>0.25</v>
      </c>
      <c r="AS432" s="15">
        <v>287.66480000000001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8370.1787000000004</v>
      </c>
      <c r="BU432" s="15">
        <v>5291.4922999999999</v>
      </c>
      <c r="BV432" s="15">
        <v>8370.1787000000004</v>
      </c>
      <c r="BW432" s="15">
        <v>7600.5070999999998</v>
      </c>
      <c r="BX432" s="16">
        <v>1064.0709999999999</v>
      </c>
      <c r="BY432" s="15">
        <v>2128.1419999999998</v>
      </c>
      <c r="BZ432" s="16">
        <v>7306.1076999999996</v>
      </c>
      <c r="CA432" s="17">
        <v>1139.8196</v>
      </c>
    </row>
    <row r="433" spans="1:79" x14ac:dyDescent="0.25">
      <c r="A433" s="33" t="s">
        <v>79</v>
      </c>
      <c r="B433" s="34">
        <v>5390001</v>
      </c>
      <c r="C433" s="34" t="s">
        <v>340</v>
      </c>
      <c r="D433" s="34" t="s">
        <v>81</v>
      </c>
      <c r="E433" s="34" t="s">
        <v>82</v>
      </c>
      <c r="F433" s="34" t="s">
        <v>83</v>
      </c>
      <c r="G433" s="34" t="s">
        <v>117</v>
      </c>
      <c r="H433" s="34" t="s">
        <v>85</v>
      </c>
      <c r="I433" s="34" t="s">
        <v>79</v>
      </c>
      <c r="J433" s="34" t="s">
        <v>87</v>
      </c>
      <c r="K433" s="10" t="s">
        <v>121</v>
      </c>
      <c r="L433" s="10">
        <v>12</v>
      </c>
      <c r="M433" s="34">
        <v>240</v>
      </c>
      <c r="N433" s="34">
        <v>136416</v>
      </c>
      <c r="O433" s="35">
        <v>37431</v>
      </c>
      <c r="P433" s="35">
        <v>29693</v>
      </c>
      <c r="Q433" s="34">
        <v>64563847372</v>
      </c>
      <c r="R433" s="34" t="s">
        <v>89</v>
      </c>
      <c r="S433" s="10" t="str">
        <f>IF(AB433=0.05,"Médio Profissionalizante",
IF(AB433=0.09,"Médio Tecnólogo",
IF(AB433=0.1,"Graduação",
IF(AB433=0.15,"Especialização",
IF(AB433=0.35,"Mestrado",
IF(AB433=0.45,"Doutorado",
))))))</f>
        <v>Especialização</v>
      </c>
      <c r="T433" s="10" t="str">
        <f>IF(AL433=0.7,"Inciso I",
IF(AL433=0.6,"Incisos II e V",
IF(AL433=0.3,"Inciso IV",
IF(AL433=0.25,"Inciso III, VI e VII",
))))</f>
        <v>Incisos II e V</v>
      </c>
      <c r="U433" s="34">
        <v>22</v>
      </c>
      <c r="V433" s="34" t="s">
        <v>90</v>
      </c>
      <c r="W433" s="34" t="s">
        <v>91</v>
      </c>
      <c r="X433" s="34" t="s">
        <v>92</v>
      </c>
      <c r="Y433" s="15">
        <v>1924.1790000000001</v>
      </c>
      <c r="Z433" s="15">
        <v>240</v>
      </c>
      <c r="AA433" s="15">
        <v>1924.1870707847202</v>
      </c>
      <c r="AB433" s="36">
        <v>0.15</v>
      </c>
      <c r="AC433" s="51">
        <v>288.62689999999998</v>
      </c>
      <c r="AD433" s="15">
        <v>0.2</v>
      </c>
      <c r="AE433" s="50">
        <v>384.83580000000001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v>1924.1790000000001</v>
      </c>
      <c r="AL433" s="15">
        <v>0.6</v>
      </c>
      <c r="AM433" s="15">
        <v>1154.5074</v>
      </c>
      <c r="AN433" s="15">
        <v>0.4</v>
      </c>
      <c r="AO433" s="15">
        <v>769.67160000000001</v>
      </c>
      <c r="AP433" s="15">
        <v>1</v>
      </c>
      <c r="AQ433" s="15">
        <v>1924.1790000000001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930.64520900000014</v>
      </c>
      <c r="BQ433" s="15">
        <v>0</v>
      </c>
      <c r="BR433" s="15">
        <v>0</v>
      </c>
      <c r="BS433" s="15">
        <v>0</v>
      </c>
      <c r="BT433" s="15">
        <v>9300.8238999999994</v>
      </c>
      <c r="BU433" s="15">
        <v>5291.4922999999999</v>
      </c>
      <c r="BV433" s="15">
        <v>8370.1787000000004</v>
      </c>
      <c r="BW433" s="15">
        <v>7600.5070999999998</v>
      </c>
      <c r="BX433" s="16">
        <v>1064.0709999999999</v>
      </c>
      <c r="BY433" s="15">
        <v>2128.1419999999998</v>
      </c>
      <c r="BZ433" s="16">
        <v>8236.7528999999995</v>
      </c>
      <c r="CA433" s="17">
        <v>1395.7470000000001</v>
      </c>
    </row>
    <row r="434" spans="1:79" x14ac:dyDescent="0.25">
      <c r="A434" s="33" t="s">
        <v>79</v>
      </c>
      <c r="B434" s="34">
        <v>5171101</v>
      </c>
      <c r="C434" s="34" t="s">
        <v>215</v>
      </c>
      <c r="D434" s="34" t="s">
        <v>81</v>
      </c>
      <c r="E434" s="34" t="s">
        <v>116</v>
      </c>
      <c r="F434" s="34" t="s">
        <v>83</v>
      </c>
      <c r="G434" s="34" t="s">
        <v>117</v>
      </c>
      <c r="H434" s="34" t="s">
        <v>85</v>
      </c>
      <c r="I434" s="34" t="s">
        <v>79</v>
      </c>
      <c r="J434" s="34" t="s">
        <v>87</v>
      </c>
      <c r="K434" s="10" t="s">
        <v>121</v>
      </c>
      <c r="L434" s="10">
        <v>13</v>
      </c>
      <c r="M434" s="34">
        <v>240</v>
      </c>
      <c r="N434" s="34">
        <v>139137</v>
      </c>
      <c r="O434" s="35">
        <v>37109</v>
      </c>
      <c r="P434" s="35">
        <v>27758</v>
      </c>
      <c r="Q434" s="34">
        <v>54709032300</v>
      </c>
      <c r="R434" s="34" t="s">
        <v>89</v>
      </c>
      <c r="S434" s="10">
        <f>IF(AB434=0.05,"Médio Profissionalizante",
IF(AB434=0.09,"Médio Tecnólogo",
IF(AB434=0.1,"Graduação",
IF(AB434=0.15,"Especialização",
IF(AB434=0.35,"Mestrado",
IF(AB434=0.45,"Doutorado",
))))))</f>
        <v>0</v>
      </c>
      <c r="T434" s="10" t="str">
        <f>IF(AL434=0.7,"Inciso I",
IF(AL434=0.6,"Incisos II e V",
IF(AL434=0.3,"Inciso IV",
IF(AL434=0.25,"Inciso III, VI e VII",
))))</f>
        <v>Incisos II e V</v>
      </c>
      <c r="U434" s="34">
        <v>22</v>
      </c>
      <c r="V434" s="34" t="s">
        <v>90</v>
      </c>
      <c r="W434" s="34" t="s">
        <v>91</v>
      </c>
      <c r="X434" s="34" t="s">
        <v>92</v>
      </c>
      <c r="Y434" s="15">
        <v>1962.6636000000001</v>
      </c>
      <c r="Z434" s="15">
        <v>240</v>
      </c>
      <c r="AA434" s="15">
        <v>1962.6708122004145</v>
      </c>
      <c r="AB434" s="36">
        <v>0</v>
      </c>
      <c r="AC434" s="10">
        <v>0</v>
      </c>
      <c r="AD434" s="15">
        <v>0.21</v>
      </c>
      <c r="AE434" s="50">
        <v>412.15940000000001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v>1962.6636000000001</v>
      </c>
      <c r="AL434" s="15">
        <v>0.6</v>
      </c>
      <c r="AM434" s="15">
        <v>1177.5981999999999</v>
      </c>
      <c r="AN434" s="15">
        <v>0.4</v>
      </c>
      <c r="AO434" s="15">
        <v>785.06539999999995</v>
      </c>
      <c r="AP434" s="15">
        <v>1</v>
      </c>
      <c r="AQ434" s="15">
        <v>1962.6636000000001</v>
      </c>
      <c r="AR434" s="15">
        <v>0</v>
      </c>
      <c r="AS434" s="15">
        <v>0</v>
      </c>
      <c r="AT434" s="15">
        <v>0</v>
      </c>
      <c r="AU434" s="15">
        <v>517.12310000000002</v>
      </c>
      <c r="AV434" s="15">
        <v>0</v>
      </c>
      <c r="AW434" s="15">
        <v>930.82159999999999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21.232053000000001</v>
      </c>
      <c r="BL434" s="15">
        <v>0</v>
      </c>
      <c r="BM434" s="15">
        <v>0</v>
      </c>
      <c r="BN434" s="15">
        <v>0</v>
      </c>
      <c r="BO434" s="15">
        <v>1675.004807</v>
      </c>
      <c r="BP434" s="15">
        <v>0</v>
      </c>
      <c r="BQ434" s="15">
        <v>0</v>
      </c>
      <c r="BR434" s="15">
        <v>0</v>
      </c>
      <c r="BS434" s="15">
        <v>0</v>
      </c>
      <c r="BT434" s="15">
        <v>9959.0506000000005</v>
      </c>
      <c r="BU434" s="15">
        <v>5122.5519999999997</v>
      </c>
      <c r="BV434" s="15">
        <v>8262.8137999999999</v>
      </c>
      <c r="BW434" s="15">
        <v>7498.9804000000004</v>
      </c>
      <c r="BX434" s="16">
        <v>1049.8572999999999</v>
      </c>
      <c r="BY434" s="15">
        <v>2099.7145</v>
      </c>
      <c r="BZ434" s="16">
        <v>8909.1934000000001</v>
      </c>
      <c r="CA434" s="17">
        <v>1580.6682000000001</v>
      </c>
    </row>
    <row r="435" spans="1:79" x14ac:dyDescent="0.25">
      <c r="A435" s="33" t="s">
        <v>79</v>
      </c>
      <c r="B435" s="34">
        <v>5395001</v>
      </c>
      <c r="C435" s="34" t="s">
        <v>358</v>
      </c>
      <c r="D435" s="34" t="s">
        <v>81</v>
      </c>
      <c r="E435" s="34" t="s">
        <v>120</v>
      </c>
      <c r="F435" s="34" t="s">
        <v>83</v>
      </c>
      <c r="G435" s="34" t="s">
        <v>117</v>
      </c>
      <c r="H435" s="34" t="s">
        <v>85</v>
      </c>
      <c r="I435" s="34" t="s">
        <v>79</v>
      </c>
      <c r="J435" s="34" t="s">
        <v>87</v>
      </c>
      <c r="K435" s="10" t="s">
        <v>121</v>
      </c>
      <c r="L435" s="10">
        <v>12</v>
      </c>
      <c r="M435" s="34">
        <v>240</v>
      </c>
      <c r="N435" s="34">
        <v>136416</v>
      </c>
      <c r="O435" s="35">
        <v>37431</v>
      </c>
      <c r="P435" s="35">
        <v>23688</v>
      </c>
      <c r="Q435" s="34">
        <v>23052724304</v>
      </c>
      <c r="R435" s="34" t="s">
        <v>89</v>
      </c>
      <c r="S435" s="10">
        <f>IF(AB435=0.05,"Médio Profissionalizante",
IF(AB435=0.09,"Médio Tecnólogo",
IF(AB435=0.1,"Graduação",
IF(AB435=0.15,"Especialização",
IF(AB435=0.35,"Mestrado",
IF(AB435=0.45,"Doutorado",
))))))</f>
        <v>0</v>
      </c>
      <c r="T435" s="10" t="str">
        <f>IF(AL435=0.7,"Inciso I",
IF(AL435=0.6,"Incisos II e V",
IF(AL435=0.3,"Inciso IV",
IF(AL435=0.25,"Inciso III, VI e VII",
))))</f>
        <v>Inciso IV</v>
      </c>
      <c r="U435" s="34">
        <v>22</v>
      </c>
      <c r="V435" s="34" t="s">
        <v>90</v>
      </c>
      <c r="W435" s="34" t="s">
        <v>91</v>
      </c>
      <c r="X435" s="34" t="s">
        <v>92</v>
      </c>
      <c r="Y435" s="15">
        <v>1924.1790000000001</v>
      </c>
      <c r="Z435" s="15">
        <v>240</v>
      </c>
      <c r="AA435" s="15">
        <v>1924.1870707847202</v>
      </c>
      <c r="AB435" s="36">
        <v>0</v>
      </c>
      <c r="AC435" s="10">
        <v>0</v>
      </c>
      <c r="AD435" s="15">
        <v>0.2</v>
      </c>
      <c r="AE435" s="50">
        <v>384.83580000000001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v>1924.1790000000001</v>
      </c>
      <c r="AL435" s="15">
        <v>0.3</v>
      </c>
      <c r="AM435" s="15">
        <v>577.25369999999998</v>
      </c>
      <c r="AN435" s="15">
        <v>0.4</v>
      </c>
      <c r="AO435" s="15">
        <v>769.67160000000001</v>
      </c>
      <c r="AP435" s="15">
        <v>1</v>
      </c>
      <c r="AQ435" s="15">
        <v>1924.1790000000001</v>
      </c>
      <c r="AR435" s="15">
        <v>0.46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22.088951999999999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7526.3870999999999</v>
      </c>
      <c r="BU435" s="15">
        <v>5002.8653999999997</v>
      </c>
      <c r="BV435" s="15">
        <v>7504.2981</v>
      </c>
      <c r="BW435" s="15">
        <v>6756.7155000000002</v>
      </c>
      <c r="BX435" s="16">
        <v>945.9402</v>
      </c>
      <c r="BY435" s="15">
        <v>1891.8803</v>
      </c>
      <c r="BZ435" s="16">
        <v>6580.4468999999999</v>
      </c>
      <c r="CA435" s="17">
        <v>940.26289999999995</v>
      </c>
    </row>
    <row r="436" spans="1:79" x14ac:dyDescent="0.25">
      <c r="A436" s="33" t="s">
        <v>79</v>
      </c>
      <c r="B436" s="34">
        <v>4559801</v>
      </c>
      <c r="C436" s="34" t="s">
        <v>159</v>
      </c>
      <c r="D436" s="34" t="s">
        <v>81</v>
      </c>
      <c r="E436" s="34" t="s">
        <v>145</v>
      </c>
      <c r="F436" s="34" t="s">
        <v>83</v>
      </c>
      <c r="G436" s="34" t="s">
        <v>117</v>
      </c>
      <c r="H436" s="34" t="s">
        <v>85</v>
      </c>
      <c r="I436" s="34" t="s">
        <v>79</v>
      </c>
      <c r="J436" s="34" t="s">
        <v>87</v>
      </c>
      <c r="K436" s="10" t="s">
        <v>121</v>
      </c>
      <c r="L436" s="10">
        <v>13</v>
      </c>
      <c r="M436" s="34">
        <v>240</v>
      </c>
      <c r="N436" s="34">
        <v>139137</v>
      </c>
      <c r="O436" s="35">
        <v>36739</v>
      </c>
      <c r="P436" s="35">
        <v>27193</v>
      </c>
      <c r="Q436" s="34">
        <v>54845726300</v>
      </c>
      <c r="R436" s="34" t="s">
        <v>89</v>
      </c>
      <c r="S436" s="10" t="str">
        <f>IF(AB436=0.05,"Médio Profissionalizante",
IF(AB436=0.09,"Médio Tecnólogo",
IF(AB436=0.1,"Graduação",
IF(AB436=0.15,"Especialização",
IF(AB436=0.35,"Mestrado",
IF(AB436=0.45,"Doutorado",
))))))</f>
        <v>Especialização</v>
      </c>
      <c r="T436" s="10" t="str">
        <f>IF(AL436=0.7,"Inciso I",
IF(AL436=0.6,"Incisos II e V",
IF(AL436=0.3,"Inciso IV",
IF(AL436=0.25,"Inciso III, VI e VII",
))))</f>
        <v>Inciso III, VI e VII</v>
      </c>
      <c r="U436" s="34">
        <v>22</v>
      </c>
      <c r="V436" s="34" t="s">
        <v>90</v>
      </c>
      <c r="W436" s="34" t="s">
        <v>91</v>
      </c>
      <c r="X436" s="34" t="s">
        <v>92</v>
      </c>
      <c r="Y436" s="15">
        <v>1962.6636000000001</v>
      </c>
      <c r="Z436" s="15">
        <v>240</v>
      </c>
      <c r="AA436" s="15">
        <v>1962.6708122004145</v>
      </c>
      <c r="AB436" s="36">
        <v>0.15</v>
      </c>
      <c r="AC436" s="15">
        <v>294.39949999999999</v>
      </c>
      <c r="AD436" s="15">
        <v>0.22</v>
      </c>
      <c r="AE436" s="50">
        <v>431.786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v>1962.6636000000001</v>
      </c>
      <c r="AL436" s="15">
        <v>0.25</v>
      </c>
      <c r="AM436" s="15">
        <v>490.66590000000002</v>
      </c>
      <c r="AN436" s="15">
        <v>0.4</v>
      </c>
      <c r="AO436" s="15">
        <v>785.06539999999995</v>
      </c>
      <c r="AP436" s="15">
        <v>1</v>
      </c>
      <c r="AQ436" s="15">
        <v>1962.6636000000001</v>
      </c>
      <c r="AR436" s="15">
        <v>0</v>
      </c>
      <c r="AS436" s="15">
        <v>986.66750000000002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7889.9076999999997</v>
      </c>
      <c r="BU436" s="15">
        <v>5436.5781999999999</v>
      </c>
      <c r="BV436" s="15">
        <v>7889.9076999999997</v>
      </c>
      <c r="BW436" s="15">
        <v>7104.8422</v>
      </c>
      <c r="BX436" s="16">
        <v>994.67790000000002</v>
      </c>
      <c r="BY436" s="15">
        <v>1989.3558</v>
      </c>
      <c r="BZ436" s="16">
        <v>6895.2298000000001</v>
      </c>
      <c r="CA436" s="17">
        <v>1026.8281999999999</v>
      </c>
    </row>
    <row r="437" spans="1:79" x14ac:dyDescent="0.25">
      <c r="A437" s="33" t="s">
        <v>839</v>
      </c>
      <c r="B437" s="34">
        <v>729001</v>
      </c>
      <c r="C437" s="34" t="s">
        <v>926</v>
      </c>
      <c r="D437" s="34" t="s">
        <v>841</v>
      </c>
      <c r="E437" s="34" t="s">
        <v>927</v>
      </c>
      <c r="F437" s="34" t="s">
        <v>83</v>
      </c>
      <c r="G437" s="34" t="s">
        <v>928</v>
      </c>
      <c r="H437" s="34" t="s">
        <v>844</v>
      </c>
      <c r="I437" s="34" t="s">
        <v>845</v>
      </c>
      <c r="J437" s="34" t="s">
        <v>850</v>
      </c>
      <c r="K437" s="10" t="s">
        <v>121</v>
      </c>
      <c r="L437" s="10">
        <v>8</v>
      </c>
      <c r="M437" s="34">
        <v>240</v>
      </c>
      <c r="N437" s="34">
        <v>362513</v>
      </c>
      <c r="O437" s="35">
        <v>31229</v>
      </c>
      <c r="P437" s="35">
        <v>21106</v>
      </c>
      <c r="Q437" s="34">
        <v>11304839320</v>
      </c>
      <c r="R437" s="34" t="s">
        <v>89</v>
      </c>
      <c r="S437" s="10">
        <f>IF(AB437=0.05,"Médio Profissionalizante",
IF(AB437=0.09,"Médio Tecnólogo",
IF(AB437=0.1,"Graduação",
IF(AB437=0.15,"Especialização",
IF(AB437=0.35,"Mestrado",
IF(AB437=0.45,"Doutorado",
))))))</f>
        <v>0</v>
      </c>
      <c r="T437" s="10" t="str">
        <f>IF(AL437=0.7,"Inciso I",
IF(AL437=0.6,"Incisos II e V",
IF(AL437=0.3,"Inciso IV",
IF(AL437=0.25,"Inciso III, VI e VII",
))))</f>
        <v>Inciso III, VI e VII</v>
      </c>
      <c r="U437" s="34">
        <v>1</v>
      </c>
      <c r="V437" s="34" t="s">
        <v>90</v>
      </c>
      <c r="W437" s="34" t="s">
        <v>91</v>
      </c>
      <c r="X437" s="34" t="s">
        <v>92</v>
      </c>
      <c r="Y437" s="15">
        <v>1777.6458</v>
      </c>
      <c r="Z437" s="15">
        <v>240</v>
      </c>
      <c r="AA437" s="15">
        <v>1777.6514241638204</v>
      </c>
      <c r="AB437" s="36">
        <v>0</v>
      </c>
      <c r="AC437" s="37">
        <v>0</v>
      </c>
      <c r="AD437" s="15">
        <v>0.11</v>
      </c>
      <c r="AE437" s="40">
        <f>ROUND(Y437*AD437,2)</f>
        <v>195.54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v>1777.6458</v>
      </c>
      <c r="AL437" s="15">
        <v>0.25</v>
      </c>
      <c r="AM437" s="15">
        <v>444.41149999999999</v>
      </c>
      <c r="AN437" s="15">
        <v>0.4</v>
      </c>
      <c r="AO437" s="15">
        <v>711.05830000000003</v>
      </c>
      <c r="AP437" s="15">
        <v>1</v>
      </c>
      <c r="AQ437" s="15">
        <v>1777.6458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6683.9481999999998</v>
      </c>
      <c r="BU437" s="15">
        <v>4461.8909999999996</v>
      </c>
      <c r="BV437" s="15">
        <v>6683.9481999999998</v>
      </c>
      <c r="BW437" s="15">
        <v>5972.8899000000001</v>
      </c>
      <c r="BX437" s="16">
        <v>836.20460000000003</v>
      </c>
      <c r="BY437" s="15">
        <v>1672.4092000000001</v>
      </c>
      <c r="BZ437" s="16">
        <v>5847.7435999999998</v>
      </c>
      <c r="CA437" s="17">
        <v>738.76949999999999</v>
      </c>
    </row>
    <row r="438" spans="1:79" x14ac:dyDescent="0.25">
      <c r="A438" s="33" t="s">
        <v>79</v>
      </c>
      <c r="B438" s="34">
        <v>5395101</v>
      </c>
      <c r="C438" s="34" t="s">
        <v>359</v>
      </c>
      <c r="D438" s="34" t="s">
        <v>81</v>
      </c>
      <c r="E438" s="34" t="s">
        <v>174</v>
      </c>
      <c r="F438" s="34" t="s">
        <v>83</v>
      </c>
      <c r="G438" s="34" t="s">
        <v>117</v>
      </c>
      <c r="H438" s="34" t="s">
        <v>85</v>
      </c>
      <c r="I438" s="34" t="s">
        <v>79</v>
      </c>
      <c r="J438" s="34" t="s">
        <v>87</v>
      </c>
      <c r="K438" s="10" t="s">
        <v>121</v>
      </c>
      <c r="L438" s="10">
        <v>12</v>
      </c>
      <c r="M438" s="34">
        <v>240</v>
      </c>
      <c r="N438" s="34">
        <v>136416</v>
      </c>
      <c r="O438" s="35">
        <v>37431</v>
      </c>
      <c r="P438" s="35">
        <v>28738</v>
      </c>
      <c r="Q438" s="34">
        <v>78925118300</v>
      </c>
      <c r="R438" s="34" t="s">
        <v>89</v>
      </c>
      <c r="S438" s="10" t="str">
        <f>IF(AB438=0.05,"Médio Profissionalizante",
IF(AB438=0.09,"Médio Tecnólogo",
IF(AB438=0.1,"Graduação",
IF(AB438=0.15,"Especialização",
IF(AB438=0.35,"Mestrado",
IF(AB438=0.45,"Doutorado",
))))))</f>
        <v>Graduação</v>
      </c>
      <c r="T438" s="10" t="str">
        <f>IF(AL438=0.7,"Inciso I",
IF(AL438=0.6,"Incisos II e V",
IF(AL438=0.3,"Inciso IV",
IF(AL438=0.25,"Inciso III, VI e VII",
))))</f>
        <v>Incisos II e V</v>
      </c>
      <c r="U438" s="34">
        <v>22</v>
      </c>
      <c r="V438" s="34" t="s">
        <v>90</v>
      </c>
      <c r="W438" s="34" t="s">
        <v>91</v>
      </c>
      <c r="X438" s="34" t="s">
        <v>92</v>
      </c>
      <c r="Y438" s="15">
        <v>1924.1790000000001</v>
      </c>
      <c r="Z438" s="15">
        <v>240</v>
      </c>
      <c r="AA438" s="15">
        <v>1924.1870707847202</v>
      </c>
      <c r="AB438" s="36">
        <v>0.1</v>
      </c>
      <c r="AC438" s="10">
        <v>192.4179</v>
      </c>
      <c r="AD438" s="15">
        <v>0.2</v>
      </c>
      <c r="AE438" s="50">
        <v>384.83580000000001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v>1924.1790000000001</v>
      </c>
      <c r="AL438" s="15">
        <v>0.6</v>
      </c>
      <c r="AM438" s="15">
        <v>1154.5074</v>
      </c>
      <c r="AN438" s="15">
        <v>0.4</v>
      </c>
      <c r="AO438" s="15">
        <v>769.67160000000001</v>
      </c>
      <c r="AP438" s="15">
        <v>1</v>
      </c>
      <c r="AQ438" s="15">
        <v>1924.1790000000001</v>
      </c>
      <c r="AR438" s="15">
        <v>0</v>
      </c>
      <c r="AS438" s="15">
        <v>1135.2655999999999</v>
      </c>
      <c r="AT438" s="15">
        <v>0.1</v>
      </c>
      <c r="AU438" s="15">
        <v>48.104500000000002</v>
      </c>
      <c r="AV438" s="15">
        <v>0.15</v>
      </c>
      <c r="AW438" s="15">
        <v>2943.9938999999999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8273.9696999999996</v>
      </c>
      <c r="BU438" s="15">
        <v>5195.2833000000001</v>
      </c>
      <c r="BV438" s="15">
        <v>8273.9696999999996</v>
      </c>
      <c r="BW438" s="15">
        <v>7504.2981</v>
      </c>
      <c r="BX438" s="16">
        <v>1050.6016999999999</v>
      </c>
      <c r="BY438" s="15">
        <v>2101.2035000000001</v>
      </c>
      <c r="BZ438" s="16">
        <v>7223.3680000000004</v>
      </c>
      <c r="CA438" s="17">
        <v>1117.0662</v>
      </c>
    </row>
    <row r="439" spans="1:79" x14ac:dyDescent="0.25">
      <c r="A439" s="33" t="s">
        <v>839</v>
      </c>
      <c r="B439" s="34">
        <v>635501</v>
      </c>
      <c r="C439" s="34" t="s">
        <v>916</v>
      </c>
      <c r="D439" s="34" t="s">
        <v>841</v>
      </c>
      <c r="E439" s="34" t="s">
        <v>854</v>
      </c>
      <c r="F439" s="34" t="s">
        <v>83</v>
      </c>
      <c r="G439" s="34" t="s">
        <v>855</v>
      </c>
      <c r="H439" s="34" t="s">
        <v>844</v>
      </c>
      <c r="I439" s="34" t="s">
        <v>845</v>
      </c>
      <c r="J439" s="34" t="s">
        <v>846</v>
      </c>
      <c r="K439" s="10" t="s">
        <v>152</v>
      </c>
      <c r="L439" s="10">
        <v>7</v>
      </c>
      <c r="M439" s="34">
        <v>180</v>
      </c>
      <c r="N439" s="34">
        <v>134862</v>
      </c>
      <c r="O439" s="35">
        <v>29281</v>
      </c>
      <c r="P439" s="35">
        <v>19998</v>
      </c>
      <c r="Q439" s="34">
        <v>9854363368</v>
      </c>
      <c r="R439" s="34" t="s">
        <v>89</v>
      </c>
      <c r="S439" s="10" t="str">
        <f>IF(AB439=0.05,"Médio Profissionalizante",
IF(AB439=0.09,"Médio Tecnólogo",
IF(AB439=0.1,"Graduação",
IF(AB439=0.15,"Especialização",
IF(AB439=0.35,"Mestrado",
IF(AB439=0.45,"Doutorado",
))))))</f>
        <v>Graduação</v>
      </c>
      <c r="T439" s="10" t="str">
        <f>IF(AL439=0.7,"Inciso I",
IF(AL439=0.6,"Incisos II e V",
IF(AL439=0.3,"Inciso IV",
IF(AL439=0.25,"Inciso III, VI e VII",
))))</f>
        <v>Inciso III, VI e VII</v>
      </c>
      <c r="U439" s="34">
        <v>1</v>
      </c>
      <c r="V439" s="34" t="s">
        <v>90</v>
      </c>
      <c r="W439" s="34" t="s">
        <v>91</v>
      </c>
      <c r="X439" s="34" t="s">
        <v>92</v>
      </c>
      <c r="Y439" s="15">
        <v>1742.7924</v>
      </c>
      <c r="Z439" s="15">
        <v>240</v>
      </c>
      <c r="AA439" s="15">
        <v>1742.7955138860984</v>
      </c>
      <c r="AB439" s="36">
        <v>0.1</v>
      </c>
      <c r="AC439" s="37">
        <v>130.7089</v>
      </c>
      <c r="AD439" s="15">
        <v>0.2</v>
      </c>
      <c r="AE439" s="40">
        <f>ROUND(Y439*AD439,2)</f>
        <v>348.56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v>1307.0891999999999</v>
      </c>
      <c r="AL439" s="15">
        <v>0.25</v>
      </c>
      <c r="AM439" s="15">
        <v>326.77229999999997</v>
      </c>
      <c r="AN439" s="15">
        <v>0.4</v>
      </c>
      <c r="AO439" s="15">
        <v>522.83569999999997</v>
      </c>
      <c r="AP439" s="15">
        <v>1</v>
      </c>
      <c r="AQ439" s="15">
        <v>1307.0891999999999</v>
      </c>
      <c r="AR439" s="15">
        <v>1.19</v>
      </c>
      <c r="AS439" s="15">
        <v>682.67</v>
      </c>
      <c r="AT439" s="15">
        <v>0.3</v>
      </c>
      <c r="AU439" s="15">
        <v>1290.76</v>
      </c>
      <c r="AV439" s="15">
        <v>0.2</v>
      </c>
      <c r="AW439" s="15">
        <v>1032.6099999999999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5163.0023000000001</v>
      </c>
      <c r="BU439" s="15">
        <v>3529.1408000000001</v>
      </c>
      <c r="BV439" s="15">
        <v>5163.0023000000001</v>
      </c>
      <c r="BW439" s="15">
        <v>4640.1666999999998</v>
      </c>
      <c r="BX439" s="16">
        <v>649.62329999999997</v>
      </c>
      <c r="BY439" s="15">
        <v>1299.2466999999999</v>
      </c>
      <c r="BZ439" s="16">
        <v>4513.3789999999999</v>
      </c>
      <c r="CA439" s="17">
        <v>379.38029999999998</v>
      </c>
    </row>
    <row r="440" spans="1:79" x14ac:dyDescent="0.25">
      <c r="A440" s="33" t="s">
        <v>715</v>
      </c>
      <c r="B440" s="34">
        <v>13582001</v>
      </c>
      <c r="C440" s="34" t="s">
        <v>1359</v>
      </c>
      <c r="D440" s="34" t="s">
        <v>1069</v>
      </c>
      <c r="E440" s="34" t="s">
        <v>1298</v>
      </c>
      <c r="F440" s="34" t="s">
        <v>83</v>
      </c>
      <c r="G440" s="34" t="s">
        <v>1244</v>
      </c>
      <c r="H440" s="34" t="s">
        <v>1245</v>
      </c>
      <c r="I440" s="34" t="s">
        <v>1246</v>
      </c>
      <c r="J440" s="34" t="s">
        <v>850</v>
      </c>
      <c r="K440" s="10" t="s">
        <v>152</v>
      </c>
      <c r="L440" s="10">
        <v>8</v>
      </c>
      <c r="M440" s="34">
        <v>240</v>
      </c>
      <c r="N440" s="34">
        <v>693313</v>
      </c>
      <c r="O440" s="35">
        <v>44650</v>
      </c>
      <c r="P440" s="35">
        <v>30522</v>
      </c>
      <c r="Q440" s="34">
        <v>4859737407</v>
      </c>
      <c r="R440" s="34" t="s">
        <v>89</v>
      </c>
      <c r="S440" s="10" t="str">
        <f>IF(AB440=0.05,"Médio Profissionalizante",
IF(AB440=0.09,"Médio Tecnólogo",
IF(AB440=0.1,"Graduação",
IF(AB440=0.15,"Especialização",
IF(AB440=0.35,"Mestrado",
IF(AB440=0.45,"Doutorado",
))))))</f>
        <v>Especialização</v>
      </c>
      <c r="T440" s="10" t="str">
        <f>IF(AL440=0.7,"Inciso I",
IF(AL440=0.6,"Incisos II e V",
IF(AL440=0.3,"Inciso IV",
IF(AL440=0.25,"Inciso III, VI e VII",
))))</f>
        <v>Inciso III, VI e VII</v>
      </c>
      <c r="U440" s="34">
        <v>1</v>
      </c>
      <c r="V440" s="34" t="s">
        <v>90</v>
      </c>
      <c r="W440" s="34" t="s">
        <v>91</v>
      </c>
      <c r="X440" s="34" t="s">
        <v>1254</v>
      </c>
      <c r="Y440" s="15">
        <v>1777.6458</v>
      </c>
      <c r="Z440" s="15">
        <v>240</v>
      </c>
      <c r="AA440" s="15">
        <v>1777.6514241638204</v>
      </c>
      <c r="AB440" s="36">
        <v>0.15</v>
      </c>
      <c r="AC440" s="51">
        <v>266.64690000000002</v>
      </c>
      <c r="AD440" s="15">
        <v>0.11</v>
      </c>
      <c r="AE440" s="40">
        <f>ROUND(Y440*AD440,2)</f>
        <v>195.54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v>1777.6458</v>
      </c>
      <c r="AL440" s="15">
        <v>0.25</v>
      </c>
      <c r="AM440" s="15">
        <v>444.41149999999999</v>
      </c>
      <c r="AN440" s="15">
        <v>0.4</v>
      </c>
      <c r="AO440" s="15">
        <v>711.05830000000003</v>
      </c>
      <c r="AP440" s="15">
        <v>1</v>
      </c>
      <c r="AQ440" s="15">
        <v>1777.6458</v>
      </c>
      <c r="AR440" s="15">
        <v>0.91</v>
      </c>
      <c r="AS440" s="15">
        <v>527.09</v>
      </c>
      <c r="AT440" s="15">
        <v>0.37</v>
      </c>
      <c r="AU440" s="15">
        <v>1607.33</v>
      </c>
      <c r="AV440" s="15">
        <v>0.09</v>
      </c>
      <c r="AW440" s="15">
        <v>469.17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6950.5950999999995</v>
      </c>
      <c r="BU440" s="15">
        <v>4728.5378000000001</v>
      </c>
      <c r="BV440" s="15">
        <v>6950.5950999999995</v>
      </c>
      <c r="BW440" s="15">
        <v>6239.5367999999999</v>
      </c>
      <c r="BX440" s="16">
        <v>873.53510000000006</v>
      </c>
      <c r="BY440" s="15">
        <v>1747.0703000000001</v>
      </c>
      <c r="BZ440" s="16">
        <v>6077.0599000000002</v>
      </c>
      <c r="CA440" s="17">
        <v>801.83150000000001</v>
      </c>
    </row>
    <row r="441" spans="1:79" x14ac:dyDescent="0.25">
      <c r="A441" s="33" t="s">
        <v>79</v>
      </c>
      <c r="B441" s="34">
        <v>4850502</v>
      </c>
      <c r="C441" s="34" t="s">
        <v>186</v>
      </c>
      <c r="D441" s="34" t="s">
        <v>81</v>
      </c>
      <c r="E441" s="34" t="s">
        <v>116</v>
      </c>
      <c r="F441" s="34" t="s">
        <v>83</v>
      </c>
      <c r="G441" s="34" t="s">
        <v>117</v>
      </c>
      <c r="H441" s="34" t="s">
        <v>85</v>
      </c>
      <c r="I441" s="34" t="s">
        <v>79</v>
      </c>
      <c r="J441" s="34" t="s">
        <v>87</v>
      </c>
      <c r="K441" s="10" t="s">
        <v>121</v>
      </c>
      <c r="L441" s="10">
        <v>13</v>
      </c>
      <c r="M441" s="34">
        <v>180</v>
      </c>
      <c r="N441" s="34">
        <v>139137</v>
      </c>
      <c r="O441" s="35">
        <v>37431</v>
      </c>
      <c r="P441" s="35">
        <v>28472</v>
      </c>
      <c r="Q441" s="34">
        <v>77428340306</v>
      </c>
      <c r="R441" s="34" t="s">
        <v>89</v>
      </c>
      <c r="S441" s="10" t="str">
        <f>IF(AB441=0.05,"Médio Profissionalizante",
IF(AB441=0.09,"Médio Tecnólogo",
IF(AB441=0.1,"Graduação",
IF(AB441=0.15,"Especialização",
IF(AB441=0.35,"Mestrado",
IF(AB441=0.45,"Doutorado",
))))))</f>
        <v>Graduação</v>
      </c>
      <c r="T441" s="10" t="str">
        <f>IF(AL441=0.7,"Inciso I",
IF(AL441=0.6,"Incisos II e V",
IF(AL441=0.3,"Inciso IV",
IF(AL441=0.25,"Inciso III, VI e VII",
))))</f>
        <v>Inciso IV</v>
      </c>
      <c r="U441" s="34">
        <v>22</v>
      </c>
      <c r="V441" s="34" t="s">
        <v>97</v>
      </c>
      <c r="W441" s="34" t="s">
        <v>128</v>
      </c>
      <c r="X441" s="34" t="s">
        <v>92</v>
      </c>
      <c r="Y441" s="15">
        <v>1471.9926</v>
      </c>
      <c r="Z441" s="15">
        <v>180</v>
      </c>
      <c r="AA441" s="15">
        <v>1472.003109150311</v>
      </c>
      <c r="AB441" s="36">
        <v>0.1</v>
      </c>
      <c r="AC441" s="10">
        <v>147.19929999999999</v>
      </c>
      <c r="AD441" s="15">
        <v>0.2</v>
      </c>
      <c r="AE441" s="50">
        <v>294.39850000000001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v>1471.9926</v>
      </c>
      <c r="AL441" s="15">
        <v>0.3</v>
      </c>
      <c r="AM441" s="15">
        <v>441.59780000000001</v>
      </c>
      <c r="AN441" s="15">
        <v>0.4</v>
      </c>
      <c r="AO441" s="15">
        <v>588.79700000000003</v>
      </c>
      <c r="AP441" s="15">
        <v>1</v>
      </c>
      <c r="AQ441" s="15">
        <v>1471.9926</v>
      </c>
      <c r="AR441" s="15">
        <v>0</v>
      </c>
      <c r="AS441" s="15">
        <v>406.63119999999998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5887.9704000000002</v>
      </c>
      <c r="BU441" s="15">
        <v>3974.38</v>
      </c>
      <c r="BV441" s="15">
        <v>5887.9704000000002</v>
      </c>
      <c r="BW441" s="15">
        <v>5299.1733999999997</v>
      </c>
      <c r="BX441" s="16">
        <v>741.88430000000005</v>
      </c>
      <c r="BY441" s="15">
        <v>1483.7684999999999</v>
      </c>
      <c r="BZ441" s="16">
        <v>5146.0861000000004</v>
      </c>
      <c r="CA441" s="17">
        <v>545.81370000000004</v>
      </c>
    </row>
    <row r="442" spans="1:79" x14ac:dyDescent="0.25">
      <c r="A442" s="33" t="s">
        <v>79</v>
      </c>
      <c r="B442" s="34">
        <v>5171301</v>
      </c>
      <c r="C442" s="34" t="s">
        <v>216</v>
      </c>
      <c r="D442" s="34" t="s">
        <v>81</v>
      </c>
      <c r="E442" s="34" t="s">
        <v>116</v>
      </c>
      <c r="F442" s="34" t="s">
        <v>83</v>
      </c>
      <c r="G442" s="34" t="s">
        <v>117</v>
      </c>
      <c r="H442" s="34" t="s">
        <v>85</v>
      </c>
      <c r="I442" s="34" t="s">
        <v>79</v>
      </c>
      <c r="J442" s="34" t="s">
        <v>87</v>
      </c>
      <c r="K442" s="10" t="s">
        <v>147</v>
      </c>
      <c r="L442" s="10">
        <v>8</v>
      </c>
      <c r="M442" s="34">
        <v>240</v>
      </c>
      <c r="N442" s="34">
        <v>126022</v>
      </c>
      <c r="O442" s="35">
        <v>37109</v>
      </c>
      <c r="P442" s="35">
        <v>28328</v>
      </c>
      <c r="Q442" s="34">
        <v>80430015372</v>
      </c>
      <c r="R442" s="34" t="s">
        <v>89</v>
      </c>
      <c r="S442" s="10">
        <f>IF(AB442=0.05,"Médio Profissionalizante",
IF(AB442=0.09,"Médio Tecnólogo",
IF(AB442=0.1,"Graduação",
IF(AB442=0.15,"Especialização",
IF(AB442=0.35,"Mestrado",
IF(AB442=0.45,"Doutorado",
))))))</f>
        <v>0</v>
      </c>
      <c r="T442" s="10" t="str">
        <f>IF(AL442=0.7,"Inciso I",
IF(AL442=0.6,"Incisos II e V",
IF(AL442=0.3,"Inciso IV",
IF(AL442=0.25,"Inciso III, VI e VII",
))))</f>
        <v>Inciso III, VI e VII</v>
      </c>
      <c r="U442" s="34">
        <v>22</v>
      </c>
      <c r="V442" s="34" t="s">
        <v>90</v>
      </c>
      <c r="W442" s="34" t="s">
        <v>128</v>
      </c>
      <c r="X442" s="34" t="s">
        <v>92</v>
      </c>
      <c r="Y442" s="15">
        <v>1777.6458</v>
      </c>
      <c r="Z442" s="15">
        <v>240</v>
      </c>
      <c r="AA442" s="15">
        <v>1777.6514241638204</v>
      </c>
      <c r="AB442" s="36">
        <v>0</v>
      </c>
      <c r="AC442" s="66">
        <v>0</v>
      </c>
      <c r="AD442" s="15">
        <v>0.2</v>
      </c>
      <c r="AE442" s="50">
        <v>355.5292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v>1777.6458</v>
      </c>
      <c r="AL442" s="15">
        <v>0.25</v>
      </c>
      <c r="AM442" s="15">
        <v>444.41149999999999</v>
      </c>
      <c r="AN442" s="15">
        <v>0.4</v>
      </c>
      <c r="AO442" s="15">
        <v>711.05830000000003</v>
      </c>
      <c r="AP442" s="15">
        <v>1</v>
      </c>
      <c r="AQ442" s="15">
        <v>1777.6458</v>
      </c>
      <c r="AR442" s="15">
        <v>1.73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6843.9363000000003</v>
      </c>
      <c r="BU442" s="15">
        <v>4621.8791000000001</v>
      </c>
      <c r="BV442" s="15">
        <v>6843.9363000000003</v>
      </c>
      <c r="BW442" s="15">
        <v>6132.8779999999997</v>
      </c>
      <c r="BX442" s="16">
        <v>858.60289999999998</v>
      </c>
      <c r="BY442" s="15">
        <v>1717.2058</v>
      </c>
      <c r="BZ442" s="16">
        <v>5985.3334000000004</v>
      </c>
      <c r="CA442" s="17">
        <v>776.60670000000005</v>
      </c>
    </row>
    <row r="443" spans="1:79" x14ac:dyDescent="0.25">
      <c r="A443" s="33" t="s">
        <v>79</v>
      </c>
      <c r="B443" s="34">
        <v>5395201</v>
      </c>
      <c r="C443" s="34" t="s">
        <v>360</v>
      </c>
      <c r="D443" s="34" t="s">
        <v>81</v>
      </c>
      <c r="E443" s="34" t="s">
        <v>116</v>
      </c>
      <c r="F443" s="34" t="s">
        <v>83</v>
      </c>
      <c r="G443" s="34" t="s">
        <v>117</v>
      </c>
      <c r="H443" s="34" t="s">
        <v>85</v>
      </c>
      <c r="I443" s="34" t="s">
        <v>79</v>
      </c>
      <c r="J443" s="34" t="s">
        <v>87</v>
      </c>
      <c r="K443" s="10" t="s">
        <v>121</v>
      </c>
      <c r="L443" s="10">
        <v>12</v>
      </c>
      <c r="M443" s="34">
        <v>240</v>
      </c>
      <c r="N443" s="34">
        <v>136416</v>
      </c>
      <c r="O443" s="35">
        <v>37431</v>
      </c>
      <c r="P443" s="35">
        <v>28049</v>
      </c>
      <c r="Q443" s="34">
        <v>75560194387</v>
      </c>
      <c r="R443" s="34" t="s">
        <v>89</v>
      </c>
      <c r="S443" s="10" t="str">
        <f>IF(AB443=0.05,"Médio Profissionalizante",
IF(AB443=0.09,"Médio Tecnólogo",
IF(AB443=0.1,"Graduação",
IF(AB443=0.15,"Especialização",
IF(AB443=0.35,"Mestrado",
IF(AB443=0.45,"Doutorado",
))))))</f>
        <v>Especialização</v>
      </c>
      <c r="T443" s="10" t="str">
        <f>IF(AL443=0.7,"Inciso I",
IF(AL443=0.6,"Incisos II e V",
IF(AL443=0.3,"Inciso IV",
IF(AL443=0.25,"Inciso III, VI e VII",
))))</f>
        <v>Inciso III, VI e VII</v>
      </c>
      <c r="U443" s="34">
        <v>22</v>
      </c>
      <c r="V443" s="34" t="s">
        <v>90</v>
      </c>
      <c r="W443" s="34" t="s">
        <v>91</v>
      </c>
      <c r="X443" s="34" t="s">
        <v>92</v>
      </c>
      <c r="Y443" s="15">
        <v>1924.1790000000001</v>
      </c>
      <c r="Z443" s="15">
        <v>240</v>
      </c>
      <c r="AA443" s="15">
        <v>1924.1870707847202</v>
      </c>
      <c r="AB443" s="36">
        <v>0.15</v>
      </c>
      <c r="AC443" s="15">
        <v>288.62689999999998</v>
      </c>
      <c r="AD443" s="15">
        <v>0.2</v>
      </c>
      <c r="AE443" s="50">
        <v>384.83580000000001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v>1924.1790000000001</v>
      </c>
      <c r="AL443" s="15">
        <v>0.25</v>
      </c>
      <c r="AM443" s="15">
        <v>481.04480000000001</v>
      </c>
      <c r="AN443" s="15">
        <v>0.4</v>
      </c>
      <c r="AO443" s="15">
        <v>769.67160000000001</v>
      </c>
      <c r="AP443" s="15">
        <v>1</v>
      </c>
      <c r="AQ443" s="15">
        <v>1924.1790000000001</v>
      </c>
      <c r="AR443" s="15">
        <v>1.77</v>
      </c>
      <c r="AS443" s="15">
        <v>142.48939999999999</v>
      </c>
      <c r="AT443" s="15">
        <v>0.01</v>
      </c>
      <c r="AU443" s="15">
        <v>0</v>
      </c>
      <c r="AV443" s="15">
        <v>0.51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7696.7160000000003</v>
      </c>
      <c r="BU443" s="15">
        <v>5291.4922999999999</v>
      </c>
      <c r="BV443" s="15">
        <v>7696.7160000000003</v>
      </c>
      <c r="BW443" s="15">
        <v>6927.0443999999998</v>
      </c>
      <c r="BX443" s="16">
        <v>969.78620000000001</v>
      </c>
      <c r="BY443" s="15">
        <v>1939.5724</v>
      </c>
      <c r="BZ443" s="16">
        <v>6726.9297999999999</v>
      </c>
      <c r="CA443" s="17">
        <v>980.54570000000001</v>
      </c>
    </row>
    <row r="444" spans="1:79" x14ac:dyDescent="0.25">
      <c r="A444" s="33" t="s">
        <v>79</v>
      </c>
      <c r="B444" s="34">
        <v>5171402</v>
      </c>
      <c r="C444" s="34" t="s">
        <v>217</v>
      </c>
      <c r="D444" s="34" t="s">
        <v>81</v>
      </c>
      <c r="E444" s="34" t="s">
        <v>116</v>
      </c>
      <c r="F444" s="34" t="s">
        <v>83</v>
      </c>
      <c r="G444" s="34" t="s">
        <v>117</v>
      </c>
      <c r="H444" s="34" t="s">
        <v>85</v>
      </c>
      <c r="I444" s="34" t="s">
        <v>79</v>
      </c>
      <c r="J444" s="34" t="s">
        <v>87</v>
      </c>
      <c r="K444" s="10" t="s">
        <v>121</v>
      </c>
      <c r="L444" s="10">
        <v>13</v>
      </c>
      <c r="M444" s="34">
        <v>240</v>
      </c>
      <c r="N444" s="34">
        <v>139137</v>
      </c>
      <c r="O444" s="35">
        <v>37109</v>
      </c>
      <c r="P444" s="35">
        <v>25598</v>
      </c>
      <c r="Q444" s="34">
        <v>42179653387</v>
      </c>
      <c r="R444" s="34" t="s">
        <v>89</v>
      </c>
      <c r="S444" s="10" t="str">
        <f>IF(AB444=0.05,"Médio Profissionalizante",
IF(AB444=0.09,"Médio Tecnólogo",
IF(AB444=0.1,"Graduação",
IF(AB444=0.15,"Especialização",
IF(AB444=0.35,"Mestrado",
IF(AB444=0.45,"Doutorado",
))))))</f>
        <v>Especialização</v>
      </c>
      <c r="T444" s="10" t="str">
        <f>IF(AL444=0.7,"Inciso I",
IF(AL444=0.6,"Incisos II e V",
IF(AL444=0.3,"Inciso IV",
IF(AL444=0.25,"Inciso III, VI e VII",
))))</f>
        <v>Inciso III, VI e VII</v>
      </c>
      <c r="U444" s="34">
        <v>22</v>
      </c>
      <c r="V444" s="34" t="s">
        <v>97</v>
      </c>
      <c r="W444" s="34" t="s">
        <v>91</v>
      </c>
      <c r="X444" s="34" t="s">
        <v>92</v>
      </c>
      <c r="Y444" s="15">
        <v>1962.6636000000001</v>
      </c>
      <c r="Z444" s="15">
        <v>240</v>
      </c>
      <c r="AA444" s="15">
        <v>1962.6708122004145</v>
      </c>
      <c r="AB444" s="36">
        <v>0.15</v>
      </c>
      <c r="AC444" s="51">
        <v>294.39949999999999</v>
      </c>
      <c r="AD444" s="15">
        <v>0.21</v>
      </c>
      <c r="AE444" s="50">
        <v>412.15940000000001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v>1962.6636000000001</v>
      </c>
      <c r="AL444" s="15">
        <v>0.25</v>
      </c>
      <c r="AM444" s="15">
        <v>490.66590000000002</v>
      </c>
      <c r="AN444" s="15">
        <v>0.4</v>
      </c>
      <c r="AO444" s="15">
        <v>785.06539999999995</v>
      </c>
      <c r="AP444" s="15">
        <v>1</v>
      </c>
      <c r="AQ444" s="15">
        <v>1962.6636000000001</v>
      </c>
      <c r="AR444" s="15">
        <v>0.62</v>
      </c>
      <c r="AS444" s="15">
        <v>740.80889999999999</v>
      </c>
      <c r="AT444" s="15">
        <v>0</v>
      </c>
      <c r="AU444" s="15">
        <v>1574.2189000000001</v>
      </c>
      <c r="AV444" s="15">
        <v>0</v>
      </c>
      <c r="AW444" s="15">
        <v>500.04599999999999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7870.2809999999999</v>
      </c>
      <c r="BU444" s="15">
        <v>5416.9515000000001</v>
      </c>
      <c r="BV444" s="15">
        <v>7870.2809999999999</v>
      </c>
      <c r="BW444" s="15">
        <v>7085.2156000000004</v>
      </c>
      <c r="BX444" s="16">
        <v>991.93020000000001</v>
      </c>
      <c r="BY444" s="15">
        <v>1983.8604</v>
      </c>
      <c r="BZ444" s="16">
        <v>6878.3509000000004</v>
      </c>
      <c r="CA444" s="17">
        <v>1022.1865</v>
      </c>
    </row>
    <row r="445" spans="1:79" x14ac:dyDescent="0.25">
      <c r="A445" s="33" t="s">
        <v>98</v>
      </c>
      <c r="B445" s="34">
        <v>19601</v>
      </c>
      <c r="C445" s="34" t="s">
        <v>775</v>
      </c>
      <c r="D445" s="34" t="s">
        <v>742</v>
      </c>
      <c r="E445" s="34" t="s">
        <v>743</v>
      </c>
      <c r="F445" s="34" t="s">
        <v>712</v>
      </c>
      <c r="G445" s="34" t="s">
        <v>757</v>
      </c>
      <c r="H445" s="34" t="s">
        <v>714</v>
      </c>
      <c r="I445" s="34" t="s">
        <v>715</v>
      </c>
      <c r="J445" s="34" t="s">
        <v>712</v>
      </c>
      <c r="K445" s="10" t="s">
        <v>121</v>
      </c>
      <c r="L445" s="10">
        <v>12</v>
      </c>
      <c r="M445" s="34">
        <v>240</v>
      </c>
      <c r="N445" s="34">
        <v>459404</v>
      </c>
      <c r="O445" s="35">
        <v>30090</v>
      </c>
      <c r="P445" s="35">
        <v>17388</v>
      </c>
      <c r="Q445" s="34">
        <v>1101697350</v>
      </c>
      <c r="R445" s="34" t="s">
        <v>103</v>
      </c>
      <c r="S445" s="10" t="str">
        <f>IF(AB445=0.05,"Médio Profissionalizante",
IF(AB445=0.09,"Médio Tecnólogo",
IF(AB445=0.1,"Graduação",
IF(AB445=0.15,"Especialização",
IF(AB445=0.35,"Mestrado",
IF(AB445=0.45,"Doutorado",
))))))</f>
        <v>Especialização</v>
      </c>
      <c r="T445" s="10" t="str">
        <f>IF(AL445=0.7,"Inciso I",
IF(AL445=0.6,"Incisos II e V",
IF(AL445=0.3,"Inciso IV",
IF(AL445=0.25,"Inciso III, VI e VII",
))))</f>
        <v>Incisos II e V</v>
      </c>
      <c r="U445" s="34">
        <v>20</v>
      </c>
      <c r="V445" s="34" t="s">
        <v>97</v>
      </c>
      <c r="W445" s="34" t="s">
        <v>91</v>
      </c>
      <c r="X445" s="34" t="s">
        <v>91</v>
      </c>
      <c r="Y445" s="15">
        <v>1924.1790000000001</v>
      </c>
      <c r="Z445" s="15">
        <v>240</v>
      </c>
      <c r="AA445" s="15">
        <v>1924.1870707847202</v>
      </c>
      <c r="AB445" s="36">
        <v>0.15</v>
      </c>
      <c r="AC445" s="15">
        <v>288.62689999999998</v>
      </c>
      <c r="AD445" s="15">
        <v>0.2</v>
      </c>
      <c r="AE445" s="40">
        <f>ROUND(Y445*AD445,2)</f>
        <v>384.84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v>1924.1790000000001</v>
      </c>
      <c r="AL445" s="15">
        <v>0.6</v>
      </c>
      <c r="AM445" s="15">
        <v>1154.5074</v>
      </c>
      <c r="AN445" s="15">
        <v>0.4</v>
      </c>
      <c r="AO445" s="15">
        <v>769.67160000000001</v>
      </c>
      <c r="AP445" s="15">
        <v>1</v>
      </c>
      <c r="AQ445" s="15">
        <v>1924.1790000000001</v>
      </c>
      <c r="AR445" s="15">
        <v>0.24</v>
      </c>
      <c r="AS445" s="15">
        <v>167.4</v>
      </c>
      <c r="AT445" s="15">
        <v>0.06</v>
      </c>
      <c r="AU445" s="15">
        <v>313.88</v>
      </c>
      <c r="AV445" s="15">
        <v>0.24</v>
      </c>
      <c r="AW445" s="15">
        <v>1506.64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8370.1787000000004</v>
      </c>
      <c r="BU445" s="15">
        <v>5291.4922999999999</v>
      </c>
      <c r="BV445" s="15">
        <v>8370.1787000000004</v>
      </c>
      <c r="BW445" s="15">
        <v>7600.5070999999998</v>
      </c>
      <c r="BX445" s="16">
        <v>1064.0709999999999</v>
      </c>
      <c r="BY445" s="15">
        <v>2128.1419999999998</v>
      </c>
      <c r="BZ445" s="16">
        <v>7306.1076999999996</v>
      </c>
      <c r="CA445" s="17">
        <v>1139.8196</v>
      </c>
    </row>
    <row r="446" spans="1:79" x14ac:dyDescent="0.25">
      <c r="A446" s="33" t="s">
        <v>98</v>
      </c>
      <c r="B446" s="34">
        <v>37501</v>
      </c>
      <c r="C446" s="34" t="s">
        <v>801</v>
      </c>
      <c r="D446" s="34" t="s">
        <v>770</v>
      </c>
      <c r="E446" s="34" t="s">
        <v>771</v>
      </c>
      <c r="F446" s="34" t="s">
        <v>712</v>
      </c>
      <c r="G446" s="34" t="s">
        <v>726</v>
      </c>
      <c r="H446" s="34" t="s">
        <v>714</v>
      </c>
      <c r="I446" s="34" t="s">
        <v>715</v>
      </c>
      <c r="J446" s="34" t="s">
        <v>712</v>
      </c>
      <c r="K446" s="10" t="s">
        <v>118</v>
      </c>
      <c r="L446" s="10">
        <v>10</v>
      </c>
      <c r="M446" s="34">
        <v>240</v>
      </c>
      <c r="N446" s="34">
        <v>1031753</v>
      </c>
      <c r="O446" s="35">
        <v>22920</v>
      </c>
      <c r="P446" s="35">
        <v>13276</v>
      </c>
      <c r="Q446" s="34">
        <v>1360140387</v>
      </c>
      <c r="R446" s="34" t="s">
        <v>103</v>
      </c>
      <c r="S446" s="10" t="str">
        <f>IF(AB446=0.05,"Médio Profissionalizante",
IF(AB446=0.09,"Médio Tecnólogo",
IF(AB446=0.1,"Graduação",
IF(AB446=0.15,"Especialização",
IF(AB446=0.35,"Mestrado",
IF(AB446=0.45,"Doutorado",
))))))</f>
        <v>Especialização</v>
      </c>
      <c r="T446" s="10" t="str">
        <f>IF(AL446=0.7,"Inciso I",
IF(AL446=0.6,"Incisos II e V",
IF(AL446=0.3,"Inciso IV",
IF(AL446=0.25,"Inciso III, VI e VII",
))))</f>
        <v>Inciso III, VI e VII</v>
      </c>
      <c r="U446" s="34">
        <v>20</v>
      </c>
      <c r="V446" s="34" t="s">
        <v>97</v>
      </c>
      <c r="W446" s="34" t="s">
        <v>91</v>
      </c>
      <c r="X446" s="34" t="s">
        <v>91</v>
      </c>
      <c r="Y446" s="15">
        <v>1849.4639999999999</v>
      </c>
      <c r="Z446" s="15">
        <v>240</v>
      </c>
      <c r="AA446" s="15">
        <v>1849.4685417000387</v>
      </c>
      <c r="AB446" s="36">
        <v>0.15</v>
      </c>
      <c r="AC446" s="51">
        <v>277.4196</v>
      </c>
      <c r="AD446" s="15">
        <v>0.2</v>
      </c>
      <c r="AE446" s="40">
        <f>ROUND(Y446*AD446,2)</f>
        <v>369.89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v>1849.4639999999999</v>
      </c>
      <c r="AL446" s="15">
        <v>0.25</v>
      </c>
      <c r="AM446" s="15">
        <v>462.36599999999999</v>
      </c>
      <c r="AN446" s="15">
        <v>0.4</v>
      </c>
      <c r="AO446" s="15">
        <v>739.78560000000004</v>
      </c>
      <c r="AP446" s="15">
        <v>1</v>
      </c>
      <c r="AQ446" s="15">
        <v>1849.4639999999999</v>
      </c>
      <c r="AR446" s="15">
        <v>1.48</v>
      </c>
      <c r="AS446" s="15">
        <v>1400.21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3955.1389930000005</v>
      </c>
      <c r="BG446" s="15">
        <v>0</v>
      </c>
      <c r="BH446" s="15">
        <v>0</v>
      </c>
      <c r="BI446" s="15">
        <v>0</v>
      </c>
      <c r="BJ446" s="15">
        <v>0</v>
      </c>
      <c r="BK446" s="15">
        <v>22.088951999999999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11375.0839</v>
      </c>
      <c r="BU446" s="15">
        <v>9041.1650000000009</v>
      </c>
      <c r="BV446" s="15">
        <v>11352.995000000001</v>
      </c>
      <c r="BW446" s="15">
        <v>10635.2983</v>
      </c>
      <c r="BX446" s="16">
        <v>1488.9418000000001</v>
      </c>
      <c r="BY446" s="15">
        <v>2977.8834999999999</v>
      </c>
      <c r="BZ446" s="16">
        <v>9886.1422000000002</v>
      </c>
      <c r="CA446" s="17">
        <v>1849.3290999999999</v>
      </c>
    </row>
    <row r="447" spans="1:79" x14ac:dyDescent="0.25">
      <c r="A447" s="33" t="s">
        <v>98</v>
      </c>
      <c r="B447" s="34">
        <v>59601</v>
      </c>
      <c r="C447" s="34" t="s">
        <v>1148</v>
      </c>
      <c r="D447" s="34" t="s">
        <v>770</v>
      </c>
      <c r="E447" s="34" t="s">
        <v>771</v>
      </c>
      <c r="F447" s="34" t="s">
        <v>83</v>
      </c>
      <c r="G447" s="34" t="s">
        <v>888</v>
      </c>
      <c r="H447" s="34" t="s">
        <v>1002</v>
      </c>
      <c r="I447" s="34" t="s">
        <v>1003</v>
      </c>
      <c r="J447" s="34" t="s">
        <v>107</v>
      </c>
      <c r="K447" s="10" t="s">
        <v>1011</v>
      </c>
      <c r="L447" s="10">
        <v>13</v>
      </c>
      <c r="M447" s="34">
        <v>240</v>
      </c>
      <c r="N447" s="34">
        <v>123970</v>
      </c>
      <c r="O447" s="35">
        <v>30987</v>
      </c>
      <c r="P447" s="35">
        <v>16470</v>
      </c>
      <c r="Q447" s="34">
        <v>1741802334</v>
      </c>
      <c r="R447" s="34" t="s">
        <v>103</v>
      </c>
      <c r="S447" s="10">
        <f>IF(AB447=0.05,"Médio Profissionalizante",
IF(AB447=0.09,"Médio Tecnólogo",
IF(AB447=0.1,"Graduação",
IF(AB447=0.15,"Especialização",
IF(AB447=0.35,"Mestrado",
IF(AB447=0.45,"Doutorado",
))))))</f>
        <v>0</v>
      </c>
      <c r="T447" s="10" t="str">
        <f>IF(AL447=0.7,"Inciso I",
IF(AL447=0.6,"Incisos II e V",
IF(AL447=0.3,"Inciso IV",
IF(AL447=0.25,"Inciso III, VI e VII",
))))</f>
        <v>Incisos II e V</v>
      </c>
      <c r="U447" s="34">
        <v>20</v>
      </c>
      <c r="V447" s="34" t="s">
        <v>97</v>
      </c>
      <c r="W447" s="34" t="s">
        <v>91</v>
      </c>
      <c r="X447" s="34" t="s">
        <v>91</v>
      </c>
      <c r="Y447" s="15">
        <v>1642.2714000000001</v>
      </c>
      <c r="Z447" s="15">
        <v>240</v>
      </c>
      <c r="AA447" s="15">
        <v>1642.2751372832643</v>
      </c>
      <c r="AB447" s="36">
        <v>0</v>
      </c>
      <c r="AC447" s="37">
        <v>0</v>
      </c>
      <c r="AD447" s="15">
        <v>0.21</v>
      </c>
      <c r="AE447" s="40">
        <f>ROUND(Y447*AD447,2)</f>
        <v>344.88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v>1962.6636000000001</v>
      </c>
      <c r="AL447" s="15">
        <v>0.6</v>
      </c>
      <c r="AM447" s="15">
        <v>1177.5981999999999</v>
      </c>
      <c r="AN447" s="15">
        <v>0.4</v>
      </c>
      <c r="AO447" s="15">
        <v>785.06539999999995</v>
      </c>
      <c r="AP447" s="15">
        <v>1</v>
      </c>
      <c r="AQ447" s="15">
        <v>1962.6636000000001</v>
      </c>
      <c r="AR447" s="15">
        <v>1.28</v>
      </c>
      <c r="AS447" s="15">
        <v>737.49</v>
      </c>
      <c r="AT447" s="15">
        <v>0</v>
      </c>
      <c r="AU447" s="15">
        <v>0</v>
      </c>
      <c r="AV447" s="15">
        <v>0.4</v>
      </c>
      <c r="AW447" s="15">
        <v>2074.1999999999998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8262.8137999999999</v>
      </c>
      <c r="BU447" s="15">
        <v>5122.5519999999997</v>
      </c>
      <c r="BV447" s="15">
        <v>8262.8137999999999</v>
      </c>
      <c r="BW447" s="15">
        <v>7477.7483000000002</v>
      </c>
      <c r="BX447" s="16">
        <v>1046.8848</v>
      </c>
      <c r="BY447" s="15">
        <v>2093.7694999999999</v>
      </c>
      <c r="BZ447" s="16">
        <v>7215.9290000000001</v>
      </c>
      <c r="CA447" s="17">
        <v>1115.0205000000001</v>
      </c>
    </row>
    <row r="448" spans="1:79" x14ac:dyDescent="0.25">
      <c r="A448" s="33" t="s">
        <v>1255</v>
      </c>
      <c r="B448" s="34">
        <v>11011303</v>
      </c>
      <c r="C448" s="34" t="s">
        <v>1264</v>
      </c>
      <c r="D448" s="34" t="s">
        <v>1257</v>
      </c>
      <c r="E448" s="34" t="s">
        <v>1265</v>
      </c>
      <c r="F448" s="34" t="s">
        <v>83</v>
      </c>
      <c r="G448" s="34" t="s">
        <v>1244</v>
      </c>
      <c r="H448" s="34" t="s">
        <v>1245</v>
      </c>
      <c r="I448" s="34" t="s">
        <v>1246</v>
      </c>
      <c r="J448" s="34" t="s">
        <v>850</v>
      </c>
      <c r="K448" s="10" t="s">
        <v>121</v>
      </c>
      <c r="L448" s="10">
        <v>12</v>
      </c>
      <c r="M448" s="34">
        <v>240</v>
      </c>
      <c r="N448" s="34">
        <v>750463</v>
      </c>
      <c r="O448" s="35">
        <v>42942</v>
      </c>
      <c r="P448" s="35">
        <v>31456</v>
      </c>
      <c r="Q448" s="34">
        <v>1862597359</v>
      </c>
      <c r="R448" s="34" t="s">
        <v>89</v>
      </c>
      <c r="S448" s="10">
        <f>IF(AB448=0.05,"Médio Profissionalizante",
IF(AB448=0.09,"Médio Tecnólogo",
IF(AB448=0.1,"Graduação",
IF(AB448=0.15,"Especialização",
IF(AB448=0.35,"Mestrado",
IF(AB448=0.45,"Doutorado",
))))))</f>
        <v>0</v>
      </c>
      <c r="T448" s="10" t="str">
        <f>IF(AL448=0.7,"Inciso I",
IF(AL448=0.6,"Incisos II e V",
IF(AL448=0.3,"Inciso IV",
IF(AL448=0.25,"Inciso III, VI e VII",
))))</f>
        <v>Inciso III, VI e VII</v>
      </c>
      <c r="U448" s="34">
        <v>1</v>
      </c>
      <c r="V448" s="34" t="s">
        <v>97</v>
      </c>
      <c r="W448" s="34" t="s">
        <v>91</v>
      </c>
      <c r="X448" s="34" t="s">
        <v>92</v>
      </c>
      <c r="Y448" s="15">
        <v>1675.1153999999999</v>
      </c>
      <c r="Z448" s="15">
        <v>240</v>
      </c>
      <c r="AA448" s="15">
        <v>1675.1206400289295</v>
      </c>
      <c r="AB448" s="36">
        <v>0</v>
      </c>
      <c r="AC448" s="37">
        <v>0</v>
      </c>
      <c r="AD448" s="15">
        <v>0.1</v>
      </c>
      <c r="AE448" s="40">
        <f>ROUND(Y448*AD448,2)</f>
        <v>167.51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v>1924.1790000000001</v>
      </c>
      <c r="AL448" s="15">
        <v>0.25</v>
      </c>
      <c r="AM448" s="15">
        <v>481.04480000000001</v>
      </c>
      <c r="AN448" s="15">
        <v>0.4</v>
      </c>
      <c r="AO448" s="15">
        <v>769.67160000000001</v>
      </c>
      <c r="AP448" s="15">
        <v>1</v>
      </c>
      <c r="AQ448" s="15">
        <v>1924.1790000000001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7215.6711999999998</v>
      </c>
      <c r="BU448" s="15">
        <v>4810.4475000000002</v>
      </c>
      <c r="BV448" s="15">
        <v>7215.6711999999998</v>
      </c>
      <c r="BW448" s="15">
        <v>6445.9997000000003</v>
      </c>
      <c r="BX448" s="16">
        <v>902.44</v>
      </c>
      <c r="BY448" s="15">
        <v>1804.8798999999999</v>
      </c>
      <c r="BZ448" s="16">
        <v>6313.2313000000004</v>
      </c>
      <c r="CA448" s="17">
        <v>866.77859999999998</v>
      </c>
    </row>
    <row r="449" spans="1:79" x14ac:dyDescent="0.25">
      <c r="A449" s="33" t="s">
        <v>79</v>
      </c>
      <c r="B449" s="34">
        <v>5395301</v>
      </c>
      <c r="C449" s="34" t="s">
        <v>361</v>
      </c>
      <c r="D449" s="34" t="s">
        <v>81</v>
      </c>
      <c r="E449" s="34" t="s">
        <v>124</v>
      </c>
      <c r="F449" s="34" t="s">
        <v>83</v>
      </c>
      <c r="G449" s="34" t="s">
        <v>117</v>
      </c>
      <c r="H449" s="34" t="s">
        <v>85</v>
      </c>
      <c r="I449" s="34" t="s">
        <v>79</v>
      </c>
      <c r="J449" s="34" t="s">
        <v>87</v>
      </c>
      <c r="K449" s="10" t="s">
        <v>121</v>
      </c>
      <c r="L449" s="10">
        <v>12</v>
      </c>
      <c r="M449" s="34">
        <v>240</v>
      </c>
      <c r="N449" s="34">
        <v>136416</v>
      </c>
      <c r="O449" s="35">
        <v>37431</v>
      </c>
      <c r="P449" s="35">
        <v>26885</v>
      </c>
      <c r="Q449" s="34">
        <v>71772065315</v>
      </c>
      <c r="R449" s="34" t="s">
        <v>89</v>
      </c>
      <c r="S449" s="10" t="str">
        <f>IF(AB449=0.05,"Médio Profissionalizante",
IF(AB449=0.09,"Médio Tecnólogo",
IF(AB449=0.1,"Graduação",
IF(AB449=0.15,"Especialização",
IF(AB449=0.35,"Mestrado",
IF(AB449=0.45,"Doutorado",
))))))</f>
        <v>Especialização</v>
      </c>
      <c r="T449" s="10" t="str">
        <f>IF(AL449=0.7,"Inciso I",
IF(AL449=0.6,"Incisos II e V",
IF(AL449=0.3,"Inciso IV",
IF(AL449=0.25,"Inciso III, VI e VII",
))))</f>
        <v>Incisos II e V</v>
      </c>
      <c r="U449" s="34">
        <v>22</v>
      </c>
      <c r="V449" s="34" t="s">
        <v>97</v>
      </c>
      <c r="W449" s="34" t="s">
        <v>91</v>
      </c>
      <c r="X449" s="34" t="s">
        <v>92</v>
      </c>
      <c r="Y449" s="15">
        <v>1924.1790000000001</v>
      </c>
      <c r="Z449" s="15">
        <v>240</v>
      </c>
      <c r="AA449" s="15">
        <v>1924.1870707847202</v>
      </c>
      <c r="AB449" s="36">
        <v>0.15</v>
      </c>
      <c r="AC449" s="51">
        <v>288.62689999999998</v>
      </c>
      <c r="AD449" s="15">
        <v>0.2</v>
      </c>
      <c r="AE449" s="50">
        <v>384.83580000000001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v>1924.1790000000001</v>
      </c>
      <c r="AL449" s="15">
        <v>0.6</v>
      </c>
      <c r="AM449" s="15">
        <v>1154.5074</v>
      </c>
      <c r="AN449" s="15">
        <v>0.4</v>
      </c>
      <c r="AO449" s="15">
        <v>769.67160000000001</v>
      </c>
      <c r="AP449" s="15">
        <v>1</v>
      </c>
      <c r="AQ449" s="15">
        <v>1924.1790000000001</v>
      </c>
      <c r="AR449" s="15">
        <v>0</v>
      </c>
      <c r="AS449" s="15">
        <v>144.63800000000001</v>
      </c>
      <c r="AT449" s="15">
        <v>0</v>
      </c>
      <c r="AU449" s="15">
        <v>1355.9808</v>
      </c>
      <c r="AV449" s="15">
        <v>0</v>
      </c>
      <c r="AW449" s="15">
        <v>46.4908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3350.1788780000002</v>
      </c>
      <c r="BH449" s="15">
        <v>0</v>
      </c>
      <c r="BI449" s="15">
        <v>0</v>
      </c>
      <c r="BJ449" s="15">
        <v>0</v>
      </c>
      <c r="BK449" s="15">
        <v>22.088951999999999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11742.4465</v>
      </c>
      <c r="BU449" s="15">
        <v>8641.6710999999996</v>
      </c>
      <c r="BV449" s="15">
        <v>11720.3575</v>
      </c>
      <c r="BW449" s="15">
        <v>10972.7749</v>
      </c>
      <c r="BX449" s="16">
        <v>1536.1885</v>
      </c>
      <c r="BY449" s="15">
        <v>3072.377</v>
      </c>
      <c r="BZ449" s="16">
        <v>10206.258</v>
      </c>
      <c r="CA449" s="17">
        <v>1937.3608999999999</v>
      </c>
    </row>
    <row r="450" spans="1:79" x14ac:dyDescent="0.25">
      <c r="A450" s="33" t="s">
        <v>98</v>
      </c>
      <c r="B450" s="34">
        <v>41301</v>
      </c>
      <c r="C450" s="34" t="s">
        <v>812</v>
      </c>
      <c r="D450" s="34" t="s">
        <v>742</v>
      </c>
      <c r="E450" s="34" t="s">
        <v>743</v>
      </c>
      <c r="F450" s="34" t="s">
        <v>712</v>
      </c>
      <c r="G450" s="34" t="s">
        <v>726</v>
      </c>
      <c r="H450" s="34" t="s">
        <v>714</v>
      </c>
      <c r="I450" s="34" t="s">
        <v>715</v>
      </c>
      <c r="J450" s="34" t="s">
        <v>712</v>
      </c>
      <c r="K450" s="10" t="s">
        <v>121</v>
      </c>
      <c r="L450" s="10">
        <v>13</v>
      </c>
      <c r="M450" s="34">
        <v>240</v>
      </c>
      <c r="N450" s="34">
        <v>691930</v>
      </c>
      <c r="O450" s="35">
        <v>25323</v>
      </c>
      <c r="P450" s="35">
        <v>16710</v>
      </c>
      <c r="Q450" s="34">
        <v>1392476372</v>
      </c>
      <c r="R450" s="34" t="s">
        <v>103</v>
      </c>
      <c r="S450" s="10">
        <f>IF(AB450=0.05,"Médio Profissionalizante",
IF(AB450=0.09,"Médio Tecnólogo",
IF(AB450=0.1,"Graduação",
IF(AB450=0.15,"Especialização",
IF(AB450=0.35,"Mestrado",
IF(AB450=0.45,"Doutorado",
))))))</f>
        <v>0</v>
      </c>
      <c r="T450" s="10" t="str">
        <f>IF(AL450=0.7,"Inciso I",
IF(AL450=0.6,"Incisos II e V",
IF(AL450=0.3,"Inciso IV",
IF(AL450=0.25,"Inciso III, VI e VII",
))))</f>
        <v>Inciso III, VI e VII</v>
      </c>
      <c r="U450" s="34">
        <v>20</v>
      </c>
      <c r="V450" s="34" t="s">
        <v>97</v>
      </c>
      <c r="W450" s="34" t="s">
        <v>91</v>
      </c>
      <c r="X450" s="34" t="s">
        <v>91</v>
      </c>
      <c r="Y450" s="15">
        <v>1962.6636000000001</v>
      </c>
      <c r="Z450" s="15">
        <v>240</v>
      </c>
      <c r="AA450" s="15">
        <v>1962.6708122004145</v>
      </c>
      <c r="AB450" s="36">
        <v>0</v>
      </c>
      <c r="AC450" s="47">
        <v>0</v>
      </c>
      <c r="AD450" s="15">
        <v>0.21</v>
      </c>
      <c r="AE450" s="40">
        <f>ROUND(Y450*AD450,2)</f>
        <v>412.16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v>1962.6636000000001</v>
      </c>
      <c r="AL450" s="15">
        <v>0.25</v>
      </c>
      <c r="AM450" s="15">
        <v>490.66590000000002</v>
      </c>
      <c r="AN450" s="15">
        <v>0.4</v>
      </c>
      <c r="AO450" s="15">
        <v>785.06539999999995</v>
      </c>
      <c r="AP450" s="15">
        <v>1</v>
      </c>
      <c r="AQ450" s="15">
        <v>1962.6636000000001</v>
      </c>
      <c r="AR450" s="15">
        <v>0.24</v>
      </c>
      <c r="AS450" s="15">
        <v>151.52000000000001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7575.8815000000004</v>
      </c>
      <c r="BU450" s="15">
        <v>5122.5519999999997</v>
      </c>
      <c r="BV450" s="15">
        <v>7575.8815000000004</v>
      </c>
      <c r="BW450" s="15">
        <v>6790.8161</v>
      </c>
      <c r="BX450" s="16">
        <v>950.71420000000001</v>
      </c>
      <c r="BY450" s="15">
        <v>1901.4285</v>
      </c>
      <c r="BZ450" s="16">
        <v>6625.1671999999999</v>
      </c>
      <c r="CA450" s="17">
        <v>952.56100000000004</v>
      </c>
    </row>
    <row r="451" spans="1:79" x14ac:dyDescent="0.25">
      <c r="A451" s="33" t="s">
        <v>98</v>
      </c>
      <c r="B451" s="34">
        <v>45701</v>
      </c>
      <c r="C451" s="34" t="s">
        <v>1123</v>
      </c>
      <c r="D451" s="34" t="s">
        <v>1078</v>
      </c>
      <c r="E451" s="34" t="s">
        <v>1079</v>
      </c>
      <c r="F451" s="34" t="s">
        <v>83</v>
      </c>
      <c r="G451" s="34" t="s">
        <v>84</v>
      </c>
      <c r="H451" s="34" t="s">
        <v>1002</v>
      </c>
      <c r="I451" s="34" t="s">
        <v>1003</v>
      </c>
      <c r="J451" s="34" t="s">
        <v>107</v>
      </c>
      <c r="K451" s="10" t="s">
        <v>105</v>
      </c>
      <c r="L451" s="10">
        <v>8</v>
      </c>
      <c r="M451" s="34">
        <v>240</v>
      </c>
      <c r="N451" s="34">
        <v>142558</v>
      </c>
      <c r="O451" s="35">
        <v>31107</v>
      </c>
      <c r="P451" s="35">
        <v>15651</v>
      </c>
      <c r="Q451" s="34">
        <v>1512587320</v>
      </c>
      <c r="R451" s="34" t="s">
        <v>103</v>
      </c>
      <c r="S451" s="10" t="str">
        <f>IF(AB451=0.05,"Médio Profissionalizante",
IF(AB451=0.09,"Médio Tecnólogo",
IF(AB451=0.1,"Graduação",
IF(AB451=0.15,"Especialização",
IF(AB451=0.35,"Mestrado",
IF(AB451=0.45,"Doutorado",
))))))</f>
        <v>Especialização</v>
      </c>
      <c r="T451" s="10" t="str">
        <f>IF(AL451=0.7,"Inciso I",
IF(AL451=0.6,"Incisos II e V",
IF(AL451=0.3,"Inciso IV",
IF(AL451=0.25,"Inciso III, VI e VII",
))))</f>
        <v>Incisos II e V</v>
      </c>
      <c r="U451" s="34">
        <v>20</v>
      </c>
      <c r="V451" s="34" t="s">
        <v>97</v>
      </c>
      <c r="W451" s="34" t="s">
        <v>91</v>
      </c>
      <c r="X451" s="34" t="s">
        <v>91</v>
      </c>
      <c r="Y451" s="15">
        <v>1924.1790000000001</v>
      </c>
      <c r="Z451" s="15">
        <v>240</v>
      </c>
      <c r="AA451" s="15">
        <v>1924.1870707847202</v>
      </c>
      <c r="AB451" s="36">
        <v>0.15</v>
      </c>
      <c r="AC451" s="15">
        <v>203.61089999999999</v>
      </c>
      <c r="AD451" s="15">
        <v>0.2</v>
      </c>
      <c r="AE451" s="40">
        <f>ROUND(Y451*AD451,2)</f>
        <v>384.84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v>1357.4058</v>
      </c>
      <c r="AL451" s="15">
        <v>0.6</v>
      </c>
      <c r="AM451" s="15">
        <v>814.44349999999997</v>
      </c>
      <c r="AN451" s="15">
        <v>0</v>
      </c>
      <c r="AO451" s="15">
        <v>0</v>
      </c>
      <c r="AP451" s="15">
        <v>1</v>
      </c>
      <c r="AQ451" s="15">
        <v>1357.4058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3350.1788780000002</v>
      </c>
      <c r="BH451" s="15">
        <v>0</v>
      </c>
      <c r="BI451" s="15">
        <v>0</v>
      </c>
      <c r="BJ451" s="15">
        <v>0</v>
      </c>
      <c r="BK451" s="15">
        <v>22.088951999999999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8734.0206999999991</v>
      </c>
      <c r="BU451" s="15">
        <v>6540.0825000000004</v>
      </c>
      <c r="BV451" s="15">
        <v>8711.9318000000003</v>
      </c>
      <c r="BW451" s="15">
        <v>8734.0206999999991</v>
      </c>
      <c r="BX451" s="16">
        <v>1222.7628999999999</v>
      </c>
      <c r="BY451" s="15">
        <v>2445.5257999999999</v>
      </c>
      <c r="BZ451" s="16">
        <v>7511.2578000000003</v>
      </c>
      <c r="CA451" s="17">
        <v>1196.2358999999999</v>
      </c>
    </row>
    <row r="452" spans="1:79" x14ac:dyDescent="0.25">
      <c r="A452" s="33" t="s">
        <v>98</v>
      </c>
      <c r="B452" s="34">
        <v>60001</v>
      </c>
      <c r="C452" s="34" t="s">
        <v>1149</v>
      </c>
      <c r="D452" s="34" t="s">
        <v>1069</v>
      </c>
      <c r="E452" s="34" t="s">
        <v>1070</v>
      </c>
      <c r="F452" s="34" t="s">
        <v>83</v>
      </c>
      <c r="G452" s="34" t="s">
        <v>84</v>
      </c>
      <c r="H452" s="34" t="s">
        <v>1002</v>
      </c>
      <c r="I452" s="34" t="s">
        <v>1003</v>
      </c>
      <c r="J452" s="34" t="s">
        <v>107</v>
      </c>
      <c r="K452" s="10" t="s">
        <v>105</v>
      </c>
      <c r="L452" s="10">
        <v>4</v>
      </c>
      <c r="M452" s="34">
        <v>240</v>
      </c>
      <c r="N452" s="34">
        <v>137020</v>
      </c>
      <c r="O452" s="35">
        <v>27696</v>
      </c>
      <c r="P452" s="35">
        <v>13507</v>
      </c>
      <c r="Q452" s="34">
        <v>61819131300</v>
      </c>
      <c r="R452" s="34" t="s">
        <v>103</v>
      </c>
      <c r="S452" s="10" t="str">
        <f>IF(AB452=0.05,"Médio Profissionalizante",
IF(AB452=0.09,"Médio Tecnólogo",
IF(AB452=0.1,"Graduação",
IF(AB452=0.15,"Especialização",
IF(AB452=0.35,"Mestrado",
IF(AB452=0.45,"Doutorado",
))))))</f>
        <v>Graduação</v>
      </c>
      <c r="T452" s="10" t="str">
        <f>IF(AL452=0.7,"Inciso I",
IF(AL452=0.6,"Incisos II e V",
IF(AL452=0.3,"Inciso IV",
IF(AL452=0.25,"Inciso III, VI e VII",
))))</f>
        <v>Inciso III, VI e VII</v>
      </c>
      <c r="U452" s="34">
        <v>20</v>
      </c>
      <c r="V452" s="34" t="s">
        <v>97</v>
      </c>
      <c r="W452" s="34" t="s">
        <v>91</v>
      </c>
      <c r="X452" s="34" t="s">
        <v>91</v>
      </c>
      <c r="Y452" s="15">
        <v>1962.6636000000001</v>
      </c>
      <c r="Z452" s="15">
        <v>240</v>
      </c>
      <c r="AA452" s="15">
        <v>1962.6708122004145</v>
      </c>
      <c r="AB452" s="36">
        <v>0.1</v>
      </c>
      <c r="AC452" s="37">
        <v>125.40389999999999</v>
      </c>
      <c r="AD452" s="15">
        <v>0.21</v>
      </c>
      <c r="AE452" s="40">
        <f>ROUND(Y452*AD452,2)</f>
        <v>412.16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v>1254.039</v>
      </c>
      <c r="AL452" s="15">
        <v>0.25</v>
      </c>
      <c r="AM452" s="15">
        <v>313.50979999999998</v>
      </c>
      <c r="AN452" s="15">
        <v>0.4</v>
      </c>
      <c r="AO452" s="15">
        <v>501.61559999999997</v>
      </c>
      <c r="AP452" s="15">
        <v>1</v>
      </c>
      <c r="AQ452" s="15">
        <v>1254.039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978.19551370805823</v>
      </c>
      <c r="BT452" s="15">
        <v>5944.19</v>
      </c>
      <c r="BU452" s="15">
        <v>3398.4457000000002</v>
      </c>
      <c r="BV452" s="15">
        <v>4965.9943999999996</v>
      </c>
      <c r="BW452" s="15">
        <v>4464.3788000000004</v>
      </c>
      <c r="BX452" s="16">
        <v>625.01300000000003</v>
      </c>
      <c r="BY452" s="15">
        <v>1250.0261</v>
      </c>
      <c r="BZ452" s="16">
        <v>5319.1769000000004</v>
      </c>
      <c r="CA452" s="17">
        <v>593.41369999999995</v>
      </c>
    </row>
    <row r="453" spans="1:79" x14ac:dyDescent="0.25">
      <c r="A453" s="33" t="s">
        <v>98</v>
      </c>
      <c r="B453" s="34">
        <v>14001</v>
      </c>
      <c r="C453" s="34" t="s">
        <v>1061</v>
      </c>
      <c r="D453" s="34" t="s">
        <v>1062</v>
      </c>
      <c r="E453" s="34" t="s">
        <v>1063</v>
      </c>
      <c r="F453" s="34" t="s">
        <v>83</v>
      </c>
      <c r="G453" s="34" t="s">
        <v>84</v>
      </c>
      <c r="H453" s="34" t="s">
        <v>1002</v>
      </c>
      <c r="I453" s="34" t="s">
        <v>1064</v>
      </c>
      <c r="J453" s="34" t="s">
        <v>87</v>
      </c>
      <c r="K453" s="10" t="s">
        <v>105</v>
      </c>
      <c r="L453" s="10">
        <v>9</v>
      </c>
      <c r="M453" s="34">
        <v>240</v>
      </c>
      <c r="N453" s="34">
        <v>131698</v>
      </c>
      <c r="O453" s="35">
        <v>29133</v>
      </c>
      <c r="P453" s="35">
        <v>12477</v>
      </c>
      <c r="Q453" s="34">
        <v>262480344</v>
      </c>
      <c r="R453" s="34" t="s">
        <v>103</v>
      </c>
      <c r="S453" s="10" t="str">
        <f>IF(AB453=0.05,"Médio Profissionalizante",
IF(AB453=0.09,"Médio Tecnólogo",
IF(AB453=0.1,"Graduação",
IF(AB453=0.15,"Especialização",
IF(AB453=0.35,"Mestrado",
IF(AB453=0.45,"Doutorado",
))))))</f>
        <v>Graduação</v>
      </c>
      <c r="T453" s="10" t="str">
        <f>IF(AL453=0.7,"Inciso I",
IF(AL453=0.6,"Incisos II e V",
IF(AL453=0.3,"Inciso IV",
IF(AL453=0.25,"Inciso III, VI e VII",
))))</f>
        <v>Inciso III, VI e VII</v>
      </c>
      <c r="U453" s="34">
        <v>20</v>
      </c>
      <c r="V453" s="34" t="s">
        <v>97</v>
      </c>
      <c r="W453" s="34" t="s">
        <v>91</v>
      </c>
      <c r="X453" s="34" t="s">
        <v>91</v>
      </c>
      <c r="Y453" s="15">
        <v>1886.4492</v>
      </c>
      <c r="Z453" s="15">
        <v>240</v>
      </c>
      <c r="AA453" s="15">
        <v>1886.4579125340395</v>
      </c>
      <c r="AB453" s="36">
        <v>0.1</v>
      </c>
      <c r="AC453" s="37">
        <v>138.45580000000001</v>
      </c>
      <c r="AD453" s="15">
        <v>0.22</v>
      </c>
      <c r="AE453" s="40">
        <f>ROUND(Y453*AD453,2)</f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v>1384.5581999999999</v>
      </c>
      <c r="AL453" s="15">
        <v>0.25</v>
      </c>
      <c r="AM453" s="15">
        <v>346.13959999999997</v>
      </c>
      <c r="AN453" s="15">
        <v>0.4</v>
      </c>
      <c r="AO453" s="15">
        <v>553.82330000000002</v>
      </c>
      <c r="AP453" s="15">
        <v>1</v>
      </c>
      <c r="AQ453" s="15">
        <v>1384.5581999999999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5496.6961000000001</v>
      </c>
      <c r="BU453" s="15">
        <v>3765.9983000000002</v>
      </c>
      <c r="BV453" s="15">
        <v>5496.6961000000001</v>
      </c>
      <c r="BW453" s="15">
        <v>4942.8728000000001</v>
      </c>
      <c r="BX453" s="16">
        <v>692.00220000000002</v>
      </c>
      <c r="BY453" s="15">
        <v>1384.0044</v>
      </c>
      <c r="BZ453" s="16">
        <v>4804.6939000000002</v>
      </c>
      <c r="CA453" s="17">
        <v>451.93079999999998</v>
      </c>
    </row>
    <row r="454" spans="1:79" x14ac:dyDescent="0.25">
      <c r="A454" s="33" t="s">
        <v>839</v>
      </c>
      <c r="B454" s="34">
        <v>713401</v>
      </c>
      <c r="C454" s="34" t="s">
        <v>921</v>
      </c>
      <c r="D454" s="34" t="s">
        <v>841</v>
      </c>
      <c r="E454" s="34" t="s">
        <v>848</v>
      </c>
      <c r="F454" s="34" t="s">
        <v>83</v>
      </c>
      <c r="G454" s="34" t="s">
        <v>922</v>
      </c>
      <c r="H454" s="34" t="s">
        <v>844</v>
      </c>
      <c r="I454" s="34" t="s">
        <v>845</v>
      </c>
      <c r="J454" s="34" t="s">
        <v>846</v>
      </c>
      <c r="K454" s="10" t="s">
        <v>118</v>
      </c>
      <c r="L454" s="10">
        <v>9</v>
      </c>
      <c r="M454" s="34">
        <v>240</v>
      </c>
      <c r="N454" s="34">
        <v>227433</v>
      </c>
      <c r="O454" s="35">
        <v>30011</v>
      </c>
      <c r="P454" s="35">
        <v>19726</v>
      </c>
      <c r="Q454" s="34">
        <v>11148080325</v>
      </c>
      <c r="R454" s="34" t="s">
        <v>89</v>
      </c>
      <c r="S454" s="10">
        <f>IF(AB454=0.05,"Médio Profissionalizante",
IF(AB454=0.09,"Médio Tecnólogo",
IF(AB454=0.1,"Graduação",
IF(AB454=0.15,"Especialização",
IF(AB454=0.35,"Mestrado",
IF(AB454=0.45,"Doutorado",
))))))</f>
        <v>0</v>
      </c>
      <c r="T454" s="10" t="str">
        <f>IF(AL454=0.7,"Inciso I",
IF(AL454=0.6,"Incisos II e V",
IF(AL454=0.3,"Inciso IV",
IF(AL454=0.25,"Inciso III, VI e VII",
))))</f>
        <v>Inciso III, VI e VII</v>
      </c>
      <c r="U454" s="34">
        <v>1</v>
      </c>
      <c r="V454" s="34" t="s">
        <v>97</v>
      </c>
      <c r="W454" s="34" t="s">
        <v>91</v>
      </c>
      <c r="X454" s="34" t="s">
        <v>92</v>
      </c>
      <c r="Y454" s="15">
        <v>1813.203</v>
      </c>
      <c r="Z454" s="15">
        <v>240</v>
      </c>
      <c r="AA454" s="15">
        <v>1813.2044526470968</v>
      </c>
      <c r="AB454" s="36">
        <v>0</v>
      </c>
      <c r="AC454" s="47">
        <v>0</v>
      </c>
      <c r="AD454" s="15">
        <v>0.2</v>
      </c>
      <c r="AE454" s="40">
        <f>ROUND(Y454*AD454,2)</f>
        <v>362.64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v>1813.203</v>
      </c>
      <c r="AL454" s="15">
        <v>0.25</v>
      </c>
      <c r="AM454" s="15">
        <v>453.30079999999998</v>
      </c>
      <c r="AN454" s="15">
        <v>0.4</v>
      </c>
      <c r="AO454" s="15">
        <v>725.28120000000001</v>
      </c>
      <c r="AP454" s="15">
        <v>1</v>
      </c>
      <c r="AQ454" s="15">
        <v>1813.203</v>
      </c>
      <c r="AR454" s="15">
        <v>0.24</v>
      </c>
      <c r="AS454" s="15">
        <v>139.62</v>
      </c>
      <c r="AT454" s="15">
        <v>0.19</v>
      </c>
      <c r="AU454" s="15">
        <v>828.97</v>
      </c>
      <c r="AV454" s="15">
        <v>0.01</v>
      </c>
      <c r="AW454" s="15">
        <v>52.36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6980.8316000000004</v>
      </c>
      <c r="BU454" s="15">
        <v>4714.3278</v>
      </c>
      <c r="BV454" s="15">
        <v>6980.8316000000004</v>
      </c>
      <c r="BW454" s="15">
        <v>6255.5504000000001</v>
      </c>
      <c r="BX454" s="16">
        <v>875.77700000000004</v>
      </c>
      <c r="BY454" s="15">
        <v>1751.5541000000001</v>
      </c>
      <c r="BZ454" s="16">
        <v>6105.0545000000002</v>
      </c>
      <c r="CA454" s="17">
        <v>809.53</v>
      </c>
    </row>
    <row r="455" spans="1:79" x14ac:dyDescent="0.25">
      <c r="A455" s="33" t="s">
        <v>839</v>
      </c>
      <c r="B455" s="34">
        <v>1094501</v>
      </c>
      <c r="C455" s="34" t="s">
        <v>984</v>
      </c>
      <c r="D455" s="34" t="s">
        <v>841</v>
      </c>
      <c r="E455" s="34" t="s">
        <v>848</v>
      </c>
      <c r="F455" s="34" t="s">
        <v>83</v>
      </c>
      <c r="G455" s="34" t="s">
        <v>949</v>
      </c>
      <c r="H455" s="34" t="s">
        <v>844</v>
      </c>
      <c r="I455" s="34" t="s">
        <v>845</v>
      </c>
      <c r="J455" s="34" t="s">
        <v>846</v>
      </c>
      <c r="K455" s="10" t="s">
        <v>851</v>
      </c>
      <c r="L455" s="10">
        <v>2</v>
      </c>
      <c r="M455" s="34">
        <v>240</v>
      </c>
      <c r="N455" s="34">
        <v>210115</v>
      </c>
      <c r="O455" s="35">
        <v>30560</v>
      </c>
      <c r="P455" s="35">
        <v>21217</v>
      </c>
      <c r="Q455" s="34">
        <v>16347870304</v>
      </c>
      <c r="R455" s="34" t="s">
        <v>89</v>
      </c>
      <c r="S455" s="10" t="str">
        <f>IF(AB455=0.05,"Médio Profissionalizante",
IF(AB455=0.09,"Médio Tecnólogo",
IF(AB455=0.1,"Graduação",
IF(AB455=0.15,"Especialização",
IF(AB455=0.35,"Mestrado",
IF(AB455=0.45,"Doutorado",
))))))</f>
        <v>Médio Tecnólogo</v>
      </c>
      <c r="T455" s="10" t="str">
        <f>IF(AL455=0.7,"Inciso I",
IF(AL455=0.6,"Incisos II e V",
IF(AL455=0.3,"Inciso IV",
IF(AL455=0.25,"Inciso III, VI e VII",
))))</f>
        <v>Inciso III, VI e VII</v>
      </c>
      <c r="U455" s="34">
        <v>1</v>
      </c>
      <c r="V455" s="34" t="s">
        <v>97</v>
      </c>
      <c r="W455" s="34" t="s">
        <v>190</v>
      </c>
      <c r="X455" s="34" t="s">
        <v>92</v>
      </c>
      <c r="Y455" s="15">
        <v>1578.501</v>
      </c>
      <c r="Z455" s="15">
        <v>240</v>
      </c>
      <c r="AA455" s="15">
        <v>1578.5035921600002</v>
      </c>
      <c r="AB455" s="36">
        <v>0.09</v>
      </c>
      <c r="AC455" s="37">
        <v>142.0651</v>
      </c>
      <c r="AD455" s="15">
        <v>0.18</v>
      </c>
      <c r="AE455" s="40">
        <f>ROUND(Y455*AD455,2)</f>
        <v>284.13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v>1578.501</v>
      </c>
      <c r="AL455" s="15">
        <v>0.25</v>
      </c>
      <c r="AM455" s="15">
        <v>394.62529999999998</v>
      </c>
      <c r="AN455" s="15">
        <v>0.4</v>
      </c>
      <c r="AO455" s="15">
        <v>631.40039999999999</v>
      </c>
      <c r="AP455" s="15">
        <v>1</v>
      </c>
      <c r="AQ455" s="15">
        <v>1578.501</v>
      </c>
      <c r="AR455" s="15">
        <v>0.27</v>
      </c>
      <c r="AS455" s="15">
        <v>139.22</v>
      </c>
      <c r="AT455" s="15">
        <v>0.35</v>
      </c>
      <c r="AU455" s="15">
        <v>1353.57</v>
      </c>
      <c r="AV455" s="15">
        <v>0.01</v>
      </c>
      <c r="AW455" s="15">
        <v>46.41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6187.7239</v>
      </c>
      <c r="BU455" s="15">
        <v>4214.5977000000003</v>
      </c>
      <c r="BV455" s="15">
        <v>6187.7239</v>
      </c>
      <c r="BW455" s="15">
        <v>5556.3235000000004</v>
      </c>
      <c r="BX455" s="16">
        <v>777.88530000000003</v>
      </c>
      <c r="BY455" s="15">
        <v>1555.7706000000001</v>
      </c>
      <c r="BZ455" s="16">
        <v>5409.8386</v>
      </c>
      <c r="CA455" s="17">
        <v>618.34559999999999</v>
      </c>
    </row>
    <row r="456" spans="1:79" x14ac:dyDescent="0.25">
      <c r="A456" s="33" t="s">
        <v>839</v>
      </c>
      <c r="B456" s="34">
        <v>162401</v>
      </c>
      <c r="C456" s="34" t="s">
        <v>868</v>
      </c>
      <c r="D456" s="34" t="s">
        <v>841</v>
      </c>
      <c r="E456" s="34" t="s">
        <v>869</v>
      </c>
      <c r="F456" s="34" t="s">
        <v>83</v>
      </c>
      <c r="G456" s="34" t="s">
        <v>849</v>
      </c>
      <c r="H456" s="34" t="s">
        <v>844</v>
      </c>
      <c r="I456" s="34" t="s">
        <v>845</v>
      </c>
      <c r="J456" s="34" t="s">
        <v>850</v>
      </c>
      <c r="K456" s="10" t="s">
        <v>121</v>
      </c>
      <c r="L456" s="10">
        <v>8</v>
      </c>
      <c r="M456" s="34">
        <v>240</v>
      </c>
      <c r="N456" s="34">
        <v>362513</v>
      </c>
      <c r="O456" s="35">
        <v>31124</v>
      </c>
      <c r="P456" s="35">
        <v>18268</v>
      </c>
      <c r="Q456" s="34">
        <v>4266331304</v>
      </c>
      <c r="R456" s="34" t="s">
        <v>89</v>
      </c>
      <c r="S456" s="10">
        <f>IF(AB456=0.05,"Médio Profissionalizante",
IF(AB456=0.09,"Médio Tecnólogo",
IF(AB456=0.1,"Graduação",
IF(AB456=0.15,"Especialização",
IF(AB456=0.35,"Mestrado",
IF(AB456=0.45,"Doutorado",
))))))</f>
        <v>0</v>
      </c>
      <c r="T456" s="10" t="str">
        <f>IF(AL456=0.7,"Inciso I",
IF(AL456=0.6,"Incisos II e V",
IF(AL456=0.3,"Inciso IV",
IF(AL456=0.25,"Inciso III, VI e VII",
))))</f>
        <v>Incisos II e V</v>
      </c>
      <c r="U456" s="34">
        <v>1</v>
      </c>
      <c r="V456" s="34" t="s">
        <v>97</v>
      </c>
      <c r="W456" s="34" t="s">
        <v>91</v>
      </c>
      <c r="X456" s="34" t="s">
        <v>92</v>
      </c>
      <c r="Y456" s="15">
        <v>1777.6458</v>
      </c>
      <c r="Z456" s="15">
        <v>240</v>
      </c>
      <c r="AA456" s="15">
        <v>1777.6514241638204</v>
      </c>
      <c r="AB456" s="36">
        <v>0</v>
      </c>
      <c r="AC456" s="47">
        <v>0</v>
      </c>
      <c r="AD456" s="15">
        <v>0.11</v>
      </c>
      <c r="AE456" s="40">
        <f>ROUND(Y456*AD456,2)</f>
        <v>195.54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v>1777.6458</v>
      </c>
      <c r="AL456" s="15">
        <v>0.6</v>
      </c>
      <c r="AM456" s="15">
        <v>1066.5875000000001</v>
      </c>
      <c r="AN456" s="15">
        <v>0.4</v>
      </c>
      <c r="AO456" s="15">
        <v>711.05830000000003</v>
      </c>
      <c r="AP456" s="15">
        <v>1</v>
      </c>
      <c r="AQ456" s="15">
        <v>1777.6458</v>
      </c>
      <c r="AR456" s="15">
        <v>0.26</v>
      </c>
      <c r="AS456" s="15">
        <v>158.30000000000001</v>
      </c>
      <c r="AT456" s="15">
        <v>0.2</v>
      </c>
      <c r="AU456" s="15">
        <v>913.27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7306.1242000000002</v>
      </c>
      <c r="BU456" s="15">
        <v>4461.8909999999996</v>
      </c>
      <c r="BV456" s="15">
        <v>7306.1242000000002</v>
      </c>
      <c r="BW456" s="15">
        <v>6595.0658999999996</v>
      </c>
      <c r="BX456" s="16">
        <v>923.30920000000003</v>
      </c>
      <c r="BY456" s="15">
        <v>1846.6185</v>
      </c>
      <c r="BZ456" s="16">
        <v>6382.8149999999996</v>
      </c>
      <c r="CA456" s="17">
        <v>885.91409999999996</v>
      </c>
    </row>
    <row r="457" spans="1:79" x14ac:dyDescent="0.25">
      <c r="A457" s="33" t="s">
        <v>98</v>
      </c>
      <c r="B457" s="34">
        <v>901</v>
      </c>
      <c r="C457" s="34" t="s">
        <v>865</v>
      </c>
      <c r="D457" s="34" t="s">
        <v>737</v>
      </c>
      <c r="E457" s="34" t="s">
        <v>738</v>
      </c>
      <c r="F457" s="34" t="s">
        <v>83</v>
      </c>
      <c r="G457" s="34" t="s">
        <v>1023</v>
      </c>
      <c r="H457" s="34" t="s">
        <v>1002</v>
      </c>
      <c r="I457" s="34" t="s">
        <v>1003</v>
      </c>
      <c r="J457" s="34" t="s">
        <v>107</v>
      </c>
      <c r="K457" s="10" t="s">
        <v>1011</v>
      </c>
      <c r="L457" s="10">
        <v>9</v>
      </c>
      <c r="M457" s="34">
        <v>240</v>
      </c>
      <c r="N457" s="34">
        <v>123970</v>
      </c>
      <c r="O457" s="35">
        <v>27515</v>
      </c>
      <c r="P457" s="35">
        <v>16139</v>
      </c>
      <c r="Q457" s="34">
        <v>43664873300</v>
      </c>
      <c r="R457" s="34" t="s">
        <v>103</v>
      </c>
      <c r="S457" s="10" t="str">
        <f>IF(AB457=0.05,"Médio Profissionalizante",
IF(AB457=0.09,"Médio Tecnólogo",
IF(AB457=0.1,"Graduação",
IF(AB457=0.15,"Especialização",
IF(AB457=0.35,"Mestrado",
IF(AB457=0.45,"Doutorado",
))))))</f>
        <v>Especialização</v>
      </c>
      <c r="T457" s="10" t="str">
        <f>IF(AL457=0.7,"Inciso I",
IF(AL457=0.6,"Incisos II e V",
IF(AL457=0.3,"Inciso IV",
IF(AL457=0.25,"Inciso III, VI e VII",
))))</f>
        <v>Inciso III, VI e VII</v>
      </c>
      <c r="U457" s="34">
        <v>20</v>
      </c>
      <c r="V457" s="34" t="s">
        <v>97</v>
      </c>
      <c r="W457" s="34" t="s">
        <v>91</v>
      </c>
      <c r="X457" s="34" t="s">
        <v>91</v>
      </c>
      <c r="Y457" s="15">
        <v>1886.4492</v>
      </c>
      <c r="Z457" s="15">
        <v>240</v>
      </c>
      <c r="AA457" s="15">
        <v>1886.4579125340395</v>
      </c>
      <c r="AB457" s="36">
        <v>0.15</v>
      </c>
      <c r="AC457" s="51">
        <v>271.98050000000001</v>
      </c>
      <c r="AD457" s="15">
        <v>0.2</v>
      </c>
      <c r="AE457" s="40">
        <f>ROUND(Y457*AD457,2)</f>
        <v>377.29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v>1813.203</v>
      </c>
      <c r="AL457" s="15">
        <v>0.25</v>
      </c>
      <c r="AM457" s="15">
        <v>453.30079999999998</v>
      </c>
      <c r="AN457" s="15">
        <v>0.4</v>
      </c>
      <c r="AO457" s="15">
        <v>725.28120000000001</v>
      </c>
      <c r="AP457" s="15">
        <v>1</v>
      </c>
      <c r="AQ457" s="15">
        <v>1813.203</v>
      </c>
      <c r="AR457" s="15">
        <v>1.48</v>
      </c>
      <c r="AS457" s="15">
        <v>930.65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7252.8119999999999</v>
      </c>
      <c r="BU457" s="15">
        <v>4986.3082999999997</v>
      </c>
      <c r="BV457" s="15">
        <v>7252.8119999999999</v>
      </c>
      <c r="BW457" s="15">
        <v>6527.5308000000005</v>
      </c>
      <c r="BX457" s="16">
        <v>913.85429999999997</v>
      </c>
      <c r="BY457" s="15">
        <v>1827.7085999999999</v>
      </c>
      <c r="BZ457" s="16">
        <v>6338.9576999999999</v>
      </c>
      <c r="CA457" s="17">
        <v>873.85339999999997</v>
      </c>
    </row>
    <row r="458" spans="1:79" x14ac:dyDescent="0.25">
      <c r="A458" s="33" t="s">
        <v>839</v>
      </c>
      <c r="B458" s="34">
        <v>141701</v>
      </c>
      <c r="C458" s="34" t="s">
        <v>865</v>
      </c>
      <c r="D458" s="34" t="s">
        <v>841</v>
      </c>
      <c r="E458" s="34" t="s">
        <v>172</v>
      </c>
      <c r="F458" s="34" t="s">
        <v>83</v>
      </c>
      <c r="G458" s="34" t="s">
        <v>843</v>
      </c>
      <c r="H458" s="34" t="s">
        <v>844</v>
      </c>
      <c r="I458" s="34" t="s">
        <v>845</v>
      </c>
      <c r="J458" s="34" t="s">
        <v>846</v>
      </c>
      <c r="K458" s="10" t="s">
        <v>121</v>
      </c>
      <c r="L458" s="10">
        <v>13</v>
      </c>
      <c r="M458" s="34">
        <v>240</v>
      </c>
      <c r="N458" s="34">
        <v>227433</v>
      </c>
      <c r="O458" s="35">
        <v>32234</v>
      </c>
      <c r="P458" s="35">
        <v>21713</v>
      </c>
      <c r="Q458" s="34">
        <v>3725835802</v>
      </c>
      <c r="R458" s="34" t="s">
        <v>89</v>
      </c>
      <c r="S458" s="10" t="str">
        <f>IF(AB458=0.05,"Médio Profissionalizante",
IF(AB458=0.09,"Médio Tecnólogo",
IF(AB458=0.1,"Graduação",
IF(AB458=0.15,"Especialização",
IF(AB458=0.35,"Mestrado",
IF(AB458=0.45,"Doutorado",
))))))</f>
        <v>Médio Tecnólogo</v>
      </c>
      <c r="T458" s="10" t="str">
        <f>IF(AL458=0.7,"Inciso I",
IF(AL458=0.6,"Incisos II e V",
IF(AL458=0.3,"Inciso IV",
IF(AL458=0.25,"Inciso III, VI e VII",
))))</f>
        <v>Inciso III, VI e VII</v>
      </c>
      <c r="U458" s="34">
        <v>1</v>
      </c>
      <c r="V458" s="34" t="s">
        <v>97</v>
      </c>
      <c r="W458" s="34" t="s">
        <v>91</v>
      </c>
      <c r="X458" s="34" t="s">
        <v>92</v>
      </c>
      <c r="Y458" s="15">
        <v>1962.6636000000001</v>
      </c>
      <c r="Z458" s="15">
        <v>240</v>
      </c>
      <c r="AA458" s="15">
        <v>1962.6636000000001</v>
      </c>
      <c r="AB458" s="36">
        <v>0.09</v>
      </c>
      <c r="AC458" s="37">
        <v>176.6397</v>
      </c>
      <c r="AD458" s="15">
        <v>0.22</v>
      </c>
      <c r="AE458" s="40">
        <f>ROUND(Y458*AD458,2)</f>
        <v>431.79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v>1962.6636000000001</v>
      </c>
      <c r="AL458" s="15">
        <v>0.25</v>
      </c>
      <c r="AM458" s="15">
        <v>490.66590000000002</v>
      </c>
      <c r="AN458" s="15">
        <v>0.4</v>
      </c>
      <c r="AO458" s="15">
        <v>785.06539999999995</v>
      </c>
      <c r="AP458" s="15">
        <v>1</v>
      </c>
      <c r="AQ458" s="15">
        <v>1962.6636000000001</v>
      </c>
      <c r="AR458" s="15">
        <v>1.48</v>
      </c>
      <c r="AS458" s="15">
        <v>958.57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19.899099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7792.0469999999996</v>
      </c>
      <c r="BU458" s="15">
        <v>7772.1478559999996</v>
      </c>
      <c r="BV458" s="15">
        <v>7772.1478999999999</v>
      </c>
      <c r="BW458" s="15">
        <v>7006.9814999999999</v>
      </c>
      <c r="BX458" s="16">
        <v>980.97739999999999</v>
      </c>
      <c r="BY458" s="15">
        <v>1961.9548</v>
      </c>
      <c r="BZ458" s="16">
        <v>6811.0694999999996</v>
      </c>
      <c r="CA458" s="17">
        <v>1003.6840999999999</v>
      </c>
    </row>
    <row r="459" spans="1:79" x14ac:dyDescent="0.25">
      <c r="A459" s="33" t="s">
        <v>79</v>
      </c>
      <c r="B459" s="34">
        <v>5171501</v>
      </c>
      <c r="C459" s="34" t="s">
        <v>218</v>
      </c>
      <c r="D459" s="34" t="s">
        <v>81</v>
      </c>
      <c r="E459" s="34" t="s">
        <v>116</v>
      </c>
      <c r="F459" s="34" t="s">
        <v>83</v>
      </c>
      <c r="G459" s="34" t="s">
        <v>117</v>
      </c>
      <c r="H459" s="34" t="s">
        <v>85</v>
      </c>
      <c r="I459" s="34" t="s">
        <v>79</v>
      </c>
      <c r="J459" s="34" t="s">
        <v>87</v>
      </c>
      <c r="K459" s="10" t="s">
        <v>121</v>
      </c>
      <c r="L459" s="10">
        <v>13</v>
      </c>
      <c r="M459" s="34">
        <v>240</v>
      </c>
      <c r="N459" s="34">
        <v>139137</v>
      </c>
      <c r="O459" s="35">
        <v>37109</v>
      </c>
      <c r="P459" s="35">
        <v>23352</v>
      </c>
      <c r="Q459" s="34">
        <v>22170200304</v>
      </c>
      <c r="R459" s="34" t="s">
        <v>89</v>
      </c>
      <c r="S459" s="10" t="str">
        <f>IF(AB459=0.05,"Médio Profissionalizante",
IF(AB459=0.09,"Médio Tecnólogo",
IF(AB459=0.1,"Graduação",
IF(AB459=0.15,"Especialização",
IF(AB459=0.35,"Mestrado",
IF(AB459=0.45,"Doutorado",
))))))</f>
        <v>Graduação</v>
      </c>
      <c r="T459" s="10" t="str">
        <f>IF(AL459=0.7,"Inciso I",
IF(AL459=0.6,"Incisos II e V",
IF(AL459=0.3,"Inciso IV",
IF(AL459=0.25,"Inciso III, VI e VII",
))))</f>
        <v>Inciso III, VI e VII</v>
      </c>
      <c r="U459" s="34">
        <v>22</v>
      </c>
      <c r="V459" s="34" t="s">
        <v>90</v>
      </c>
      <c r="W459" s="34" t="s">
        <v>91</v>
      </c>
      <c r="X459" s="34" t="s">
        <v>92</v>
      </c>
      <c r="Y459" s="15">
        <v>1962.6636000000001</v>
      </c>
      <c r="Z459" s="15">
        <v>240</v>
      </c>
      <c r="AA459" s="15">
        <v>1962.6708122004145</v>
      </c>
      <c r="AB459" s="36">
        <v>0.1</v>
      </c>
      <c r="AC459">
        <v>196.2664</v>
      </c>
      <c r="AD459" s="15">
        <v>0.21</v>
      </c>
      <c r="AE459" s="50">
        <v>412.15940000000001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v>1962.6636000000001</v>
      </c>
      <c r="AL459" s="15">
        <v>0.25</v>
      </c>
      <c r="AM459" s="15">
        <v>490.66590000000002</v>
      </c>
      <c r="AN459" s="15">
        <v>0.4</v>
      </c>
      <c r="AO459" s="15">
        <v>785.06539999999995</v>
      </c>
      <c r="AP459" s="15">
        <v>1</v>
      </c>
      <c r="AQ459" s="15">
        <v>1962.6636000000001</v>
      </c>
      <c r="AR459" s="15">
        <v>0.22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21.232053000000001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7793.3798999999999</v>
      </c>
      <c r="BU459" s="15">
        <v>5318.8184000000001</v>
      </c>
      <c r="BV459" s="15">
        <v>7772.1478999999999</v>
      </c>
      <c r="BW459" s="15">
        <v>7008.3145000000004</v>
      </c>
      <c r="BX459" s="16">
        <v>981.16399999999999</v>
      </c>
      <c r="BY459" s="15">
        <v>1962.3280999999999</v>
      </c>
      <c r="BZ459" s="16">
        <v>6812.2159000000001</v>
      </c>
      <c r="CA459" s="17">
        <v>1003.9994</v>
      </c>
    </row>
    <row r="460" spans="1:79" x14ac:dyDescent="0.25">
      <c r="A460" s="33" t="s">
        <v>839</v>
      </c>
      <c r="B460" s="34">
        <v>163801</v>
      </c>
      <c r="C460" s="34" t="s">
        <v>870</v>
      </c>
      <c r="D460" s="34" t="s">
        <v>841</v>
      </c>
      <c r="E460" s="34" t="s">
        <v>172</v>
      </c>
      <c r="F460" s="34" t="s">
        <v>83</v>
      </c>
      <c r="G460" s="34" t="s">
        <v>871</v>
      </c>
      <c r="H460" s="34" t="s">
        <v>844</v>
      </c>
      <c r="I460" s="34" t="s">
        <v>845</v>
      </c>
      <c r="J460" s="34" t="s">
        <v>850</v>
      </c>
      <c r="K460" s="10" t="s">
        <v>121</v>
      </c>
      <c r="L460" s="10">
        <v>13</v>
      </c>
      <c r="M460" s="34">
        <v>240</v>
      </c>
      <c r="N460" s="34">
        <v>362513</v>
      </c>
      <c r="O460" s="35">
        <v>27089</v>
      </c>
      <c r="P460" s="35">
        <v>18223</v>
      </c>
      <c r="Q460" s="34">
        <v>4278151349</v>
      </c>
      <c r="R460" s="34" t="s">
        <v>89</v>
      </c>
      <c r="S460" s="10" t="str">
        <f>IF(AB460=0.05,"Médio Profissionalizante",
IF(AB460=0.09,"Médio Tecnólogo",
IF(AB460=0.1,"Graduação",
IF(AB460=0.15,"Especialização",
IF(AB460=0.35,"Mestrado",
IF(AB460=0.45,"Doutorado",
))))))</f>
        <v>Especialização</v>
      </c>
      <c r="T460" s="10" t="str">
        <f>IF(AL460=0.7,"Inciso I",
IF(AL460=0.6,"Incisos II e V",
IF(AL460=0.3,"Inciso IV",
IF(AL460=0.25,"Inciso III, VI e VII",
))))</f>
        <v>Incisos II e V</v>
      </c>
      <c r="U460" s="34">
        <v>1</v>
      </c>
      <c r="V460" s="34" t="s">
        <v>90</v>
      </c>
      <c r="W460" s="34" t="s">
        <v>91</v>
      </c>
      <c r="X460" s="34" t="s">
        <v>92</v>
      </c>
      <c r="Y460" s="15">
        <v>1962.6636000000001</v>
      </c>
      <c r="Z460" s="15">
        <v>240</v>
      </c>
      <c r="AA460" s="15">
        <v>1962.6708122004145</v>
      </c>
      <c r="AB460" s="36">
        <v>0.15</v>
      </c>
      <c r="AC460" s="15">
        <v>294.39949999999999</v>
      </c>
      <c r="AD460" s="15">
        <v>0.22</v>
      </c>
      <c r="AE460" s="40">
        <f>ROUND(Y460*AD460,2)</f>
        <v>431.79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v>1962.6636000000001</v>
      </c>
      <c r="AL460" s="15">
        <v>0.6</v>
      </c>
      <c r="AM460" s="15">
        <v>1177.5981999999999</v>
      </c>
      <c r="AN460" s="15">
        <v>0.4</v>
      </c>
      <c r="AO460" s="15">
        <v>785.06539999999995</v>
      </c>
      <c r="AP460" s="15">
        <v>1</v>
      </c>
      <c r="AQ460" s="15">
        <v>1962.6636000000001</v>
      </c>
      <c r="AR460" s="15">
        <v>1.37</v>
      </c>
      <c r="AS460" s="15">
        <v>979.19</v>
      </c>
      <c r="AT460" s="15">
        <v>0</v>
      </c>
      <c r="AU460" s="15">
        <v>0</v>
      </c>
      <c r="AV460" s="15">
        <v>0.2</v>
      </c>
      <c r="AW460" s="15">
        <v>1286.53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8576.8399000000009</v>
      </c>
      <c r="BU460" s="15">
        <v>5436.5781999999999</v>
      </c>
      <c r="BV460" s="15">
        <v>8576.8399000000009</v>
      </c>
      <c r="BW460" s="15">
        <v>7791.7745000000004</v>
      </c>
      <c r="BX460" s="16">
        <v>1090.8484000000001</v>
      </c>
      <c r="BY460" s="15">
        <v>2181.6968999999999</v>
      </c>
      <c r="BZ460" s="16">
        <v>7485.9915000000001</v>
      </c>
      <c r="CA460" s="17">
        <v>1189.2877000000001</v>
      </c>
    </row>
    <row r="461" spans="1:79" x14ac:dyDescent="0.25">
      <c r="A461" s="33" t="s">
        <v>79</v>
      </c>
      <c r="B461" s="34">
        <v>5395401</v>
      </c>
      <c r="C461" s="34" t="s">
        <v>362</v>
      </c>
      <c r="D461" s="34" t="s">
        <v>81</v>
      </c>
      <c r="E461" s="34" t="s">
        <v>116</v>
      </c>
      <c r="F461" s="34" t="s">
        <v>83</v>
      </c>
      <c r="G461" s="34" t="s">
        <v>117</v>
      </c>
      <c r="H461" s="34" t="s">
        <v>85</v>
      </c>
      <c r="I461" s="34" t="s">
        <v>79</v>
      </c>
      <c r="J461" s="34" t="s">
        <v>87</v>
      </c>
      <c r="K461" s="10" t="s">
        <v>121</v>
      </c>
      <c r="L461" s="10">
        <v>12</v>
      </c>
      <c r="M461" s="34">
        <v>240</v>
      </c>
      <c r="N461" s="34">
        <v>136416</v>
      </c>
      <c r="O461" s="35">
        <v>37431</v>
      </c>
      <c r="P461" s="35">
        <v>26504</v>
      </c>
      <c r="Q461" s="34">
        <v>45773017334</v>
      </c>
      <c r="R461" s="34" t="s">
        <v>89</v>
      </c>
      <c r="S461" s="10">
        <f>IF(AB461=0.05,"Médio Profissionalizante",
IF(AB461=0.09,"Médio Tecnólogo",
IF(AB461=0.1,"Graduação",
IF(AB461=0.15,"Especialização",
IF(AB461=0.35,"Mestrado",
IF(AB461=0.45,"Doutorado",
))))))</f>
        <v>0</v>
      </c>
      <c r="T461" s="10" t="str">
        <f>IF(AL461=0.7,"Inciso I",
IF(AL461=0.6,"Incisos II e V",
IF(AL461=0.3,"Inciso IV",
IF(AL461=0.25,"Inciso III, VI e VII",
))))</f>
        <v>Inciso III, VI e VII</v>
      </c>
      <c r="U461" s="34">
        <v>22</v>
      </c>
      <c r="V461" s="34" t="s">
        <v>90</v>
      </c>
      <c r="W461" s="34" t="s">
        <v>91</v>
      </c>
      <c r="X461" s="34" t="s">
        <v>92</v>
      </c>
      <c r="Y461" s="15">
        <v>1924.1790000000001</v>
      </c>
      <c r="Z461" s="15">
        <v>240</v>
      </c>
      <c r="AA461" s="15">
        <v>1924.1870707847202</v>
      </c>
      <c r="AB461" s="36">
        <v>0</v>
      </c>
      <c r="AC461" s="10">
        <v>0</v>
      </c>
      <c r="AD461" s="15">
        <v>0.2</v>
      </c>
      <c r="AE461" s="50">
        <v>384.83580000000001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v>1924.1790000000001</v>
      </c>
      <c r="AL461" s="15">
        <v>0.25</v>
      </c>
      <c r="AM461" s="15">
        <v>481.04480000000001</v>
      </c>
      <c r="AN461" s="15">
        <v>0.4</v>
      </c>
      <c r="AO461" s="15">
        <v>769.67160000000001</v>
      </c>
      <c r="AP461" s="15">
        <v>1</v>
      </c>
      <c r="AQ461" s="15">
        <v>1924.1790000000001</v>
      </c>
      <c r="AR461" s="15">
        <v>1.2</v>
      </c>
      <c r="AS461" s="15">
        <v>153.88990000000001</v>
      </c>
      <c r="AT461" s="15">
        <v>0.34</v>
      </c>
      <c r="AU461" s="15">
        <v>783.18979999999999</v>
      </c>
      <c r="AV461" s="15">
        <v>0.09</v>
      </c>
      <c r="AW461" s="15">
        <v>49.464599999999997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22.088951999999999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7430.1781000000001</v>
      </c>
      <c r="BU461" s="15">
        <v>5002.8653999999997</v>
      </c>
      <c r="BV461" s="15">
        <v>7408.0892000000003</v>
      </c>
      <c r="BW461" s="15">
        <v>6660.5065000000004</v>
      </c>
      <c r="BX461" s="16">
        <v>932.47090000000003</v>
      </c>
      <c r="BY461" s="15">
        <v>1864.9418000000001</v>
      </c>
      <c r="BZ461" s="16">
        <v>6497.7071999999998</v>
      </c>
      <c r="CA461" s="17">
        <v>917.5095</v>
      </c>
    </row>
    <row r="462" spans="1:79" x14ac:dyDescent="0.25">
      <c r="A462" s="33" t="s">
        <v>79</v>
      </c>
      <c r="B462" s="34">
        <v>5171601</v>
      </c>
      <c r="C462" s="34" t="s">
        <v>219</v>
      </c>
      <c r="D462" s="34" t="s">
        <v>81</v>
      </c>
      <c r="E462" s="34" t="s">
        <v>116</v>
      </c>
      <c r="F462" s="34" t="s">
        <v>83</v>
      </c>
      <c r="G462" s="34" t="s">
        <v>117</v>
      </c>
      <c r="H462" s="34" t="s">
        <v>85</v>
      </c>
      <c r="I462" s="34" t="s">
        <v>79</v>
      </c>
      <c r="J462" s="34" t="s">
        <v>87</v>
      </c>
      <c r="K462" s="10" t="s">
        <v>152</v>
      </c>
      <c r="L462" s="10">
        <v>3</v>
      </c>
      <c r="M462" s="34">
        <v>240</v>
      </c>
      <c r="N462" s="34">
        <v>114142</v>
      </c>
      <c r="O462" s="35">
        <v>37109</v>
      </c>
      <c r="P462" s="35">
        <v>24375</v>
      </c>
      <c r="Q462" s="34">
        <v>26135280368</v>
      </c>
      <c r="R462" s="34" t="s">
        <v>89</v>
      </c>
      <c r="S462" s="10">
        <f>IF(AB462=0.05,"Médio Profissionalizante",
IF(AB462=0.09,"Médio Tecnólogo",
IF(AB462=0.1,"Graduação",
IF(AB462=0.15,"Especialização",
IF(AB462=0.35,"Mestrado",
IF(AB462=0.45,"Doutorado",
))))))</f>
        <v>0</v>
      </c>
      <c r="T462" s="10" t="str">
        <f>IF(AL462=0.7,"Inciso I",
IF(AL462=0.6,"Incisos II e V",
IF(AL462=0.3,"Inciso IV",
IF(AL462=0.25,"Inciso III, VI e VII",
))))</f>
        <v>Inciso III, VI e VII</v>
      </c>
      <c r="U462" s="34">
        <v>22</v>
      </c>
      <c r="V462" s="34" t="s">
        <v>90</v>
      </c>
      <c r="W462" s="34" t="s">
        <v>91</v>
      </c>
      <c r="X462" s="34" t="s">
        <v>92</v>
      </c>
      <c r="Y462" s="15">
        <v>1610.07</v>
      </c>
      <c r="Z462" s="15">
        <v>240</v>
      </c>
      <c r="AA462" s="15">
        <v>1610.0736640032003</v>
      </c>
      <c r="AB462" s="36">
        <v>0</v>
      </c>
      <c r="AC462" s="10">
        <v>0</v>
      </c>
      <c r="AD462" s="15">
        <v>0.2</v>
      </c>
      <c r="AE462" s="50">
        <v>322.01400000000001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v>1610.07</v>
      </c>
      <c r="AL462" s="15">
        <v>0.25</v>
      </c>
      <c r="AM462" s="15">
        <v>402.51749999999998</v>
      </c>
      <c r="AN462" s="15">
        <v>0.4</v>
      </c>
      <c r="AO462" s="15">
        <v>644.02800000000002</v>
      </c>
      <c r="AP462" s="15">
        <v>1</v>
      </c>
      <c r="AQ462" s="15">
        <v>1610.07</v>
      </c>
      <c r="AR462" s="15">
        <v>0.28000000000000003</v>
      </c>
      <c r="AS462" s="15">
        <v>151.87090000000001</v>
      </c>
      <c r="AT462" s="15">
        <v>0.35</v>
      </c>
      <c r="AU462" s="15">
        <v>1535.2163</v>
      </c>
      <c r="AV462" s="15">
        <v>0.01</v>
      </c>
      <c r="AW462" s="15">
        <v>1129.1268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21.232053000000001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6220.0015999999996</v>
      </c>
      <c r="BU462" s="15">
        <v>4186.1819999999998</v>
      </c>
      <c r="BV462" s="15">
        <v>6198.7695000000003</v>
      </c>
      <c r="BW462" s="15">
        <v>5575.9736000000003</v>
      </c>
      <c r="BX462" s="16">
        <v>780.63630000000001</v>
      </c>
      <c r="BY462" s="15">
        <v>1561.2726</v>
      </c>
      <c r="BZ462" s="16">
        <v>5439.3653000000004</v>
      </c>
      <c r="CA462" s="17">
        <v>626.46540000000005</v>
      </c>
    </row>
    <row r="463" spans="1:79" x14ac:dyDescent="0.25">
      <c r="A463" s="33" t="s">
        <v>79</v>
      </c>
      <c r="B463" s="34">
        <v>8909401</v>
      </c>
      <c r="C463" s="34" t="s">
        <v>449</v>
      </c>
      <c r="D463" s="34" t="s">
        <v>81</v>
      </c>
      <c r="E463" s="34" t="s">
        <v>116</v>
      </c>
      <c r="F463" s="34" t="s">
        <v>83</v>
      </c>
      <c r="G463" s="34" t="s">
        <v>117</v>
      </c>
      <c r="H463" s="34" t="s">
        <v>85</v>
      </c>
      <c r="I463" s="34" t="s">
        <v>79</v>
      </c>
      <c r="J463" s="34" t="s">
        <v>87</v>
      </c>
      <c r="K463" s="10" t="s">
        <v>152</v>
      </c>
      <c r="L463" s="10">
        <v>2</v>
      </c>
      <c r="M463" s="34">
        <v>240</v>
      </c>
      <c r="N463" s="34">
        <v>111907</v>
      </c>
      <c r="O463" s="35">
        <v>40826</v>
      </c>
      <c r="P463" s="35">
        <v>29612</v>
      </c>
      <c r="Q463" s="34">
        <v>65199278304</v>
      </c>
      <c r="R463" s="34" t="s">
        <v>89</v>
      </c>
      <c r="S463" s="10">
        <f>IF(AB463=0.05,"Médio Profissionalizante",
IF(AB463=0.09,"Médio Tecnólogo",
IF(AB463=0.1,"Graduação",
IF(AB463=0.15,"Especialização",
IF(AB463=0.35,"Mestrado",
IF(AB463=0.45,"Doutorado",
))))))</f>
        <v>0</v>
      </c>
      <c r="T463" s="10" t="str">
        <f>IF(AL463=0.7,"Inciso I",
IF(AL463=0.6,"Incisos II e V",
IF(AL463=0.3,"Inciso IV",
IF(AL463=0.25,"Inciso III, VI e VII",
))))</f>
        <v>Inciso III, VI e VII</v>
      </c>
      <c r="U463" s="34">
        <v>22</v>
      </c>
      <c r="V463" s="34" t="s">
        <v>90</v>
      </c>
      <c r="W463" s="34" t="s">
        <v>91</v>
      </c>
      <c r="X463" s="34" t="s">
        <v>92</v>
      </c>
      <c r="Y463" s="15">
        <v>1578.501</v>
      </c>
      <c r="Z463" s="15">
        <v>240</v>
      </c>
      <c r="AA463" s="15">
        <v>1578.5035921600002</v>
      </c>
      <c r="AB463" s="36">
        <v>0</v>
      </c>
      <c r="AC463" s="10">
        <v>0</v>
      </c>
      <c r="AD463" s="15">
        <v>0.1</v>
      </c>
      <c r="AE463" s="50">
        <v>157.8501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v>1578.501</v>
      </c>
      <c r="AL463" s="15">
        <v>0.25</v>
      </c>
      <c r="AM463" s="15">
        <v>394.62529999999998</v>
      </c>
      <c r="AN463" s="15">
        <v>0.4</v>
      </c>
      <c r="AO463" s="15">
        <v>631.40039999999999</v>
      </c>
      <c r="AP463" s="15">
        <v>1</v>
      </c>
      <c r="AQ463" s="15">
        <v>1578.501</v>
      </c>
      <c r="AR463" s="15">
        <v>0</v>
      </c>
      <c r="AS463" s="15">
        <v>205.85069999999999</v>
      </c>
      <c r="AT463" s="15">
        <v>0</v>
      </c>
      <c r="AU463" s="15">
        <v>1245.0646999999999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5919.3788000000004</v>
      </c>
      <c r="BU463" s="15">
        <v>3946.2525000000001</v>
      </c>
      <c r="BV463" s="15">
        <v>5919.3788000000004</v>
      </c>
      <c r="BW463" s="15">
        <v>5287.9784</v>
      </c>
      <c r="BX463" s="16">
        <v>740.31700000000001</v>
      </c>
      <c r="BY463" s="15">
        <v>1480.6339</v>
      </c>
      <c r="BZ463" s="16">
        <v>5179.0618000000004</v>
      </c>
      <c r="CA463" s="17">
        <v>554.88199999999995</v>
      </c>
    </row>
    <row r="464" spans="1:79" x14ac:dyDescent="0.25">
      <c r="A464" s="33" t="s">
        <v>98</v>
      </c>
      <c r="B464" s="34">
        <v>818101</v>
      </c>
      <c r="C464" s="34" t="s">
        <v>1232</v>
      </c>
      <c r="D464" s="34" t="s">
        <v>1110</v>
      </c>
      <c r="E464" s="34" t="s">
        <v>1111</v>
      </c>
      <c r="F464" s="34" t="s">
        <v>83</v>
      </c>
      <c r="G464" s="34" t="s">
        <v>1160</v>
      </c>
      <c r="H464" s="34" t="s">
        <v>1110</v>
      </c>
      <c r="I464" s="34" t="s">
        <v>715</v>
      </c>
      <c r="J464" s="34" t="s">
        <v>1161</v>
      </c>
      <c r="K464" s="10" t="s">
        <v>152</v>
      </c>
      <c r="L464" s="10">
        <v>2</v>
      </c>
      <c r="M464" s="34">
        <v>240</v>
      </c>
      <c r="N464" s="34">
        <v>135621</v>
      </c>
      <c r="O464" s="35">
        <v>28522</v>
      </c>
      <c r="P464" s="35">
        <v>20029</v>
      </c>
      <c r="Q464" s="34">
        <v>11912669315</v>
      </c>
      <c r="R464" s="34" t="s">
        <v>103</v>
      </c>
      <c r="S464" s="10" t="str">
        <f>IF(AB464=0.05,"Médio Profissionalizante",
IF(AB464=0.09,"Médio Tecnólogo",
IF(AB464=0.1,"Graduação",
IF(AB464=0.15,"Especialização",
IF(AB464=0.35,"Mestrado",
IF(AB464=0.45,"Doutorado",
))))))</f>
        <v>Graduação</v>
      </c>
      <c r="T464" s="10" t="str">
        <f>IF(AL464=0.7,"Inciso I",
IF(AL464=0.6,"Incisos II e V",
IF(AL464=0.3,"Inciso IV",
IF(AL464=0.25,"Inciso III, VI e VII",
))))</f>
        <v>Inciso I</v>
      </c>
      <c r="U464" s="34">
        <v>20</v>
      </c>
      <c r="V464" s="34" t="s">
        <v>90</v>
      </c>
      <c r="W464" s="34" t="s">
        <v>91</v>
      </c>
      <c r="X464" s="34" t="s">
        <v>91</v>
      </c>
      <c r="Y464" s="15">
        <v>1924.1790000000001</v>
      </c>
      <c r="Z464" s="15">
        <v>240</v>
      </c>
      <c r="AA464" s="15">
        <v>1924.1870707847202</v>
      </c>
      <c r="AB464" s="36">
        <v>0.1</v>
      </c>
      <c r="AC464" s="47">
        <v>157.8501</v>
      </c>
      <c r="AD464" s="15">
        <v>0.21</v>
      </c>
      <c r="AE464" s="40">
        <f>ROUND(Y464*AD464,2)</f>
        <v>404.08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v>1578.501</v>
      </c>
      <c r="AL464" s="15">
        <v>0.7</v>
      </c>
      <c r="AM464" s="15">
        <v>1104.9507000000001</v>
      </c>
      <c r="AN464" s="15">
        <v>0.4</v>
      </c>
      <c r="AO464" s="15">
        <v>631.40039999999999</v>
      </c>
      <c r="AP464" s="15">
        <v>1</v>
      </c>
      <c r="AQ464" s="15">
        <v>1578.501</v>
      </c>
      <c r="AR464" s="15">
        <v>1.1299999999999999</v>
      </c>
      <c r="AS464" s="15">
        <v>799.07</v>
      </c>
      <c r="AT464" s="15">
        <v>0</v>
      </c>
      <c r="AU464" s="15">
        <v>0</v>
      </c>
      <c r="AV464" s="15">
        <v>0.2</v>
      </c>
      <c r="AW464" s="15">
        <v>1272.8499999999999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6961.1894000000002</v>
      </c>
      <c r="BU464" s="15">
        <v>4277.7376999999997</v>
      </c>
      <c r="BV464" s="15">
        <v>6961.1894000000002</v>
      </c>
      <c r="BW464" s="15">
        <v>6329.7889999999998</v>
      </c>
      <c r="BX464" s="16">
        <v>886.17049999999995</v>
      </c>
      <c r="BY464" s="15">
        <v>1772.3408999999999</v>
      </c>
      <c r="BZ464" s="16">
        <v>6075.0189</v>
      </c>
      <c r="CA464" s="17">
        <v>801.27020000000005</v>
      </c>
    </row>
    <row r="465" spans="1:79" x14ac:dyDescent="0.25">
      <c r="A465" s="33" t="s">
        <v>98</v>
      </c>
      <c r="B465" s="34">
        <v>10901</v>
      </c>
      <c r="C465" s="34" t="s">
        <v>1055</v>
      </c>
      <c r="D465" s="34" t="s">
        <v>1046</v>
      </c>
      <c r="E465" s="34" t="s">
        <v>1047</v>
      </c>
      <c r="F465" s="34" t="s">
        <v>83</v>
      </c>
      <c r="G465" s="34" t="s">
        <v>871</v>
      </c>
      <c r="H465" s="34" t="s">
        <v>1002</v>
      </c>
      <c r="I465" s="34" t="s">
        <v>1003</v>
      </c>
      <c r="J465" s="34" t="s">
        <v>95</v>
      </c>
      <c r="K465" s="10" t="s">
        <v>1040</v>
      </c>
      <c r="L465" s="10">
        <v>13</v>
      </c>
      <c r="M465" s="34">
        <v>240</v>
      </c>
      <c r="N465" s="34">
        <v>158267</v>
      </c>
      <c r="O465" s="35">
        <v>31217</v>
      </c>
      <c r="P465" s="35">
        <v>14865</v>
      </c>
      <c r="Q465" s="34">
        <v>214604349</v>
      </c>
      <c r="R465" s="34" t="s">
        <v>103</v>
      </c>
      <c r="S465" s="10" t="str">
        <f>IF(AB465=0.05,"Médio Profissionalizante",
IF(AB465=0.09,"Médio Tecnólogo",
IF(AB465=0.1,"Graduação",
IF(AB465=0.15,"Especialização",
IF(AB465=0.35,"Mestrado",
IF(AB465=0.45,"Doutorado",
))))))</f>
        <v>Especialização</v>
      </c>
      <c r="T465" s="10" t="str">
        <f>IF(AL465=0.7,"Inciso I",
IF(AL465=0.6,"Incisos II e V",
IF(AL465=0.3,"Inciso IV",
IF(AL465=0.25,"Inciso III, VI e VII",
))))</f>
        <v>Inciso III, VI e VII</v>
      </c>
      <c r="U465" s="34">
        <v>20</v>
      </c>
      <c r="V465" s="34" t="s">
        <v>90</v>
      </c>
      <c r="W465" s="34" t="s">
        <v>91</v>
      </c>
      <c r="X465" s="34" t="s">
        <v>91</v>
      </c>
      <c r="Y465" s="15">
        <v>1924.1790000000001</v>
      </c>
      <c r="Z465" s="15">
        <v>240</v>
      </c>
      <c r="AA465" s="15">
        <v>1924.1870707847202</v>
      </c>
      <c r="AB465" s="36">
        <v>0.15</v>
      </c>
      <c r="AC465" s="51">
        <v>401.44139999999999</v>
      </c>
      <c r="AD465" s="15">
        <v>0.21</v>
      </c>
      <c r="AE465" s="40">
        <f>ROUND(Y465*AD465,2)</f>
        <v>404.08</v>
      </c>
      <c r="AF465" s="15">
        <v>0</v>
      </c>
      <c r="AG465" s="15">
        <v>0</v>
      </c>
      <c r="AH465" s="15">
        <v>0</v>
      </c>
      <c r="AI465" s="15">
        <v>0</v>
      </c>
      <c r="AJ465" s="15">
        <v>1</v>
      </c>
      <c r="AK465" s="15">
        <v>2676.2759999999998</v>
      </c>
      <c r="AL465" s="15">
        <v>0.25</v>
      </c>
      <c r="AM465" s="15">
        <v>669.06899999999996</v>
      </c>
      <c r="AN465" s="15">
        <v>0.4</v>
      </c>
      <c r="AO465" s="15">
        <v>1070.5103999999999</v>
      </c>
      <c r="AP465" s="15">
        <v>1</v>
      </c>
      <c r="AQ465" s="15">
        <v>2676.2759999999998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21.232053000000001</v>
      </c>
      <c r="BL465" s="15">
        <v>0</v>
      </c>
      <c r="BM465" s="15">
        <v>3350.1788780000002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14103.277700000001</v>
      </c>
      <c r="BU465" s="15">
        <v>7386.5218000000004</v>
      </c>
      <c r="BV465" s="15">
        <v>10731.8668</v>
      </c>
      <c r="BW465" s="15">
        <v>9682.5884000000005</v>
      </c>
      <c r="BX465" s="16">
        <v>1355.5624</v>
      </c>
      <c r="BY465" s="15">
        <v>2711.1248000000001</v>
      </c>
      <c r="BZ465" s="16">
        <v>12747.7153</v>
      </c>
      <c r="CA465" s="17">
        <v>2636.2617</v>
      </c>
    </row>
    <row r="466" spans="1:79" x14ac:dyDescent="0.25">
      <c r="A466" s="33" t="s">
        <v>79</v>
      </c>
      <c r="B466" s="34">
        <v>5171701</v>
      </c>
      <c r="C466" s="34" t="s">
        <v>220</v>
      </c>
      <c r="D466" s="34" t="s">
        <v>81</v>
      </c>
      <c r="E466" s="34" t="s">
        <v>116</v>
      </c>
      <c r="F466" s="34" t="s">
        <v>83</v>
      </c>
      <c r="G466" s="34" t="s">
        <v>117</v>
      </c>
      <c r="H466" s="34" t="s">
        <v>85</v>
      </c>
      <c r="I466" s="34" t="s">
        <v>79</v>
      </c>
      <c r="J466" s="34" t="s">
        <v>87</v>
      </c>
      <c r="K466" s="10" t="s">
        <v>147</v>
      </c>
      <c r="L466" s="10">
        <v>6</v>
      </c>
      <c r="M466" s="34">
        <v>240</v>
      </c>
      <c r="N466" s="34">
        <v>121130</v>
      </c>
      <c r="O466" s="35">
        <v>37109</v>
      </c>
      <c r="P466" s="35">
        <v>23463</v>
      </c>
      <c r="Q466" s="34">
        <v>26024438320</v>
      </c>
      <c r="R466" s="34" t="s">
        <v>89</v>
      </c>
      <c r="S466" s="10">
        <f>IF(AB466=0.05,"Médio Profissionalizante",
IF(AB466=0.09,"Médio Tecnólogo",
IF(AB466=0.1,"Graduação",
IF(AB466=0.15,"Especialização",
IF(AB466=0.35,"Mestrado",
IF(AB466=0.45,"Doutorado",
))))))</f>
        <v>0</v>
      </c>
      <c r="T466" s="10" t="str">
        <f>IF(AL466=0.7,"Inciso I",
IF(AL466=0.6,"Incisos II e V",
IF(AL466=0.3,"Inciso IV",
IF(AL466=0.25,"Inciso III, VI e VII",
))))</f>
        <v>Inciso III, VI e VII</v>
      </c>
      <c r="U466" s="34">
        <v>22</v>
      </c>
      <c r="V466" s="34" t="s">
        <v>90</v>
      </c>
      <c r="W466" s="34" t="s">
        <v>91</v>
      </c>
      <c r="X466" s="34" t="s">
        <v>92</v>
      </c>
      <c r="Y466" s="15">
        <v>1708.6224</v>
      </c>
      <c r="Z466" s="15">
        <v>240</v>
      </c>
      <c r="AA466" s="15">
        <v>1708.6230528295082</v>
      </c>
      <c r="AB466" s="36">
        <v>0</v>
      </c>
      <c r="AC466" s="10">
        <v>0</v>
      </c>
      <c r="AD466" s="15">
        <v>0.21</v>
      </c>
      <c r="AE466" s="50">
        <v>358.8107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v>1708.6224</v>
      </c>
      <c r="AL466" s="15">
        <v>0.25</v>
      </c>
      <c r="AM466" s="15">
        <v>427.15559999999999</v>
      </c>
      <c r="AN466" s="15">
        <v>0.4</v>
      </c>
      <c r="AO466" s="15">
        <v>683.44899999999996</v>
      </c>
      <c r="AP466" s="15">
        <v>1</v>
      </c>
      <c r="AQ466" s="15">
        <v>1708.6224</v>
      </c>
      <c r="AR466" s="15">
        <v>0.28000000000000003</v>
      </c>
      <c r="AS466" s="15">
        <v>1076.9738</v>
      </c>
      <c r="AT466" s="15">
        <v>0.19</v>
      </c>
      <c r="AU466" s="15">
        <v>0</v>
      </c>
      <c r="AV466" s="15">
        <v>0.01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6595.2825000000003</v>
      </c>
      <c r="BU466" s="15">
        <v>4459.5045</v>
      </c>
      <c r="BV466" s="15">
        <v>6595.2825000000003</v>
      </c>
      <c r="BW466" s="15">
        <v>5911.8334999999997</v>
      </c>
      <c r="BX466" s="16">
        <v>827.6567</v>
      </c>
      <c r="BY466" s="15">
        <v>1655.3134</v>
      </c>
      <c r="BZ466" s="16">
        <v>5767.6257999999998</v>
      </c>
      <c r="CA466" s="17">
        <v>716.73710000000005</v>
      </c>
    </row>
    <row r="467" spans="1:79" x14ac:dyDescent="0.25">
      <c r="A467" s="33" t="s">
        <v>98</v>
      </c>
      <c r="B467" s="34">
        <v>39401</v>
      </c>
      <c r="C467" s="34" t="s">
        <v>1115</v>
      </c>
      <c r="D467" s="34" t="s">
        <v>749</v>
      </c>
      <c r="E467" s="34" t="s">
        <v>750</v>
      </c>
      <c r="F467" s="34" t="s">
        <v>83</v>
      </c>
      <c r="G467" s="34" t="s">
        <v>938</v>
      </c>
      <c r="H467" s="34" t="s">
        <v>1002</v>
      </c>
      <c r="I467" s="34" t="s">
        <v>1003</v>
      </c>
      <c r="J467" s="34" t="s">
        <v>95</v>
      </c>
      <c r="K467" s="10" t="s">
        <v>1040</v>
      </c>
      <c r="L467" s="10">
        <v>1</v>
      </c>
      <c r="M467" s="34">
        <v>240</v>
      </c>
      <c r="N467" s="34">
        <v>158267</v>
      </c>
      <c r="O467" s="35">
        <v>24746</v>
      </c>
      <c r="P467" s="35">
        <v>18254</v>
      </c>
      <c r="Q467" s="34">
        <v>1378724372</v>
      </c>
      <c r="R467" s="34" t="s">
        <v>103</v>
      </c>
      <c r="S467" s="10">
        <f>IF(AB467=0.05,"Médio Profissionalizante",
IF(AB467=0.09,"Médio Tecnólogo",
IF(AB467=0.1,"Graduação",
IF(AB467=0.15,"Especialização",
IF(AB467=0.35,"Mestrado",
IF(AB467=0.45,"Doutorado",
))))))</f>
        <v>0</v>
      </c>
      <c r="T467" s="10" t="str">
        <f>IF(AL467=0.7,"Inciso I",
IF(AL467=0.6,"Incisos II e V",
IF(AL467=0.3,"Inciso IV",
IF(AL467=0.25,"Inciso III, VI e VII",
))))</f>
        <v>Inciso III, VI e VII</v>
      </c>
      <c r="U467" s="34">
        <v>20</v>
      </c>
      <c r="V467" s="34" t="s">
        <v>90</v>
      </c>
      <c r="W467" s="34" t="s">
        <v>91</v>
      </c>
      <c r="X467" s="34" t="s">
        <v>91</v>
      </c>
      <c r="Y467" s="15">
        <v>1610.07</v>
      </c>
      <c r="Z467" s="15">
        <v>240</v>
      </c>
      <c r="AA467" s="15">
        <v>1610.0736640032003</v>
      </c>
      <c r="AB467" s="36">
        <v>0</v>
      </c>
      <c r="AC467" s="37">
        <v>0</v>
      </c>
      <c r="AD467" s="15">
        <v>0.2</v>
      </c>
      <c r="AE467" s="40">
        <f>ROUND(Y467*AD467,2)</f>
        <v>322.01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v>2110.2199999999998</v>
      </c>
      <c r="AL467" s="15">
        <v>0.25</v>
      </c>
      <c r="AM467" s="15">
        <v>527.55499999999995</v>
      </c>
      <c r="AN467" s="15">
        <v>0.4</v>
      </c>
      <c r="AO467" s="15">
        <v>844.08799999999997</v>
      </c>
      <c r="AP467" s="15">
        <v>1</v>
      </c>
      <c r="AQ467" s="15">
        <v>2110.2199999999998</v>
      </c>
      <c r="AR467" s="15">
        <v>0.28000000000000003</v>
      </c>
      <c r="AS467" s="15">
        <v>144.63999999999999</v>
      </c>
      <c r="AT467" s="15">
        <v>0.35</v>
      </c>
      <c r="AU467" s="15">
        <v>1355.98</v>
      </c>
      <c r="AV467" s="15">
        <v>0.01</v>
      </c>
      <c r="AW467" s="15">
        <v>46.49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21.232053000000001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8145.5790999999999</v>
      </c>
      <c r="BU467" s="15">
        <v>5486.5720000000001</v>
      </c>
      <c r="BV467" s="15">
        <v>8124.3469999999998</v>
      </c>
      <c r="BW467" s="15">
        <v>7301.4911000000002</v>
      </c>
      <c r="BX467" s="16">
        <v>1022.2087</v>
      </c>
      <c r="BY467" s="15">
        <v>2044.4175</v>
      </c>
      <c r="BZ467" s="16">
        <v>7123.3702999999996</v>
      </c>
      <c r="CA467" s="17">
        <v>1089.5668000000001</v>
      </c>
    </row>
    <row r="468" spans="1:79" x14ac:dyDescent="0.25">
      <c r="A468" s="33" t="s">
        <v>839</v>
      </c>
      <c r="B468" s="34">
        <v>546801</v>
      </c>
      <c r="C468" s="34" t="s">
        <v>907</v>
      </c>
      <c r="D468" s="34" t="s">
        <v>841</v>
      </c>
      <c r="E468" s="34" t="s">
        <v>854</v>
      </c>
      <c r="F468" s="34" t="s">
        <v>83</v>
      </c>
      <c r="G468" s="34" t="s">
        <v>905</v>
      </c>
      <c r="H468" s="34" t="s">
        <v>844</v>
      </c>
      <c r="I468" s="34" t="s">
        <v>845</v>
      </c>
      <c r="J468" s="34" t="s">
        <v>846</v>
      </c>
      <c r="K468" s="10" t="s">
        <v>152</v>
      </c>
      <c r="L468" s="10">
        <v>9</v>
      </c>
      <c r="M468" s="34">
        <v>240</v>
      </c>
      <c r="N468" s="34">
        <v>227433</v>
      </c>
      <c r="O468" s="35">
        <v>29921</v>
      </c>
      <c r="P468" s="35">
        <v>19774</v>
      </c>
      <c r="Q468" s="34">
        <v>8998329387</v>
      </c>
      <c r="R468" s="34" t="s">
        <v>89</v>
      </c>
      <c r="S468" s="10">
        <f>IF(AB468=0.05,"Médio Profissionalizante",
IF(AB468=0.09,"Médio Tecnólogo",
IF(AB468=0.1,"Graduação",
IF(AB468=0.15,"Especialização",
IF(AB468=0.35,"Mestrado",
IF(AB468=0.45,"Doutorado",
))))))</f>
        <v>0</v>
      </c>
      <c r="T468" s="10" t="str">
        <f>IF(AL468=0.7,"Inciso I",
IF(AL468=0.6,"Incisos II e V",
IF(AL468=0.3,"Inciso IV",
IF(AL468=0.25,"Inciso III, VI e VII",
))))</f>
        <v>Inciso III, VI e VII</v>
      </c>
      <c r="U468" s="34">
        <v>1</v>
      </c>
      <c r="V468" s="34" t="s">
        <v>90</v>
      </c>
      <c r="W468" s="34" t="s">
        <v>190</v>
      </c>
      <c r="X468" s="34" t="s">
        <v>92</v>
      </c>
      <c r="Y468" s="15">
        <v>1813.203</v>
      </c>
      <c r="Z468" s="15">
        <v>240</v>
      </c>
      <c r="AA468" s="15">
        <v>1813.2044526470968</v>
      </c>
      <c r="AB468" s="36">
        <v>0</v>
      </c>
      <c r="AC468" s="37">
        <v>0</v>
      </c>
      <c r="AD468" s="15">
        <v>0.2</v>
      </c>
      <c r="AE468" s="40">
        <f>ROUND(Y468*AD468,2)</f>
        <v>362.64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v>1813.203</v>
      </c>
      <c r="AL468" s="15">
        <v>0.25</v>
      </c>
      <c r="AM468" s="15">
        <v>453.30079999999998</v>
      </c>
      <c r="AN468" s="15">
        <v>0.4</v>
      </c>
      <c r="AO468" s="15">
        <v>725.28120000000001</v>
      </c>
      <c r="AP468" s="15">
        <v>1</v>
      </c>
      <c r="AQ468" s="15">
        <v>1813.203</v>
      </c>
      <c r="AR468" s="15">
        <v>0.36</v>
      </c>
      <c r="AS468" s="15">
        <v>209.42</v>
      </c>
      <c r="AT468" s="15">
        <v>0.2</v>
      </c>
      <c r="AU468" s="15">
        <v>872.6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146.29699099999999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7127.1284999999998</v>
      </c>
      <c r="BU468" s="15">
        <v>4714.3278</v>
      </c>
      <c r="BV468" s="15">
        <v>6980.8316000000004</v>
      </c>
      <c r="BW468" s="15">
        <v>6401.8473000000004</v>
      </c>
      <c r="BX468" s="16">
        <v>896.2586</v>
      </c>
      <c r="BY468" s="15">
        <v>1792.5173</v>
      </c>
      <c r="BZ468" s="16">
        <v>6230.8698999999997</v>
      </c>
      <c r="CA468" s="17">
        <v>844.12919999999997</v>
      </c>
    </row>
    <row r="469" spans="1:79" x14ac:dyDescent="0.25">
      <c r="A469" s="33" t="s">
        <v>79</v>
      </c>
      <c r="B469" s="34">
        <v>8469601</v>
      </c>
      <c r="C469" s="34" t="s">
        <v>405</v>
      </c>
      <c r="D469" s="34" t="s">
        <v>81</v>
      </c>
      <c r="E469" s="34" t="s">
        <v>116</v>
      </c>
      <c r="F469" s="34" t="s">
        <v>83</v>
      </c>
      <c r="G469" s="34" t="s">
        <v>117</v>
      </c>
      <c r="H469" s="34" t="s">
        <v>85</v>
      </c>
      <c r="I469" s="34" t="s">
        <v>79</v>
      </c>
      <c r="J469" s="34" t="s">
        <v>87</v>
      </c>
      <c r="K469" s="10" t="s">
        <v>121</v>
      </c>
      <c r="L469" s="10">
        <v>9</v>
      </c>
      <c r="M469" s="34">
        <v>240</v>
      </c>
      <c r="N469" s="34">
        <v>128542</v>
      </c>
      <c r="O469" s="35">
        <v>40315</v>
      </c>
      <c r="P469" s="35">
        <v>29698</v>
      </c>
      <c r="Q469" s="34">
        <v>87634740349</v>
      </c>
      <c r="R469" s="34" t="s">
        <v>89</v>
      </c>
      <c r="S469" s="10" t="str">
        <f>IF(AB469=0.05,"Médio Profissionalizante",
IF(AB469=0.09,"Médio Tecnólogo",
IF(AB469=0.1,"Graduação",
IF(AB469=0.15,"Especialização",
IF(AB469=0.35,"Mestrado",
IF(AB469=0.45,"Doutorado",
))))))</f>
        <v>Especialização</v>
      </c>
      <c r="T469" s="10" t="str">
        <f>IF(AL469=0.7,"Inciso I",
IF(AL469=0.6,"Incisos II e V",
IF(AL469=0.3,"Inciso IV",
IF(AL469=0.25,"Inciso III, VI e VII",
))))</f>
        <v>Inciso I</v>
      </c>
      <c r="U469" s="34">
        <v>22</v>
      </c>
      <c r="V469" s="34" t="s">
        <v>90</v>
      </c>
      <c r="W469" s="34" t="s">
        <v>91</v>
      </c>
      <c r="X469" s="34" t="s">
        <v>92</v>
      </c>
      <c r="Y469" s="15">
        <v>1813.203</v>
      </c>
      <c r="Z469" s="15">
        <v>240</v>
      </c>
      <c r="AA469" s="15">
        <v>1813.2044526470968</v>
      </c>
      <c r="AB469" s="36">
        <v>0.15</v>
      </c>
      <c r="AC469" s="15">
        <v>271.98050000000001</v>
      </c>
      <c r="AD469" s="15">
        <v>0.12</v>
      </c>
      <c r="AE469" s="50">
        <v>217.58439999999999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v>1813.203</v>
      </c>
      <c r="AL469" s="15">
        <v>0.7</v>
      </c>
      <c r="AM469" s="15">
        <v>1269.2420999999999</v>
      </c>
      <c r="AN469" s="15">
        <v>0.4</v>
      </c>
      <c r="AO469" s="15">
        <v>725.28120000000001</v>
      </c>
      <c r="AP469" s="15">
        <v>1</v>
      </c>
      <c r="AQ469" s="15">
        <v>1813.203</v>
      </c>
      <c r="AR469" s="15">
        <v>0.23</v>
      </c>
      <c r="AS469" s="15">
        <v>0</v>
      </c>
      <c r="AT469" s="15">
        <v>0.31</v>
      </c>
      <c r="AU469" s="15">
        <v>0</v>
      </c>
      <c r="AV469" s="15">
        <v>0.19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7923.6971000000003</v>
      </c>
      <c r="BU469" s="15">
        <v>4841.2520000000004</v>
      </c>
      <c r="BV469" s="15">
        <v>7923.6971000000003</v>
      </c>
      <c r="BW469" s="15">
        <v>7198.4159</v>
      </c>
      <c r="BX469" s="16">
        <v>1007.7782</v>
      </c>
      <c r="BY469" s="15">
        <v>2015.5564999999999</v>
      </c>
      <c r="BZ469" s="16">
        <v>6915.9188999999997</v>
      </c>
      <c r="CA469" s="17">
        <v>1032.5177000000001</v>
      </c>
    </row>
    <row r="470" spans="1:79" x14ac:dyDescent="0.25">
      <c r="A470" s="33" t="s">
        <v>839</v>
      </c>
      <c r="B470" s="34">
        <v>600801</v>
      </c>
      <c r="C470" s="34" t="s">
        <v>913</v>
      </c>
      <c r="D470" s="34" t="s">
        <v>841</v>
      </c>
      <c r="E470" s="34" t="s">
        <v>842</v>
      </c>
      <c r="F470" s="34" t="s">
        <v>83</v>
      </c>
      <c r="G470" s="34" t="s">
        <v>886</v>
      </c>
      <c r="H470" s="34" t="s">
        <v>844</v>
      </c>
      <c r="I470" s="34" t="s">
        <v>845</v>
      </c>
      <c r="J470" s="34" t="s">
        <v>846</v>
      </c>
      <c r="K470" s="10" t="s">
        <v>121</v>
      </c>
      <c r="L470" s="10">
        <v>8</v>
      </c>
      <c r="M470" s="34">
        <v>240</v>
      </c>
      <c r="N470" s="34">
        <v>132217</v>
      </c>
      <c r="O470" s="35">
        <v>28764</v>
      </c>
      <c r="P470" s="35">
        <v>17515</v>
      </c>
      <c r="Q470" s="34">
        <v>9168516304</v>
      </c>
      <c r="R470" s="34" t="s">
        <v>89</v>
      </c>
      <c r="S470" s="10" t="str">
        <f>IF(AB470=0.05,"Médio Profissionalizante",
IF(AB470=0.09,"Médio Tecnólogo",
IF(AB470=0.1,"Graduação",
IF(AB470=0.15,"Especialização",
IF(AB470=0.35,"Mestrado",
IF(AB470=0.45,"Doutorado",
))))))</f>
        <v>Especialização</v>
      </c>
      <c r="T470" s="10" t="str">
        <f>IF(AL470=0.7,"Inciso I",
IF(AL470=0.6,"Incisos II e V",
IF(AL470=0.3,"Inciso IV",
IF(AL470=0.25,"Inciso III, VI e VII",
))))</f>
        <v>Inciso III, VI e VII</v>
      </c>
      <c r="U470" s="34">
        <v>1</v>
      </c>
      <c r="V470" s="34" t="s">
        <v>90</v>
      </c>
      <c r="W470" s="34" t="s">
        <v>114</v>
      </c>
      <c r="X470" s="34" t="s">
        <v>92</v>
      </c>
      <c r="Y470" s="15">
        <v>1777.6458</v>
      </c>
      <c r="Z470" s="15">
        <v>240</v>
      </c>
      <c r="AA470" s="15">
        <v>1777.6514241638204</v>
      </c>
      <c r="AB470" s="36">
        <v>0.15</v>
      </c>
      <c r="AC470" s="15">
        <v>266.64690000000002</v>
      </c>
      <c r="AD470" s="15">
        <v>0.11</v>
      </c>
      <c r="AE470" s="40">
        <f>ROUND(Y470*AD470,2)</f>
        <v>195.54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v>1777.6458</v>
      </c>
      <c r="AL470" s="15">
        <v>0.25</v>
      </c>
      <c r="AM470" s="15">
        <v>444.41149999999999</v>
      </c>
      <c r="AN470" s="15">
        <v>0.4</v>
      </c>
      <c r="AO470" s="15">
        <v>711.05830000000003</v>
      </c>
      <c r="AP470" s="15">
        <v>1</v>
      </c>
      <c r="AQ470" s="15">
        <v>1777.6458</v>
      </c>
      <c r="AR470" s="15">
        <v>0.24</v>
      </c>
      <c r="AS470" s="15">
        <v>139.01</v>
      </c>
      <c r="AT470" s="15">
        <v>0.2</v>
      </c>
      <c r="AU470" s="15">
        <v>868.83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6950.5950999999995</v>
      </c>
      <c r="BU470" s="15">
        <v>4728.5378000000001</v>
      </c>
      <c r="BV470" s="15">
        <v>6950.5950999999995</v>
      </c>
      <c r="BW470" s="15">
        <v>6239.5367999999999</v>
      </c>
      <c r="BX470" s="16">
        <v>873.53510000000006</v>
      </c>
      <c r="BY470" s="15">
        <v>1747.0703000000001</v>
      </c>
      <c r="BZ470" s="16">
        <v>6077.0599000000002</v>
      </c>
      <c r="CA470" s="17">
        <v>801.83150000000001</v>
      </c>
    </row>
    <row r="471" spans="1:79" x14ac:dyDescent="0.25">
      <c r="A471" s="33" t="s">
        <v>79</v>
      </c>
      <c r="B471" s="34">
        <v>5171901</v>
      </c>
      <c r="C471" s="34" t="s">
        <v>221</v>
      </c>
      <c r="D471" s="34" t="s">
        <v>81</v>
      </c>
      <c r="E471" s="34" t="s">
        <v>116</v>
      </c>
      <c r="F471" s="34" t="s">
        <v>83</v>
      </c>
      <c r="G471" s="34" t="s">
        <v>117</v>
      </c>
      <c r="H471" s="34" t="s">
        <v>85</v>
      </c>
      <c r="I471" s="34" t="s">
        <v>79</v>
      </c>
      <c r="J471" s="34" t="s">
        <v>87</v>
      </c>
      <c r="K471" s="10" t="s">
        <v>121</v>
      </c>
      <c r="L471" s="10">
        <v>13</v>
      </c>
      <c r="M471" s="34">
        <v>240</v>
      </c>
      <c r="N471" s="34">
        <v>139137</v>
      </c>
      <c r="O471" s="35">
        <v>37109</v>
      </c>
      <c r="P471" s="35">
        <v>29655</v>
      </c>
      <c r="Q471" s="34">
        <v>62919555391</v>
      </c>
      <c r="R471" s="34" t="s">
        <v>89</v>
      </c>
      <c r="S471" s="10" t="str">
        <f>IF(AB471=0.05,"Médio Profissionalizante",
IF(AB471=0.09,"Médio Tecnólogo",
IF(AB471=0.1,"Graduação",
IF(AB471=0.15,"Especialização",
IF(AB471=0.35,"Mestrado",
IF(AB471=0.45,"Doutorado",
))))))</f>
        <v>Especialização</v>
      </c>
      <c r="T471" s="10" t="str">
        <f>IF(AL471=0.7,"Inciso I",
IF(AL471=0.6,"Incisos II e V",
IF(AL471=0.3,"Inciso IV",
IF(AL471=0.25,"Inciso III, VI e VII",
))))</f>
        <v>Inciso IV</v>
      </c>
      <c r="U471" s="34">
        <v>22</v>
      </c>
      <c r="V471" s="34" t="s">
        <v>90</v>
      </c>
      <c r="W471" s="34" t="s">
        <v>91</v>
      </c>
      <c r="X471" s="34" t="s">
        <v>92</v>
      </c>
      <c r="Y471" s="15">
        <v>1962.6636000000001</v>
      </c>
      <c r="Z471" s="15">
        <v>240</v>
      </c>
      <c r="AA471" s="15">
        <v>1962.6708122004145</v>
      </c>
      <c r="AB471" s="36">
        <v>0.15</v>
      </c>
      <c r="AC471" s="51">
        <v>294.39949999999999</v>
      </c>
      <c r="AD471" s="15">
        <v>0.21</v>
      </c>
      <c r="AE471" s="50">
        <v>412.15940000000001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v>1962.6636000000001</v>
      </c>
      <c r="AL471" s="15">
        <v>0.3</v>
      </c>
      <c r="AM471" s="15">
        <v>588.79909999999995</v>
      </c>
      <c r="AN471" s="15">
        <v>0.4</v>
      </c>
      <c r="AO471" s="15">
        <v>785.06539999999995</v>
      </c>
      <c r="AP471" s="15">
        <v>1</v>
      </c>
      <c r="AQ471" s="15">
        <v>1962.6636000000001</v>
      </c>
      <c r="AR471" s="15">
        <v>0.31</v>
      </c>
      <c r="AS471" s="15">
        <v>968.50340000000006</v>
      </c>
      <c r="AT471" s="15">
        <v>0.25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147.93673600000002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8116.3509999999997</v>
      </c>
      <c r="BU471" s="15">
        <v>5416.9515000000001</v>
      </c>
      <c r="BV471" s="15">
        <v>7968.4142000000002</v>
      </c>
      <c r="BW471" s="15">
        <v>7331.2855</v>
      </c>
      <c r="BX471" s="16">
        <v>1026.3800000000001</v>
      </c>
      <c r="BY471" s="15">
        <v>2052.7599</v>
      </c>
      <c r="BZ471" s="16">
        <v>7089.9709999999995</v>
      </c>
      <c r="CA471" s="17">
        <v>1080.3820000000001</v>
      </c>
    </row>
    <row r="472" spans="1:79" x14ac:dyDescent="0.25">
      <c r="A472" s="33" t="s">
        <v>715</v>
      </c>
      <c r="B472" s="34">
        <v>11554401</v>
      </c>
      <c r="C472" s="34" t="s">
        <v>1307</v>
      </c>
      <c r="D472" s="34" t="s">
        <v>1069</v>
      </c>
      <c r="E472" s="34" t="s">
        <v>1308</v>
      </c>
      <c r="F472" s="34" t="s">
        <v>83</v>
      </c>
      <c r="G472" s="34" t="s">
        <v>1244</v>
      </c>
      <c r="H472" s="34" t="s">
        <v>1245</v>
      </c>
      <c r="I472" s="34" t="s">
        <v>1246</v>
      </c>
      <c r="J472" s="34" t="s">
        <v>850</v>
      </c>
      <c r="K472" s="10" t="s">
        <v>121</v>
      </c>
      <c r="L472" s="10">
        <v>8</v>
      </c>
      <c r="M472" s="34">
        <v>240</v>
      </c>
      <c r="N472" s="34">
        <v>750463</v>
      </c>
      <c r="O472" s="35">
        <v>42920</v>
      </c>
      <c r="P472" s="35">
        <v>33678</v>
      </c>
      <c r="Q472" s="34">
        <v>4890198385</v>
      </c>
      <c r="R472" s="34" t="s">
        <v>89</v>
      </c>
      <c r="S472" s="10" t="str">
        <f>IF(AB472=0.05,"Médio Profissionalizante",
IF(AB472=0.09,"Médio Tecnólogo",
IF(AB472=0.1,"Graduação",
IF(AB472=0.15,"Especialização",
IF(AB472=0.35,"Mestrado",
IF(AB472=0.45,"Doutorado",
))))))</f>
        <v>Especialização</v>
      </c>
      <c r="T472" s="10" t="str">
        <f>IF(AL472=0.7,"Inciso I",
IF(AL472=0.6,"Incisos II e V",
IF(AL472=0.3,"Inciso IV",
IF(AL472=0.25,"Inciso III, VI e VII",
))))</f>
        <v>Inciso III, VI e VII</v>
      </c>
      <c r="U472" s="34">
        <v>1</v>
      </c>
      <c r="V472" s="34" t="s">
        <v>90</v>
      </c>
      <c r="W472" s="34" t="s">
        <v>91</v>
      </c>
      <c r="X472" s="34" t="s">
        <v>92</v>
      </c>
      <c r="Y472" s="15">
        <v>1924.1790000000001</v>
      </c>
      <c r="Z472" s="15">
        <v>240</v>
      </c>
      <c r="AA472" s="15">
        <v>1924.1870707847202</v>
      </c>
      <c r="AB472" s="36">
        <v>0.15</v>
      </c>
      <c r="AC472" s="15">
        <v>266.64690000000002</v>
      </c>
      <c r="AD472" s="15">
        <v>0.2</v>
      </c>
      <c r="AE472" s="40">
        <f>ROUND(Y472*AD472,2)</f>
        <v>384.84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v>1777.6458</v>
      </c>
      <c r="AL472" s="15">
        <v>0.25</v>
      </c>
      <c r="AM472" s="15">
        <v>444.41149999999999</v>
      </c>
      <c r="AN472" s="15">
        <v>0.4</v>
      </c>
      <c r="AO472" s="15">
        <v>711.05830000000003</v>
      </c>
      <c r="AP472" s="15">
        <v>1</v>
      </c>
      <c r="AQ472" s="15">
        <v>1777.6458</v>
      </c>
      <c r="AR472" s="15">
        <v>1.19</v>
      </c>
      <c r="AS472" s="15">
        <v>763.26</v>
      </c>
      <c r="AT472" s="15">
        <v>0</v>
      </c>
      <c r="AU472" s="15">
        <v>0</v>
      </c>
      <c r="AV472" s="15">
        <v>0.2</v>
      </c>
      <c r="AW472" s="15">
        <v>1154.51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22.088951999999999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7132.6722</v>
      </c>
      <c r="BU472" s="15">
        <v>4888.5259999999998</v>
      </c>
      <c r="BV472" s="15">
        <v>7110.5832</v>
      </c>
      <c r="BW472" s="15">
        <v>6421.6138000000001</v>
      </c>
      <c r="BX472" s="16">
        <v>899.02589999999998</v>
      </c>
      <c r="BY472" s="15">
        <v>1798.0518999999999</v>
      </c>
      <c r="BZ472" s="16">
        <v>6233.6462000000001</v>
      </c>
      <c r="CA472" s="17">
        <v>844.89269999999999</v>
      </c>
    </row>
    <row r="473" spans="1:79" x14ac:dyDescent="0.25">
      <c r="A473" s="33" t="s">
        <v>79</v>
      </c>
      <c r="B473" s="34">
        <v>5172001</v>
      </c>
      <c r="C473" s="34" t="s">
        <v>222</v>
      </c>
      <c r="D473" s="34" t="s">
        <v>81</v>
      </c>
      <c r="E473" s="34" t="s">
        <v>120</v>
      </c>
      <c r="F473" s="34" t="s">
        <v>83</v>
      </c>
      <c r="G473" s="34" t="s">
        <v>117</v>
      </c>
      <c r="H473" s="34" t="s">
        <v>85</v>
      </c>
      <c r="I473" s="34" t="s">
        <v>79</v>
      </c>
      <c r="J473" s="34" t="s">
        <v>87</v>
      </c>
      <c r="K473" s="10" t="s">
        <v>118</v>
      </c>
      <c r="L473" s="10">
        <v>11</v>
      </c>
      <c r="M473" s="34">
        <v>240</v>
      </c>
      <c r="N473" s="34">
        <v>133738</v>
      </c>
      <c r="O473" s="35">
        <v>37109</v>
      </c>
      <c r="P473" s="35">
        <v>23841</v>
      </c>
      <c r="Q473" s="34">
        <v>23446374353</v>
      </c>
      <c r="R473" s="34" t="s">
        <v>89</v>
      </c>
      <c r="S473" s="10" t="str">
        <f>IF(AB473=0.05,"Médio Profissionalizante",
IF(AB473=0.09,"Médio Tecnólogo",
IF(AB473=0.1,"Graduação",
IF(AB473=0.15,"Especialização",
IF(AB473=0.35,"Mestrado",
IF(AB473=0.45,"Doutorado",
))))))</f>
        <v>Graduação</v>
      </c>
      <c r="T473" s="10" t="str">
        <f>IF(AL473=0.7,"Inciso I",
IF(AL473=0.6,"Incisos II e V",
IF(AL473=0.3,"Inciso IV",
IF(AL473=0.25,"Inciso III, VI e VII",
))))</f>
        <v>Inciso III, VI e VII</v>
      </c>
      <c r="U473" s="34">
        <v>22</v>
      </c>
      <c r="V473" s="34" t="s">
        <v>90</v>
      </c>
      <c r="W473" s="34" t="s">
        <v>128</v>
      </c>
      <c r="X473" s="34" t="s">
        <v>92</v>
      </c>
      <c r="Y473" s="15">
        <v>1886.4492</v>
      </c>
      <c r="Z473" s="15">
        <v>240</v>
      </c>
      <c r="AA473" s="15">
        <v>1886.4579125340395</v>
      </c>
      <c r="AB473" s="36">
        <v>0.1</v>
      </c>
      <c r="AC473" s="66">
        <v>188.64490000000001</v>
      </c>
      <c r="AD473" s="15">
        <v>0.21</v>
      </c>
      <c r="AE473" s="50">
        <v>396.15429999999998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v>1886.4492</v>
      </c>
      <c r="AL473" s="15">
        <v>0.25</v>
      </c>
      <c r="AM473" s="15">
        <v>471.6123</v>
      </c>
      <c r="AN473" s="15">
        <v>0.4</v>
      </c>
      <c r="AO473" s="15">
        <v>754.5797</v>
      </c>
      <c r="AP473" s="15">
        <v>1</v>
      </c>
      <c r="AQ473" s="15">
        <v>1886.4492</v>
      </c>
      <c r="AR473" s="15">
        <v>1.73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7470.3388000000004</v>
      </c>
      <c r="BU473" s="15">
        <v>5112.2772999999997</v>
      </c>
      <c r="BV473" s="15">
        <v>7470.3388000000004</v>
      </c>
      <c r="BW473" s="15">
        <v>6715.7592000000004</v>
      </c>
      <c r="BX473" s="16">
        <v>940.20630000000006</v>
      </c>
      <c r="BY473" s="15">
        <v>1880.4126000000001</v>
      </c>
      <c r="BZ473" s="16">
        <v>6530.1325999999999</v>
      </c>
      <c r="CA473" s="17">
        <v>926.42650000000003</v>
      </c>
    </row>
    <row r="474" spans="1:79" x14ac:dyDescent="0.25">
      <c r="A474" s="33" t="s">
        <v>1240</v>
      </c>
      <c r="B474" s="34">
        <v>5395505</v>
      </c>
      <c r="C474" s="34" t="s">
        <v>1241</v>
      </c>
      <c r="D474" s="34" t="s">
        <v>1242</v>
      </c>
      <c r="E474" s="34" t="s">
        <v>1243</v>
      </c>
      <c r="F474" s="34" t="s">
        <v>83</v>
      </c>
      <c r="G474" s="34" t="s">
        <v>1244</v>
      </c>
      <c r="H474" s="34" t="s">
        <v>1245</v>
      </c>
      <c r="I474" s="34" t="s">
        <v>1246</v>
      </c>
      <c r="J474" s="34" t="s">
        <v>850</v>
      </c>
      <c r="K474" s="10" t="s">
        <v>121</v>
      </c>
      <c r="L474" s="10">
        <v>6</v>
      </c>
      <c r="M474" s="34">
        <v>240</v>
      </c>
      <c r="N474" s="34">
        <v>707177</v>
      </c>
      <c r="O474" s="35">
        <v>43720</v>
      </c>
      <c r="P474" s="35">
        <v>29833</v>
      </c>
      <c r="Q474" s="34">
        <v>65703340349</v>
      </c>
      <c r="R474" s="34" t="s">
        <v>89</v>
      </c>
      <c r="S474" s="10">
        <f>IF(AB474=0.05,"Médio Profissionalizante",
IF(AB474=0.09,"Médio Tecnólogo",
IF(AB474=0.1,"Graduação",
IF(AB474=0.15,"Especialização",
IF(AB474=0.35,"Mestrado",
IF(AB474=0.45,"Doutorado",
))))))</f>
        <v>0</v>
      </c>
      <c r="T474" s="10" t="str">
        <f>IF(AL474=0.7,"Inciso I",
IF(AL474=0.6,"Incisos II e V",
IF(AL474=0.3,"Inciso IV",
IF(AL474=0.25,"Inciso III, VI e VII",
))))</f>
        <v>Inciso III, VI e VII</v>
      </c>
      <c r="U474" s="34">
        <v>1</v>
      </c>
      <c r="V474" s="34" t="s">
        <v>90</v>
      </c>
      <c r="W474" s="34" t="s">
        <v>91</v>
      </c>
      <c r="X474" s="34" t="s">
        <v>92</v>
      </c>
      <c r="Y474" s="15">
        <v>1578.501</v>
      </c>
      <c r="Z474" s="15">
        <v>240</v>
      </c>
      <c r="AA474" s="15">
        <v>1578.5035921600002</v>
      </c>
      <c r="AB474" s="36">
        <v>0</v>
      </c>
      <c r="AC474" s="47">
        <v>0</v>
      </c>
      <c r="AD474" s="15">
        <v>0.12</v>
      </c>
      <c r="AE474" s="40">
        <f>ROUND(Y474*AD474,2)</f>
        <v>189.42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v>1708.6224</v>
      </c>
      <c r="AL474" s="15">
        <v>0.25</v>
      </c>
      <c r="AM474" s="15">
        <v>427.15559999999999</v>
      </c>
      <c r="AN474" s="15">
        <v>0.4</v>
      </c>
      <c r="AO474" s="15">
        <v>683.44899999999996</v>
      </c>
      <c r="AP474" s="15">
        <v>1</v>
      </c>
      <c r="AQ474" s="15">
        <v>1708.6224</v>
      </c>
      <c r="AR474" s="15">
        <v>0.3</v>
      </c>
      <c r="AS474" s="15">
        <v>148.77000000000001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6441.5064000000002</v>
      </c>
      <c r="BU474" s="15">
        <v>4305.7284</v>
      </c>
      <c r="BV474" s="15">
        <v>6441.5064000000002</v>
      </c>
      <c r="BW474" s="15">
        <v>5758.0574999999999</v>
      </c>
      <c r="BX474" s="16">
        <v>806.12800000000004</v>
      </c>
      <c r="BY474" s="15">
        <v>1612.2561000000001</v>
      </c>
      <c r="BZ474" s="16">
        <v>5635.3783999999996</v>
      </c>
      <c r="CA474" s="17">
        <v>680.3691</v>
      </c>
    </row>
    <row r="475" spans="1:79" x14ac:dyDescent="0.25">
      <c r="A475" s="33" t="s">
        <v>98</v>
      </c>
      <c r="B475" s="34">
        <v>446701</v>
      </c>
      <c r="C475" s="34" t="s">
        <v>1197</v>
      </c>
      <c r="D475" s="34" t="s">
        <v>1110</v>
      </c>
      <c r="E475" s="34" t="s">
        <v>1111</v>
      </c>
      <c r="F475" s="34" t="s">
        <v>83</v>
      </c>
      <c r="G475" s="34" t="s">
        <v>1163</v>
      </c>
      <c r="H475" s="34" t="s">
        <v>1110</v>
      </c>
      <c r="I475" s="34" t="s">
        <v>715</v>
      </c>
      <c r="J475" s="34" t="s">
        <v>1161</v>
      </c>
      <c r="K475" s="10" t="s">
        <v>152</v>
      </c>
      <c r="L475" s="10">
        <v>13</v>
      </c>
      <c r="M475" s="34">
        <v>240</v>
      </c>
      <c r="N475" s="34">
        <v>130354</v>
      </c>
      <c r="O475" s="35">
        <v>27638</v>
      </c>
      <c r="P475" s="35">
        <v>14200</v>
      </c>
      <c r="Q475" s="34">
        <v>7299060353</v>
      </c>
      <c r="R475" s="34" t="s">
        <v>103</v>
      </c>
      <c r="S475" s="10" t="str">
        <f>IF(AB475=0.05,"Médio Profissionalizante",
IF(AB475=0.09,"Médio Tecnólogo",
IF(AB475=0.1,"Graduação",
IF(AB475=0.15,"Especialização",
IF(AB475=0.35,"Mestrado",
IF(AB475=0.45,"Doutorado",
))))))</f>
        <v>Médio Tecnólogo</v>
      </c>
      <c r="T475" s="10" t="str">
        <f>IF(AL475=0.7,"Inciso I",
IF(AL475=0.6,"Incisos II e V",
IF(AL475=0.3,"Inciso IV",
IF(AL475=0.25,"Inciso III, VI e VII",
))))</f>
        <v>Inciso III, VI e VII</v>
      </c>
      <c r="U475" s="34">
        <v>20</v>
      </c>
      <c r="V475" s="34" t="s">
        <v>90</v>
      </c>
      <c r="W475" s="34" t="s">
        <v>91</v>
      </c>
      <c r="X475" s="34" t="s">
        <v>91</v>
      </c>
      <c r="Y475" s="15">
        <v>1307.0891999999999</v>
      </c>
      <c r="Z475" s="15">
        <v>180</v>
      </c>
      <c r="AA475" s="15">
        <v>1307.0966354145737</v>
      </c>
      <c r="AB475" s="36">
        <v>0.09</v>
      </c>
      <c r="AC475" s="37">
        <v>176.6397</v>
      </c>
      <c r="AD475" s="15">
        <v>0.2</v>
      </c>
      <c r="AE475" s="40">
        <f>ROUND(Y475*AD475,2)</f>
        <v>261.42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v>1962.6636000000001</v>
      </c>
      <c r="AL475" s="15">
        <v>0.25</v>
      </c>
      <c r="AM475" s="15">
        <v>490.66590000000002</v>
      </c>
      <c r="AN475" s="15">
        <v>0</v>
      </c>
      <c r="AO475" s="15">
        <v>0</v>
      </c>
      <c r="AP475" s="15">
        <v>1</v>
      </c>
      <c r="AQ475" s="15">
        <v>1962.6636000000001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6947.8290999999999</v>
      </c>
      <c r="BU475" s="15">
        <v>4494.4996000000001</v>
      </c>
      <c r="BV475" s="15">
        <v>6947.8290999999999</v>
      </c>
      <c r="BW475" s="15">
        <v>6947.8290999999999</v>
      </c>
      <c r="BX475" s="16">
        <v>972.6961</v>
      </c>
      <c r="BY475" s="15">
        <v>1945.3922</v>
      </c>
      <c r="BZ475" s="16">
        <v>5975.1331</v>
      </c>
      <c r="CA475" s="17">
        <v>773.80160000000001</v>
      </c>
    </row>
    <row r="476" spans="1:79" x14ac:dyDescent="0.25">
      <c r="A476" s="33" t="s">
        <v>839</v>
      </c>
      <c r="B476" s="34">
        <v>943901</v>
      </c>
      <c r="C476" s="34" t="s">
        <v>953</v>
      </c>
      <c r="D476" s="34" t="s">
        <v>841</v>
      </c>
      <c r="E476" s="34" t="s">
        <v>880</v>
      </c>
      <c r="F476" s="34" t="s">
        <v>83</v>
      </c>
      <c r="G476" s="34" t="s">
        <v>874</v>
      </c>
      <c r="H476" s="34" t="s">
        <v>844</v>
      </c>
      <c r="I476" s="34" t="s">
        <v>845</v>
      </c>
      <c r="J476" s="34" t="s">
        <v>846</v>
      </c>
      <c r="K476" s="10" t="s">
        <v>496</v>
      </c>
      <c r="L476" s="10">
        <v>2</v>
      </c>
      <c r="M476" s="34">
        <v>240</v>
      </c>
      <c r="N476" s="34">
        <v>134862</v>
      </c>
      <c r="O476" s="35">
        <v>28795</v>
      </c>
      <c r="P476" s="35">
        <v>20608</v>
      </c>
      <c r="Q476" s="34">
        <v>13669591320</v>
      </c>
      <c r="R476" s="34" t="s">
        <v>89</v>
      </c>
      <c r="S476" s="10" t="str">
        <f>IF(AB476=0.05,"Médio Profissionalizante",
IF(AB476=0.09,"Médio Tecnólogo",
IF(AB476=0.1,"Graduação",
IF(AB476=0.15,"Especialização",
IF(AB476=0.35,"Mestrado",
IF(AB476=0.45,"Doutorado",
))))))</f>
        <v>Graduação</v>
      </c>
      <c r="T476" s="10" t="str">
        <f>IF(AL476=0.7,"Inciso I",
IF(AL476=0.6,"Incisos II e V",
IF(AL476=0.3,"Inciso IV",
IF(AL476=0.25,"Inciso III, VI e VII",
))))</f>
        <v>Incisos II e V</v>
      </c>
      <c r="U476" s="34">
        <v>1</v>
      </c>
      <c r="V476" s="34" t="s">
        <v>90</v>
      </c>
      <c r="W476" s="34" t="s">
        <v>91</v>
      </c>
      <c r="X476" s="34" t="s">
        <v>92</v>
      </c>
      <c r="Y476" s="15">
        <v>1962.6636000000001</v>
      </c>
      <c r="Z476" s="15">
        <v>240</v>
      </c>
      <c r="AA476" s="15">
        <v>1962.6708122004145</v>
      </c>
      <c r="AB476" s="36">
        <v>0.1</v>
      </c>
      <c r="AC476" s="37">
        <v>157.8501</v>
      </c>
      <c r="AD476" s="15">
        <v>0.21</v>
      </c>
      <c r="AE476" s="40">
        <f>ROUND(Y476*AD476,2)</f>
        <v>412.16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v>1578.501</v>
      </c>
      <c r="AL476" s="15">
        <v>0.6</v>
      </c>
      <c r="AM476" s="15">
        <v>947.10059999999999</v>
      </c>
      <c r="AN476" s="15">
        <v>0.4</v>
      </c>
      <c r="AO476" s="15">
        <v>631.40039999999999</v>
      </c>
      <c r="AP476" s="15">
        <v>1</v>
      </c>
      <c r="AQ476" s="15">
        <v>1578.501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2977.9673420000004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9781.3066999999992</v>
      </c>
      <c r="BU476" s="15">
        <v>4277.7376999999997</v>
      </c>
      <c r="BV476" s="15">
        <v>6803.3392999999996</v>
      </c>
      <c r="BW476" s="15">
        <v>6171.9389000000001</v>
      </c>
      <c r="BX476" s="16">
        <v>864.07140000000004</v>
      </c>
      <c r="BY476" s="15">
        <v>1728.1429000000001</v>
      </c>
      <c r="BZ476" s="16">
        <v>8917.2351999999992</v>
      </c>
      <c r="CA476" s="17">
        <v>1582.8797</v>
      </c>
    </row>
    <row r="477" spans="1:79" x14ac:dyDescent="0.25">
      <c r="A477" s="33" t="s">
        <v>98</v>
      </c>
      <c r="B477" s="34">
        <v>45801</v>
      </c>
      <c r="C477" s="34" t="s">
        <v>824</v>
      </c>
      <c r="D477" s="34" t="s">
        <v>765</v>
      </c>
      <c r="E477" s="34" t="s">
        <v>766</v>
      </c>
      <c r="F477" s="34" t="s">
        <v>712</v>
      </c>
      <c r="G477" s="34" t="s">
        <v>726</v>
      </c>
      <c r="H477" s="34" t="s">
        <v>714</v>
      </c>
      <c r="I477" s="34" t="s">
        <v>715</v>
      </c>
      <c r="J477" s="34" t="s">
        <v>712</v>
      </c>
      <c r="K477" s="10" t="s">
        <v>121</v>
      </c>
      <c r="L477" s="10">
        <v>8</v>
      </c>
      <c r="M477" s="34">
        <v>240</v>
      </c>
      <c r="N477" s="34">
        <v>691930</v>
      </c>
      <c r="O477" s="35">
        <v>26359</v>
      </c>
      <c r="P477" s="35">
        <v>15221</v>
      </c>
      <c r="Q477" s="34">
        <v>1513451391</v>
      </c>
      <c r="R477" s="34" t="s">
        <v>103</v>
      </c>
      <c r="S477" s="10" t="str">
        <f>IF(AB477=0.05,"Médio Profissionalizante",
IF(AB477=0.09,"Médio Tecnólogo",
IF(AB477=0.1,"Graduação",
IF(AB477=0.15,"Especialização",
IF(AB477=0.35,"Mestrado",
IF(AB477=0.45,"Doutorado",
))))))</f>
        <v>Médio Tecnólogo</v>
      </c>
      <c r="T477" s="10" t="str">
        <f>IF(AL477=0.7,"Inciso I",
IF(AL477=0.6,"Incisos II e V",
IF(AL477=0.3,"Inciso IV",
IF(AL477=0.25,"Inciso III, VI e VII",
))))</f>
        <v>Incisos II e V</v>
      </c>
      <c r="U477" s="34">
        <v>20</v>
      </c>
      <c r="V477" s="34" t="s">
        <v>90</v>
      </c>
      <c r="W477" s="34" t="s">
        <v>91</v>
      </c>
      <c r="X477" s="34" t="s">
        <v>91</v>
      </c>
      <c r="Y477" s="15">
        <v>1777.6458</v>
      </c>
      <c r="Z477" s="15">
        <v>240</v>
      </c>
      <c r="AA477" s="15">
        <v>1777.6514241638204</v>
      </c>
      <c r="AB477" s="36">
        <v>0.09</v>
      </c>
      <c r="AC477" s="47">
        <v>159.9881</v>
      </c>
      <c r="AD477" s="15">
        <v>0.11</v>
      </c>
      <c r="AE477" s="40">
        <f>ROUND(Y477*AD477,2)</f>
        <v>195.54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v>1777.6458</v>
      </c>
      <c r="AL477" s="15">
        <v>0.6</v>
      </c>
      <c r="AM477" s="15">
        <v>1066.5875000000001</v>
      </c>
      <c r="AN477" s="15">
        <v>0.4</v>
      </c>
      <c r="AO477" s="15">
        <v>711.05830000000003</v>
      </c>
      <c r="AP477" s="15">
        <v>1</v>
      </c>
      <c r="AQ477" s="15">
        <v>1777.6458</v>
      </c>
      <c r="AR477" s="15">
        <v>0</v>
      </c>
      <c r="AS477" s="15">
        <v>0</v>
      </c>
      <c r="AT477" s="15">
        <v>0.03</v>
      </c>
      <c r="AU477" s="15">
        <v>139.99</v>
      </c>
      <c r="AV477" s="15">
        <v>0.37</v>
      </c>
      <c r="AW477" s="15">
        <v>2071.85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7466.1124</v>
      </c>
      <c r="BU477" s="15">
        <v>4621.8791000000001</v>
      </c>
      <c r="BV477" s="15">
        <v>7466.1124</v>
      </c>
      <c r="BW477" s="15">
        <v>6755.0540000000001</v>
      </c>
      <c r="BX477" s="16">
        <v>945.70759999999996</v>
      </c>
      <c r="BY477" s="15">
        <v>1891.4150999999999</v>
      </c>
      <c r="BZ477" s="16">
        <v>6520.4048000000003</v>
      </c>
      <c r="CA477" s="17">
        <v>923.75130000000001</v>
      </c>
    </row>
    <row r="478" spans="1:79" x14ac:dyDescent="0.25">
      <c r="A478" s="33" t="s">
        <v>79</v>
      </c>
      <c r="B478" s="34">
        <v>8821101</v>
      </c>
      <c r="C478" s="34" t="s">
        <v>421</v>
      </c>
      <c r="D478" s="34" t="s">
        <v>81</v>
      </c>
      <c r="E478" s="34" t="s">
        <v>116</v>
      </c>
      <c r="F478" s="34" t="s">
        <v>83</v>
      </c>
      <c r="G478" s="34" t="s">
        <v>117</v>
      </c>
      <c r="H478" s="34" t="s">
        <v>85</v>
      </c>
      <c r="I478" s="34" t="s">
        <v>79</v>
      </c>
      <c r="J478" s="34" t="s">
        <v>87</v>
      </c>
      <c r="K478" s="10" t="s">
        <v>121</v>
      </c>
      <c r="L478" s="10">
        <v>8</v>
      </c>
      <c r="M478" s="34">
        <v>240</v>
      </c>
      <c r="N478" s="34">
        <v>126022</v>
      </c>
      <c r="O478" s="35">
        <v>40665</v>
      </c>
      <c r="P478" s="35">
        <v>30907</v>
      </c>
      <c r="Q478" s="34">
        <v>879674300</v>
      </c>
      <c r="R478" s="34" t="s">
        <v>89</v>
      </c>
      <c r="S478" s="10" t="str">
        <f>IF(AB478=0.05,"Médio Profissionalizante",
IF(AB478=0.09,"Médio Tecnólogo",
IF(AB478=0.1,"Graduação",
IF(AB478=0.15,"Especialização",
IF(AB478=0.35,"Mestrado",
IF(AB478=0.45,"Doutorado",
))))))</f>
        <v>Especialização</v>
      </c>
      <c r="T478" s="10" t="str">
        <f>IF(AL478=0.7,"Inciso I",
IF(AL478=0.6,"Incisos II e V",
IF(AL478=0.3,"Inciso IV",
IF(AL478=0.25,"Inciso III, VI e VII",
))))</f>
        <v>Incisos II e V</v>
      </c>
      <c r="U478" s="34">
        <v>22</v>
      </c>
      <c r="V478" s="34" t="s">
        <v>90</v>
      </c>
      <c r="W478" s="34" t="s">
        <v>91</v>
      </c>
      <c r="X478" s="34" t="s">
        <v>92</v>
      </c>
      <c r="Y478" s="15">
        <v>1777.6458</v>
      </c>
      <c r="Z478" s="15">
        <v>240</v>
      </c>
      <c r="AA478" s="15">
        <v>1777.6514241638204</v>
      </c>
      <c r="AB478" s="36">
        <v>0.15</v>
      </c>
      <c r="AC478" s="15">
        <v>266.64690000000002</v>
      </c>
      <c r="AD478" s="15">
        <v>0.11</v>
      </c>
      <c r="AE478" s="50">
        <v>195.541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v>1777.6458</v>
      </c>
      <c r="AL478" s="15">
        <v>0.6</v>
      </c>
      <c r="AM478" s="15">
        <v>1066.5875000000001</v>
      </c>
      <c r="AN478" s="15">
        <v>0.4</v>
      </c>
      <c r="AO478" s="15">
        <v>711.05830000000003</v>
      </c>
      <c r="AP478" s="15">
        <v>1</v>
      </c>
      <c r="AQ478" s="15">
        <v>1777.6458</v>
      </c>
      <c r="AR478" s="15">
        <v>0</v>
      </c>
      <c r="AS478" s="15">
        <v>833.81089999999995</v>
      </c>
      <c r="AT478" s="15">
        <v>0</v>
      </c>
      <c r="AU478" s="15">
        <v>2164.7013999999999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7572.7710999999999</v>
      </c>
      <c r="BU478" s="15">
        <v>4728.5378000000001</v>
      </c>
      <c r="BV478" s="15">
        <v>7572.7710999999999</v>
      </c>
      <c r="BW478" s="15">
        <v>6861.7128000000002</v>
      </c>
      <c r="BX478" s="16">
        <v>960.63980000000004</v>
      </c>
      <c r="BY478" s="15">
        <v>1921.2796000000001</v>
      </c>
      <c r="BZ478" s="16">
        <v>6612.1313</v>
      </c>
      <c r="CA478" s="17">
        <v>948.97609999999997</v>
      </c>
    </row>
    <row r="479" spans="1:79" x14ac:dyDescent="0.25">
      <c r="A479" s="33" t="s">
        <v>98</v>
      </c>
      <c r="B479" s="34">
        <v>25201</v>
      </c>
      <c r="C479" s="34" t="s">
        <v>1085</v>
      </c>
      <c r="D479" s="34" t="s">
        <v>1069</v>
      </c>
      <c r="E479" s="34" t="s">
        <v>1070</v>
      </c>
      <c r="F479" s="34" t="s">
        <v>83</v>
      </c>
      <c r="G479" s="34" t="s">
        <v>1086</v>
      </c>
      <c r="H479" s="34" t="s">
        <v>1002</v>
      </c>
      <c r="I479" s="34" t="s">
        <v>1003</v>
      </c>
      <c r="J479" s="34" t="s">
        <v>107</v>
      </c>
      <c r="K479" s="10" t="s">
        <v>1011</v>
      </c>
      <c r="L479" s="10">
        <v>8</v>
      </c>
      <c r="M479" s="34">
        <v>240</v>
      </c>
      <c r="N479" s="34">
        <v>134192</v>
      </c>
      <c r="O479" s="35">
        <v>30074</v>
      </c>
      <c r="P479" s="35">
        <v>20431</v>
      </c>
      <c r="Q479" s="34">
        <v>587769823</v>
      </c>
      <c r="R479" s="34" t="s">
        <v>103</v>
      </c>
      <c r="S479" s="10" t="str">
        <f>IF(AB479=0.05,"Médio Profissionalizante",
IF(AB479=0.09,"Médio Tecnólogo",
IF(AB479=0.1,"Graduação",
IF(AB479=0.15,"Especialização",
IF(AB479=0.35,"Mestrado",
IF(AB479=0.45,"Doutorado",
))))))</f>
        <v>Especialização</v>
      </c>
      <c r="T479" s="10" t="str">
        <f>IF(AL479=0.7,"Inciso I",
IF(AL479=0.6,"Incisos II e V",
IF(AL479=0.3,"Inciso IV",
IF(AL479=0.25,"Inciso III, VI e VII",
))))</f>
        <v>Incisos II e V</v>
      </c>
      <c r="U479" s="34">
        <v>20</v>
      </c>
      <c r="V479" s="34" t="s">
        <v>90</v>
      </c>
      <c r="W479" s="34" t="s">
        <v>91</v>
      </c>
      <c r="X479" s="34" t="s">
        <v>91</v>
      </c>
      <c r="Y479" s="15">
        <v>1924.1790000000001</v>
      </c>
      <c r="Z479" s="15">
        <v>240</v>
      </c>
      <c r="AA479" s="15">
        <v>1924.1870707847202</v>
      </c>
      <c r="AB479" s="36">
        <v>0.15</v>
      </c>
      <c r="AC479" s="15">
        <v>266.64690000000002</v>
      </c>
      <c r="AD479" s="15">
        <v>0.2</v>
      </c>
      <c r="AE479" s="40">
        <f>ROUND(Y479*AD479,2)</f>
        <v>384.84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v>1777.6458</v>
      </c>
      <c r="AL479" s="15">
        <v>0.6</v>
      </c>
      <c r="AM479" s="15">
        <v>1066.5875000000001</v>
      </c>
      <c r="AN479" s="15">
        <v>0.4</v>
      </c>
      <c r="AO479" s="15">
        <v>711.05830000000003</v>
      </c>
      <c r="AP479" s="15">
        <v>1</v>
      </c>
      <c r="AQ479" s="15">
        <v>1777.6458</v>
      </c>
      <c r="AR479" s="15">
        <v>1.27</v>
      </c>
      <c r="AS479" s="15">
        <v>885.85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7732.7592000000004</v>
      </c>
      <c r="BU479" s="15">
        <v>4888.5259999999998</v>
      </c>
      <c r="BV479" s="15">
        <v>7732.7592000000004</v>
      </c>
      <c r="BW479" s="15">
        <v>7021.7008999999998</v>
      </c>
      <c r="BX479" s="16">
        <v>983.03809999999999</v>
      </c>
      <c r="BY479" s="15">
        <v>1966.0762999999999</v>
      </c>
      <c r="BZ479" s="16">
        <v>6749.7210999999998</v>
      </c>
      <c r="CA479" s="17">
        <v>986.81330000000003</v>
      </c>
    </row>
    <row r="480" spans="1:79" x14ac:dyDescent="0.25">
      <c r="A480" s="33" t="s">
        <v>79</v>
      </c>
      <c r="B480" s="34">
        <v>5395701</v>
      </c>
      <c r="C480" s="34" t="s">
        <v>363</v>
      </c>
      <c r="D480" s="34" t="s">
        <v>81</v>
      </c>
      <c r="E480" s="34" t="s">
        <v>116</v>
      </c>
      <c r="F480" s="34" t="s">
        <v>83</v>
      </c>
      <c r="G480" s="34" t="s">
        <v>117</v>
      </c>
      <c r="H480" s="34" t="s">
        <v>85</v>
      </c>
      <c r="I480" s="34" t="s">
        <v>79</v>
      </c>
      <c r="J480" s="34" t="s">
        <v>87</v>
      </c>
      <c r="K480" s="10" t="s">
        <v>121</v>
      </c>
      <c r="L480" s="10">
        <v>12</v>
      </c>
      <c r="M480" s="34">
        <v>240</v>
      </c>
      <c r="N480" s="34">
        <v>136416</v>
      </c>
      <c r="O480" s="35">
        <v>37431</v>
      </c>
      <c r="P480" s="35">
        <v>24034</v>
      </c>
      <c r="Q480" s="34">
        <v>23196734315</v>
      </c>
      <c r="R480" s="34" t="s">
        <v>89</v>
      </c>
      <c r="S480" s="10" t="str">
        <f>IF(AB480=0.05,"Médio Profissionalizante",
IF(AB480=0.09,"Médio Tecnólogo",
IF(AB480=0.1,"Graduação",
IF(AB480=0.15,"Especialização",
IF(AB480=0.35,"Mestrado",
IF(AB480=0.45,"Doutorado",
))))))</f>
        <v>Especialização</v>
      </c>
      <c r="T480" s="10" t="str">
        <f>IF(AL480=0.7,"Inciso I",
IF(AL480=0.6,"Incisos II e V",
IF(AL480=0.3,"Inciso IV",
IF(AL480=0.25,"Inciso III, VI e VII",
))))</f>
        <v>Inciso III, VI e VII</v>
      </c>
      <c r="U480" s="34">
        <v>22</v>
      </c>
      <c r="V480" s="34" t="s">
        <v>90</v>
      </c>
      <c r="W480" s="34" t="s">
        <v>91</v>
      </c>
      <c r="X480" s="34" t="s">
        <v>92</v>
      </c>
      <c r="Y480" s="15">
        <v>1924.1790000000001</v>
      </c>
      <c r="Z480" s="15">
        <v>240</v>
      </c>
      <c r="AA480" s="15">
        <v>1924.1870707847202</v>
      </c>
      <c r="AB480" s="36">
        <v>0.15</v>
      </c>
      <c r="AC480" s="15">
        <v>288.62689999999998</v>
      </c>
      <c r="AD480" s="15">
        <v>0.2</v>
      </c>
      <c r="AE480" s="50">
        <v>384.83580000000001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v>1924.1790000000001</v>
      </c>
      <c r="AL480" s="15">
        <v>0.25</v>
      </c>
      <c r="AM480" s="15">
        <v>481.04480000000001</v>
      </c>
      <c r="AN480" s="15">
        <v>0.4</v>
      </c>
      <c r="AO480" s="15">
        <v>769.67160000000001</v>
      </c>
      <c r="AP480" s="15">
        <v>1</v>
      </c>
      <c r="AQ480" s="15">
        <v>1924.1790000000001</v>
      </c>
      <c r="AR480" s="15">
        <v>1.51</v>
      </c>
      <c r="AS480" s="15">
        <v>0</v>
      </c>
      <c r="AT480" s="15">
        <v>0</v>
      </c>
      <c r="AU480" s="15">
        <v>127.7685</v>
      </c>
      <c r="AV480" s="15">
        <v>0</v>
      </c>
      <c r="AW480" s="15">
        <v>2146.5102999999999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7696.7160000000003</v>
      </c>
      <c r="BU480" s="15">
        <v>5291.4922999999999</v>
      </c>
      <c r="BV480" s="15">
        <v>7696.7160000000003</v>
      </c>
      <c r="BW480" s="15">
        <v>6927.0443999999998</v>
      </c>
      <c r="BX480" s="16">
        <v>969.78620000000001</v>
      </c>
      <c r="BY480" s="15">
        <v>1939.5724</v>
      </c>
      <c r="BZ480" s="16">
        <v>6726.9297999999999</v>
      </c>
      <c r="CA480" s="17">
        <v>980.54570000000001</v>
      </c>
    </row>
    <row r="481" spans="1:79" x14ac:dyDescent="0.25">
      <c r="A481" s="33" t="s">
        <v>839</v>
      </c>
      <c r="B481" s="34">
        <v>1044801</v>
      </c>
      <c r="C481" s="34" t="s">
        <v>976</v>
      </c>
      <c r="D481" s="34" t="s">
        <v>841</v>
      </c>
      <c r="E481" s="34" t="s">
        <v>848</v>
      </c>
      <c r="F481" s="34" t="s">
        <v>83</v>
      </c>
      <c r="G481" s="34" t="s">
        <v>874</v>
      </c>
      <c r="H481" s="34" t="s">
        <v>844</v>
      </c>
      <c r="I481" s="34" t="s">
        <v>845</v>
      </c>
      <c r="J481" s="34" t="s">
        <v>846</v>
      </c>
      <c r="K481" s="10" t="s">
        <v>851</v>
      </c>
      <c r="L481" s="10">
        <v>6</v>
      </c>
      <c r="M481" s="34">
        <v>240</v>
      </c>
      <c r="N481" s="34">
        <v>227433</v>
      </c>
      <c r="O481" s="35">
        <v>31007</v>
      </c>
      <c r="P481" s="35">
        <v>21039</v>
      </c>
      <c r="Q481" s="34">
        <v>15420400359</v>
      </c>
      <c r="R481" s="34" t="s">
        <v>89</v>
      </c>
      <c r="S481" s="10" t="str">
        <f>IF(AB481=0.05,"Médio Profissionalizante",
IF(AB481=0.09,"Médio Tecnólogo",
IF(AB481=0.1,"Graduação",
IF(AB481=0.15,"Especialização",
IF(AB481=0.35,"Mestrado",
IF(AB481=0.45,"Doutorado",
))))))</f>
        <v>Graduação</v>
      </c>
      <c r="T481" s="10" t="str">
        <f>IF(AL481=0.7,"Inciso I",
IF(AL481=0.6,"Incisos II e V",
IF(AL481=0.3,"Inciso IV",
IF(AL481=0.25,"Inciso III, VI e VII",
))))</f>
        <v>Inciso III, VI e VII</v>
      </c>
      <c r="U481" s="34">
        <v>1</v>
      </c>
      <c r="V481" s="34" t="s">
        <v>90</v>
      </c>
      <c r="W481" s="34" t="s">
        <v>91</v>
      </c>
      <c r="X481" s="34" t="s">
        <v>92</v>
      </c>
      <c r="Y481" s="15">
        <v>1610.07</v>
      </c>
      <c r="Z481" s="15">
        <v>240</v>
      </c>
      <c r="AA481" s="15">
        <v>1610.0736640032003</v>
      </c>
      <c r="AB481" s="36">
        <v>0.1</v>
      </c>
      <c r="AC481" s="47">
        <v>170.8622</v>
      </c>
      <c r="AD481" s="15">
        <v>0.11</v>
      </c>
      <c r="AE481" s="40">
        <f>ROUND(Y481*AD481,2)</f>
        <v>177.11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v>1708.6224</v>
      </c>
      <c r="AL481" s="15">
        <v>0.25</v>
      </c>
      <c r="AM481" s="15">
        <v>427.15559999999999</v>
      </c>
      <c r="AN481" s="15">
        <v>0.4</v>
      </c>
      <c r="AO481" s="15">
        <v>683.44899999999996</v>
      </c>
      <c r="AP481" s="15">
        <v>1</v>
      </c>
      <c r="AQ481" s="15">
        <v>1708.6224</v>
      </c>
      <c r="AR481" s="15">
        <v>0.54</v>
      </c>
      <c r="AS481" s="15">
        <v>279.67</v>
      </c>
      <c r="AT481" s="15">
        <v>0.16</v>
      </c>
      <c r="AU481" s="15">
        <v>621.49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6595.2825000000003</v>
      </c>
      <c r="BU481" s="15">
        <v>4459.5045</v>
      </c>
      <c r="BV481" s="15">
        <v>6595.2825000000003</v>
      </c>
      <c r="BW481" s="15">
        <v>5911.8334999999997</v>
      </c>
      <c r="BX481" s="16">
        <v>827.6567</v>
      </c>
      <c r="BY481" s="15">
        <v>1655.3134</v>
      </c>
      <c r="BZ481" s="16">
        <v>5767.6257999999998</v>
      </c>
      <c r="CA481" s="17">
        <v>716.73710000000005</v>
      </c>
    </row>
    <row r="482" spans="1:79" x14ac:dyDescent="0.25">
      <c r="A482" s="33" t="s">
        <v>839</v>
      </c>
      <c r="B482" s="34">
        <v>1106901</v>
      </c>
      <c r="C482" s="34" t="s">
        <v>986</v>
      </c>
      <c r="D482" s="34" t="s">
        <v>841</v>
      </c>
      <c r="E482" s="34" t="s">
        <v>857</v>
      </c>
      <c r="F482" s="34" t="s">
        <v>83</v>
      </c>
      <c r="G482" s="34" t="s">
        <v>855</v>
      </c>
      <c r="H482" s="34" t="s">
        <v>844</v>
      </c>
      <c r="I482" s="34" t="s">
        <v>845</v>
      </c>
      <c r="J482" s="34" t="s">
        <v>846</v>
      </c>
      <c r="K482" s="10" t="s">
        <v>851</v>
      </c>
      <c r="L482" s="10">
        <v>6</v>
      </c>
      <c r="M482" s="34">
        <v>240</v>
      </c>
      <c r="N482" s="34">
        <v>227433</v>
      </c>
      <c r="O482" s="35">
        <v>29677</v>
      </c>
      <c r="P482" s="35">
        <v>20976</v>
      </c>
      <c r="Q482" s="34">
        <v>16438191353</v>
      </c>
      <c r="R482" s="34" t="s">
        <v>89</v>
      </c>
      <c r="S482" s="10">
        <f>IF(AB482=0.05,"Médio Profissionalizante",
IF(AB482=0.09,"Médio Tecnólogo",
IF(AB482=0.1,"Graduação",
IF(AB482=0.15,"Especialização",
IF(AB482=0.35,"Mestrado",
IF(AB482=0.45,"Doutorado",
))))))</f>
        <v>0</v>
      </c>
      <c r="T482" s="10" t="str">
        <f>IF(AL482=0.7,"Inciso I",
IF(AL482=0.6,"Incisos II e V",
IF(AL482=0.3,"Inciso IV",
IF(AL482=0.25,"Inciso III, VI e VII",
))))</f>
        <v>Inciso I</v>
      </c>
      <c r="U482" s="34">
        <v>1</v>
      </c>
      <c r="V482" s="34" t="s">
        <v>90</v>
      </c>
      <c r="W482" s="34" t="s">
        <v>128</v>
      </c>
      <c r="X482" s="34" t="s">
        <v>92</v>
      </c>
      <c r="Y482" s="15">
        <v>1813.203</v>
      </c>
      <c r="Z482" s="15">
        <v>240</v>
      </c>
      <c r="AA482" s="15">
        <v>1813.2044526470968</v>
      </c>
      <c r="AB482" s="36">
        <v>0</v>
      </c>
      <c r="AC482" s="47">
        <v>0</v>
      </c>
      <c r="AD482" s="15">
        <v>0.12</v>
      </c>
      <c r="AE482" s="40">
        <f>ROUND(Y482*AD482,2)</f>
        <v>217.58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v>1708.6224</v>
      </c>
      <c r="AL482" s="15">
        <v>0.7</v>
      </c>
      <c r="AM482" s="15">
        <v>1196.0356999999999</v>
      </c>
      <c r="AN482" s="15">
        <v>0.4</v>
      </c>
      <c r="AO482" s="15">
        <v>683.44899999999996</v>
      </c>
      <c r="AP482" s="15">
        <v>1</v>
      </c>
      <c r="AQ482" s="15">
        <v>1708.6224</v>
      </c>
      <c r="AR482" s="15">
        <v>0.06</v>
      </c>
      <c r="AS482" s="15">
        <v>38.26</v>
      </c>
      <c r="AT482" s="15">
        <v>0.04</v>
      </c>
      <c r="AU482" s="15">
        <v>191.29</v>
      </c>
      <c r="AV482" s="15">
        <v>0.38</v>
      </c>
      <c r="AW482" s="15">
        <v>2180.7399999999998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7210.3864999999996</v>
      </c>
      <c r="BU482" s="15">
        <v>4305.7284</v>
      </c>
      <c r="BV482" s="15">
        <v>7210.3864999999996</v>
      </c>
      <c r="BW482" s="15">
        <v>6526.9376000000002</v>
      </c>
      <c r="BX482" s="16">
        <v>913.7713</v>
      </c>
      <c r="BY482" s="15">
        <v>1827.5425</v>
      </c>
      <c r="BZ482" s="16">
        <v>6296.6153000000004</v>
      </c>
      <c r="CA482" s="17">
        <v>862.20920000000001</v>
      </c>
    </row>
    <row r="483" spans="1:79" x14ac:dyDescent="0.25">
      <c r="A483" s="33" t="s">
        <v>839</v>
      </c>
      <c r="B483" s="34">
        <v>1006401</v>
      </c>
      <c r="C483" s="34" t="s">
        <v>960</v>
      </c>
      <c r="D483" s="34" t="s">
        <v>841</v>
      </c>
      <c r="E483" s="34" t="s">
        <v>842</v>
      </c>
      <c r="F483" s="34" t="s">
        <v>83</v>
      </c>
      <c r="G483" s="34" t="s">
        <v>843</v>
      </c>
      <c r="H483" s="34" t="s">
        <v>844</v>
      </c>
      <c r="I483" s="34" t="s">
        <v>845</v>
      </c>
      <c r="J483" s="34" t="s">
        <v>846</v>
      </c>
      <c r="K483" s="10" t="s">
        <v>496</v>
      </c>
      <c r="L483" s="10">
        <v>2</v>
      </c>
      <c r="M483" s="34">
        <v>240</v>
      </c>
      <c r="N483" s="34">
        <v>134862</v>
      </c>
      <c r="O483" s="35">
        <v>28764</v>
      </c>
      <c r="P483" s="35">
        <v>19104</v>
      </c>
      <c r="Q483" s="34">
        <v>14374412387</v>
      </c>
      <c r="R483" s="34" t="s">
        <v>89</v>
      </c>
      <c r="S483" s="10" t="str">
        <f>IF(AB483=0.05,"Médio Profissionalizante",
IF(AB483=0.09,"Médio Tecnólogo",
IF(AB483=0.1,"Graduação",
IF(AB483=0.15,"Especialização",
IF(AB483=0.35,"Mestrado",
IF(AB483=0.45,"Doutorado",
))))))</f>
        <v>Especialização</v>
      </c>
      <c r="T483" s="10" t="str">
        <f>IF(AL483=0.7,"Inciso I",
IF(AL483=0.6,"Incisos II e V",
IF(AL483=0.3,"Inciso IV",
IF(AL483=0.25,"Inciso III, VI e VII",
))))</f>
        <v>Inciso I</v>
      </c>
      <c r="U483" s="34">
        <v>1</v>
      </c>
      <c r="V483" s="34" t="s">
        <v>90</v>
      </c>
      <c r="W483" s="34" t="s">
        <v>91</v>
      </c>
      <c r="X483" s="34" t="s">
        <v>92</v>
      </c>
      <c r="Y483" s="15">
        <v>1578.501</v>
      </c>
      <c r="Z483" s="15">
        <v>240</v>
      </c>
      <c r="AA483" s="15">
        <v>1578.501</v>
      </c>
      <c r="AB483" s="36">
        <v>0.15</v>
      </c>
      <c r="AC483" s="51">
        <v>236.77520000000001</v>
      </c>
      <c r="AD483" s="15">
        <v>0.21</v>
      </c>
      <c r="AE483" s="40">
        <f>ROUND(Y483*AD483,2)</f>
        <v>331.49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v>1578.501</v>
      </c>
      <c r="AL483" s="15">
        <v>0.7</v>
      </c>
      <c r="AM483" s="15">
        <v>1104.9507000000001</v>
      </c>
      <c r="AN483" s="15">
        <v>0.4</v>
      </c>
      <c r="AO483" s="15">
        <v>631.40039999999999</v>
      </c>
      <c r="AP483" s="15">
        <v>1</v>
      </c>
      <c r="AQ483" s="15">
        <v>1578.501</v>
      </c>
      <c r="AR483" s="15">
        <v>1.48</v>
      </c>
      <c r="AS483" s="15">
        <v>1079.5999999999999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7040.1144999999997</v>
      </c>
      <c r="BU483" s="15">
        <v>7040.1144599999998</v>
      </c>
      <c r="BV483" s="15">
        <v>7040.1144999999997</v>
      </c>
      <c r="BW483" s="15">
        <v>6408.7141000000001</v>
      </c>
      <c r="BX483" s="16">
        <v>897.22</v>
      </c>
      <c r="BY483" s="15">
        <v>1794.4399000000001</v>
      </c>
      <c r="BZ483" s="16">
        <v>6142.8945000000003</v>
      </c>
      <c r="CA483" s="17">
        <v>819.93600000000004</v>
      </c>
    </row>
    <row r="484" spans="1:79" x14ac:dyDescent="0.25">
      <c r="A484" s="33" t="s">
        <v>79</v>
      </c>
      <c r="B484" s="34">
        <v>5395801</v>
      </c>
      <c r="C484" s="34" t="s">
        <v>364</v>
      </c>
      <c r="D484" s="34" t="s">
        <v>81</v>
      </c>
      <c r="E484" s="34" t="s">
        <v>195</v>
      </c>
      <c r="F484" s="34" t="s">
        <v>83</v>
      </c>
      <c r="G484" s="34" t="s">
        <v>117</v>
      </c>
      <c r="H484" s="34" t="s">
        <v>85</v>
      </c>
      <c r="I484" s="34" t="s">
        <v>79</v>
      </c>
      <c r="J484" s="34" t="s">
        <v>87</v>
      </c>
      <c r="K484" s="10" t="s">
        <v>121</v>
      </c>
      <c r="L484" s="10">
        <v>12</v>
      </c>
      <c r="M484" s="34">
        <v>240</v>
      </c>
      <c r="N484" s="34">
        <v>136416</v>
      </c>
      <c r="O484" s="35">
        <v>37431</v>
      </c>
      <c r="P484" s="35">
        <v>26466</v>
      </c>
      <c r="Q484" s="34">
        <v>44725582387</v>
      </c>
      <c r="R484" s="34" t="s">
        <v>89</v>
      </c>
      <c r="S484" s="10" t="str">
        <f>IF(AB484=0.05,"Médio Profissionalizante",
IF(AB484=0.09,"Médio Tecnólogo",
IF(AB484=0.1,"Graduação",
IF(AB484=0.15,"Especialização",
IF(AB484=0.35,"Mestrado",
IF(AB484=0.45,"Doutorado",
))))))</f>
        <v>Especialização</v>
      </c>
      <c r="T484" s="10" t="str">
        <f>IF(AL484=0.7,"Inciso I",
IF(AL484=0.6,"Incisos II e V",
IF(AL484=0.3,"Inciso IV",
IF(AL484=0.25,"Inciso III, VI e VII",
))))</f>
        <v>Incisos II e V</v>
      </c>
      <c r="U484" s="34">
        <v>22</v>
      </c>
      <c r="V484" s="34" t="s">
        <v>90</v>
      </c>
      <c r="W484" s="34" t="s">
        <v>91</v>
      </c>
      <c r="X484" s="34" t="s">
        <v>92</v>
      </c>
      <c r="Y484" s="15">
        <v>1924.1790000000001</v>
      </c>
      <c r="Z484" s="15">
        <v>240</v>
      </c>
      <c r="AA484" s="15">
        <v>1924.1870707847202</v>
      </c>
      <c r="AB484" s="36">
        <v>0.15</v>
      </c>
      <c r="AC484" s="15">
        <v>288.62689999999998</v>
      </c>
      <c r="AD484" s="15">
        <v>0.2</v>
      </c>
      <c r="AE484" s="50">
        <v>384.83580000000001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v>1924.1790000000001</v>
      </c>
      <c r="AL484" s="15">
        <v>0.6</v>
      </c>
      <c r="AM484" s="15">
        <v>1154.5074</v>
      </c>
      <c r="AN484" s="15">
        <v>0.4</v>
      </c>
      <c r="AO484" s="15">
        <f>AN484*AA484</f>
        <v>769.67482831388816</v>
      </c>
      <c r="AP484" s="15">
        <v>1</v>
      </c>
      <c r="AQ484" s="15">
        <v>1924.1790000000001</v>
      </c>
      <c r="AR484" s="15">
        <v>0</v>
      </c>
      <c r="AS484" s="15">
        <v>1057.3844999999999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3350.1788780000002</v>
      </c>
      <c r="BH484" s="15">
        <v>0</v>
      </c>
      <c r="BI484" s="15">
        <v>0</v>
      </c>
      <c r="BJ484" s="15">
        <v>0</v>
      </c>
      <c r="BK484" s="15">
        <v>22.088951999999999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11742.4465</v>
      </c>
      <c r="BU484" s="15">
        <v>7871.9994999999999</v>
      </c>
      <c r="BV484" s="15">
        <v>11720.3575</v>
      </c>
      <c r="BW484" s="15">
        <v>10972.7749</v>
      </c>
      <c r="BX484" s="16">
        <v>1536.1885</v>
      </c>
      <c r="BY484" s="15">
        <v>3072.377</v>
      </c>
      <c r="BZ484" s="16">
        <v>10206.258</v>
      </c>
      <c r="CA484" s="17">
        <v>1937.3608999999999</v>
      </c>
    </row>
    <row r="485" spans="1:79" x14ac:dyDescent="0.25">
      <c r="A485" s="33" t="s">
        <v>98</v>
      </c>
      <c r="B485" s="34">
        <v>361701</v>
      </c>
      <c r="C485" s="34" t="s">
        <v>1188</v>
      </c>
      <c r="D485" s="34" t="s">
        <v>1110</v>
      </c>
      <c r="E485" s="34" t="s">
        <v>1111</v>
      </c>
      <c r="F485" s="34" t="s">
        <v>83</v>
      </c>
      <c r="G485" s="34" t="s">
        <v>1160</v>
      </c>
      <c r="H485" s="34" t="s">
        <v>1110</v>
      </c>
      <c r="I485" s="34" t="s">
        <v>715</v>
      </c>
      <c r="J485" s="34" t="s">
        <v>1161</v>
      </c>
      <c r="K485" s="10" t="s">
        <v>121</v>
      </c>
      <c r="L485" s="10">
        <v>12</v>
      </c>
      <c r="M485" s="46">
        <v>180</v>
      </c>
      <c r="N485" s="34">
        <v>125291</v>
      </c>
      <c r="O485" s="35">
        <v>26724</v>
      </c>
      <c r="P485" s="35">
        <v>20048</v>
      </c>
      <c r="Q485" s="34">
        <v>6072380387</v>
      </c>
      <c r="R485" s="34" t="s">
        <v>103</v>
      </c>
      <c r="S485" s="10">
        <f>IF(AB485=0.05,"Médio Profissionalizante",
IF(AB485=0.09,"Médio Tecnólogo",
IF(AB485=0.1,"Graduação",
IF(AB485=0.15,"Especialização",
IF(AB485=0.35,"Mestrado",
IF(AB485=0.45,"Doutorado",
))))))</f>
        <v>0</v>
      </c>
      <c r="T485" s="10" t="str">
        <f>IF(AL485=0.7,"Inciso I",
IF(AL485=0.6,"Incisos II e V",
IF(AL485=0.3,"Inciso IV",
IF(AL485=0.25,"Inciso III, VI e VII",
))))</f>
        <v>Inciso I</v>
      </c>
      <c r="U485" s="34">
        <v>20</v>
      </c>
      <c r="V485" s="34" t="s">
        <v>90</v>
      </c>
      <c r="W485" s="34" t="s">
        <v>91</v>
      </c>
      <c r="X485" s="34" t="s">
        <v>91</v>
      </c>
      <c r="Y485" s="15">
        <v>1962.6636000000001</v>
      </c>
      <c r="Z485" s="15">
        <v>240</v>
      </c>
      <c r="AA485" s="15">
        <v>1962.6708122004145</v>
      </c>
      <c r="AB485" s="36">
        <v>0.08</v>
      </c>
      <c r="AC485" s="37">
        <v>115.45010000000001</v>
      </c>
      <c r="AD485" s="15">
        <v>0.21</v>
      </c>
      <c r="AE485" s="40">
        <f>ROUND(Y485*AD485,2)</f>
        <v>412.16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v>1443.1266000000001</v>
      </c>
      <c r="AL485" s="15">
        <v>0.7</v>
      </c>
      <c r="AM485" s="15">
        <v>1010.1886</v>
      </c>
      <c r="AN485" s="15">
        <v>0.4</v>
      </c>
      <c r="AO485" s="15">
        <v>577.25059999999996</v>
      </c>
      <c r="AP485" s="15">
        <v>1</v>
      </c>
      <c r="AQ485" s="15">
        <v>1443.1266000000001</v>
      </c>
      <c r="AR485" s="15">
        <v>0.26</v>
      </c>
      <c r="AS485" s="15">
        <v>186.68</v>
      </c>
      <c r="AT485" s="15">
        <v>0.03</v>
      </c>
      <c r="AU485" s="15">
        <v>161.55000000000001</v>
      </c>
      <c r="AV485" s="15">
        <v>0.37</v>
      </c>
      <c r="AW485" s="15">
        <v>2390.9699999999998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6335.3257999999996</v>
      </c>
      <c r="BU485" s="15">
        <v>3882.0106000000001</v>
      </c>
      <c r="BV485" s="15">
        <v>6335.3257999999996</v>
      </c>
      <c r="BW485" s="15">
        <v>5758.0751</v>
      </c>
      <c r="BX485" s="16">
        <v>806.13049999999998</v>
      </c>
      <c r="BY485" s="15">
        <v>1612.261</v>
      </c>
      <c r="BZ485" s="16">
        <v>5529.1953000000003</v>
      </c>
      <c r="CA485" s="17">
        <v>651.16869999999994</v>
      </c>
    </row>
    <row r="486" spans="1:79" x14ac:dyDescent="0.25">
      <c r="A486" s="33" t="s">
        <v>79</v>
      </c>
      <c r="B486" s="34">
        <v>5395901</v>
      </c>
      <c r="C486" s="34" t="s">
        <v>365</v>
      </c>
      <c r="D486" s="34" t="s">
        <v>81</v>
      </c>
      <c r="E486" s="34" t="s">
        <v>116</v>
      </c>
      <c r="F486" s="34" t="s">
        <v>83</v>
      </c>
      <c r="G486" s="34" t="s">
        <v>117</v>
      </c>
      <c r="H486" s="34" t="s">
        <v>85</v>
      </c>
      <c r="I486" s="34" t="s">
        <v>79</v>
      </c>
      <c r="J486" s="34" t="s">
        <v>87</v>
      </c>
      <c r="K486" s="10" t="s">
        <v>121</v>
      </c>
      <c r="L486" s="10">
        <v>12</v>
      </c>
      <c r="M486" s="34">
        <v>240</v>
      </c>
      <c r="N486" s="34">
        <v>136416</v>
      </c>
      <c r="O486" s="35">
        <v>37431</v>
      </c>
      <c r="P486" s="35">
        <v>27096</v>
      </c>
      <c r="Q486" s="34">
        <v>44088973372</v>
      </c>
      <c r="R486" s="34" t="s">
        <v>89</v>
      </c>
      <c r="S486" s="10" t="str">
        <f>IF(AB486=0.05,"Médio Profissionalizante",
IF(AB486=0.09,"Médio Tecnólogo",
IF(AB486=0.1,"Graduação",
IF(AB486=0.15,"Especialização",
IF(AB486=0.35,"Mestrado",
IF(AB486=0.45,"Doutorado",
))))))</f>
        <v>Especialização</v>
      </c>
      <c r="T486" s="10" t="str">
        <f>IF(AL486=0.7,"Inciso I",
IF(AL486=0.6,"Incisos II e V",
IF(AL486=0.3,"Inciso IV",
IF(AL486=0.25,"Inciso III, VI e VII",
))))</f>
        <v>Inciso III, VI e VII</v>
      </c>
      <c r="U486" s="34">
        <v>22</v>
      </c>
      <c r="V486" s="34" t="s">
        <v>90</v>
      </c>
      <c r="W486" s="34" t="s">
        <v>91</v>
      </c>
      <c r="X486" s="34" t="s">
        <v>92</v>
      </c>
      <c r="Y486" s="15">
        <v>1924.1790000000001</v>
      </c>
      <c r="Z486" s="15">
        <v>240</v>
      </c>
      <c r="AA486" s="15">
        <v>1924.1870707847202</v>
      </c>
      <c r="AB486" s="36">
        <v>0.15</v>
      </c>
      <c r="AC486" s="15">
        <v>288.62689999999998</v>
      </c>
      <c r="AD486" s="15">
        <v>0.2</v>
      </c>
      <c r="AE486" s="50">
        <v>384.83580000000001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v>1924.1790000000001</v>
      </c>
      <c r="AL486" s="15">
        <v>0.25</v>
      </c>
      <c r="AM486" s="15">
        <v>481.04480000000001</v>
      </c>
      <c r="AN486" s="15">
        <v>0.4</v>
      </c>
      <c r="AO486" s="15">
        <v>769.67160000000001</v>
      </c>
      <c r="AP486" s="15">
        <v>1</v>
      </c>
      <c r="AQ486" s="15">
        <v>1924.1790000000001</v>
      </c>
      <c r="AR486" s="15">
        <v>1.3</v>
      </c>
      <c r="AS486" s="15">
        <v>927.03139999999996</v>
      </c>
      <c r="AT486" s="15">
        <v>0.45</v>
      </c>
      <c r="AU486" s="15">
        <v>802.23869999999999</v>
      </c>
      <c r="AV486" s="15">
        <v>0</v>
      </c>
      <c r="AW486" s="15">
        <v>1283.5820000000001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7696.7160000000003</v>
      </c>
      <c r="BU486" s="15">
        <v>5291.4922999999999</v>
      </c>
      <c r="BV486" s="15">
        <v>7696.7160000000003</v>
      </c>
      <c r="BW486" s="15">
        <v>6927.0443999999998</v>
      </c>
      <c r="BX486" s="16">
        <v>969.78620000000001</v>
      </c>
      <c r="BY486" s="15">
        <v>1939.5724</v>
      </c>
      <c r="BZ486" s="16">
        <v>6726.9297999999999</v>
      </c>
      <c r="CA486" s="17">
        <v>980.54570000000001</v>
      </c>
    </row>
    <row r="487" spans="1:79" x14ac:dyDescent="0.25">
      <c r="A487" s="33" t="s">
        <v>98</v>
      </c>
      <c r="B487" s="34">
        <v>134401</v>
      </c>
      <c r="C487" s="34" t="s">
        <v>1167</v>
      </c>
      <c r="D487" s="34" t="s">
        <v>1110</v>
      </c>
      <c r="E487" s="34" t="s">
        <v>1111</v>
      </c>
      <c r="F487" s="34" t="s">
        <v>83</v>
      </c>
      <c r="G487" s="34" t="s">
        <v>1163</v>
      </c>
      <c r="H487" s="34" t="s">
        <v>1110</v>
      </c>
      <c r="I487" s="34" t="s">
        <v>715</v>
      </c>
      <c r="J487" s="34" t="s">
        <v>1161</v>
      </c>
      <c r="K487" s="10" t="s">
        <v>121</v>
      </c>
      <c r="L487" s="10">
        <v>13</v>
      </c>
      <c r="M487" s="34">
        <v>240</v>
      </c>
      <c r="N487" s="34">
        <v>132958</v>
      </c>
      <c r="O487" s="35">
        <v>22866</v>
      </c>
      <c r="P487" s="35">
        <v>14167</v>
      </c>
      <c r="Q487" s="34">
        <v>3653498368</v>
      </c>
      <c r="R487" s="34" t="s">
        <v>103</v>
      </c>
      <c r="S487" s="10" t="str">
        <f>IF(AB487=0.05,"Médio Profissionalizante",
IF(AB487=0.09,"Médio Tecnólogo",
IF(AB487=0.1,"Graduação",
IF(AB487=0.15,"Especialização",
IF(AB487=0.35,"Mestrado",
IF(AB487=0.45,"Doutorado",
))))))</f>
        <v>Graduação</v>
      </c>
      <c r="T487" s="10" t="str">
        <f>IF(AL487=0.7,"Inciso I",
IF(AL487=0.6,"Incisos II e V",
IF(AL487=0.3,"Inciso IV",
IF(AL487=0.25,"Inciso III, VI e VII",
))))</f>
        <v>Inciso III, VI e VII</v>
      </c>
      <c r="U487" s="34">
        <v>20</v>
      </c>
      <c r="V487" s="34" t="s">
        <v>90</v>
      </c>
      <c r="W487" s="34" t="s">
        <v>91</v>
      </c>
      <c r="X487" s="34" t="s">
        <v>91</v>
      </c>
      <c r="Y487" s="15">
        <v>1281.4566</v>
      </c>
      <c r="Z487" s="15">
        <v>180</v>
      </c>
      <c r="AA487" s="15">
        <v>1281.4672896221311</v>
      </c>
      <c r="AB487" s="36">
        <v>0.1</v>
      </c>
      <c r="AC487" s="37">
        <v>196.2664</v>
      </c>
      <c r="AD487" s="15">
        <v>0.14000000000000001</v>
      </c>
      <c r="AE487" s="40">
        <f>ROUND(Y487*AD487,2)</f>
        <v>179.4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v>1962.6636000000001</v>
      </c>
      <c r="AL487" s="15">
        <v>0.25</v>
      </c>
      <c r="AM487" s="15">
        <v>490.66590000000002</v>
      </c>
      <c r="AN487" s="15">
        <v>0.4</v>
      </c>
      <c r="AO487" s="15">
        <v>785.06539999999995</v>
      </c>
      <c r="AP487" s="15">
        <v>1</v>
      </c>
      <c r="AQ487" s="15">
        <v>1962.6636000000001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21.232053000000001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7655.9934999999996</v>
      </c>
      <c r="BU487" s="15">
        <v>5181.4318999999996</v>
      </c>
      <c r="BV487" s="15">
        <v>7634.7614000000003</v>
      </c>
      <c r="BW487" s="15">
        <v>6870.9279999999999</v>
      </c>
      <c r="BX487" s="16">
        <v>961.92989999999998</v>
      </c>
      <c r="BY487" s="15">
        <v>1923.8598</v>
      </c>
      <c r="BZ487" s="16">
        <v>6694.0635000000002</v>
      </c>
      <c r="CA487" s="17">
        <v>971.50750000000005</v>
      </c>
    </row>
    <row r="488" spans="1:79" x14ac:dyDescent="0.25">
      <c r="A488" s="33" t="s">
        <v>839</v>
      </c>
      <c r="B488" s="34">
        <v>749501</v>
      </c>
      <c r="C488" s="34" t="s">
        <v>931</v>
      </c>
      <c r="D488" s="34" t="s">
        <v>841</v>
      </c>
      <c r="E488" s="34" t="s">
        <v>854</v>
      </c>
      <c r="F488" s="34" t="s">
        <v>83</v>
      </c>
      <c r="G488" s="34" t="s">
        <v>863</v>
      </c>
      <c r="H488" s="34" t="s">
        <v>844</v>
      </c>
      <c r="I488" s="34" t="s">
        <v>845</v>
      </c>
      <c r="J488" s="34" t="s">
        <v>846</v>
      </c>
      <c r="K488" s="10" t="s">
        <v>118</v>
      </c>
      <c r="L488" s="10">
        <v>7</v>
      </c>
      <c r="M488" s="34">
        <v>240</v>
      </c>
      <c r="N488" s="34">
        <v>227433</v>
      </c>
      <c r="O488" s="35">
        <v>29708</v>
      </c>
      <c r="P488" s="35">
        <v>22142</v>
      </c>
      <c r="Q488" s="34">
        <v>11511770325</v>
      </c>
      <c r="R488" s="34" t="s">
        <v>89</v>
      </c>
      <c r="S488" s="10">
        <f>IF(AB488=0.05,"Médio Profissionalizante",
IF(AB488=0.09,"Médio Tecnólogo",
IF(AB488=0.1,"Graduação",
IF(AB488=0.15,"Especialização",
IF(AB488=0.35,"Mestrado",
IF(AB488=0.45,"Doutorado",
))))))</f>
        <v>0</v>
      </c>
      <c r="T488" s="10" t="str">
        <f>IF(AL488=0.7,"Inciso I",
IF(AL488=0.6,"Incisos II e V",
IF(AL488=0.3,"Inciso IV",
IF(AL488=0.25,"Inciso III, VI e VII",
))))</f>
        <v>Inciso III, VI e VII</v>
      </c>
      <c r="U488" s="34">
        <v>1</v>
      </c>
      <c r="V488" s="34" t="s">
        <v>90</v>
      </c>
      <c r="W488" s="34" t="s">
        <v>91</v>
      </c>
      <c r="X488" s="34" t="s">
        <v>92</v>
      </c>
      <c r="Y488" s="15">
        <v>1742.7924</v>
      </c>
      <c r="Z488" s="15">
        <v>240</v>
      </c>
      <c r="AA488" s="15">
        <v>1742.7955138860984</v>
      </c>
      <c r="AB488" s="36">
        <v>0</v>
      </c>
      <c r="AC488" s="37">
        <v>0</v>
      </c>
      <c r="AD488" s="15">
        <v>0.11</v>
      </c>
      <c r="AE488" s="40">
        <f>ROUND(Y488*AD488,2)</f>
        <v>191.71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v>1742.7924</v>
      </c>
      <c r="AL488" s="15">
        <v>0.25</v>
      </c>
      <c r="AM488" s="15">
        <v>435.69810000000001</v>
      </c>
      <c r="AN488" s="15">
        <v>0.4</v>
      </c>
      <c r="AO488" s="15">
        <v>697.11699999999996</v>
      </c>
      <c r="AP488" s="15">
        <v>1</v>
      </c>
      <c r="AQ488" s="15">
        <v>1742.7924</v>
      </c>
      <c r="AR488" s="15">
        <v>0</v>
      </c>
      <c r="AS488" s="15">
        <v>0</v>
      </c>
      <c r="AT488" s="15">
        <v>0.11</v>
      </c>
      <c r="AU488" s="15">
        <v>450.51</v>
      </c>
      <c r="AV488" s="15">
        <v>0.03</v>
      </c>
      <c r="AW488" s="15">
        <v>147.44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6552.8994000000002</v>
      </c>
      <c r="BU488" s="15">
        <v>4374.4089000000004</v>
      </c>
      <c r="BV488" s="15">
        <v>6552.8994000000002</v>
      </c>
      <c r="BW488" s="15">
        <v>5855.7825000000003</v>
      </c>
      <c r="BX488" s="16">
        <v>819.80949999999996</v>
      </c>
      <c r="BY488" s="15">
        <v>1639.6190999999999</v>
      </c>
      <c r="BZ488" s="16">
        <v>5733.0898999999999</v>
      </c>
      <c r="CA488" s="17">
        <v>707.23969999999997</v>
      </c>
    </row>
    <row r="489" spans="1:79" x14ac:dyDescent="0.25">
      <c r="A489" s="33" t="s">
        <v>839</v>
      </c>
      <c r="B489" s="34">
        <v>584001</v>
      </c>
      <c r="C489" s="34" t="s">
        <v>912</v>
      </c>
      <c r="D489" s="34" t="s">
        <v>841</v>
      </c>
      <c r="E489" s="34" t="s">
        <v>854</v>
      </c>
      <c r="F489" s="34" t="s">
        <v>83</v>
      </c>
      <c r="G489" s="34" t="s">
        <v>863</v>
      </c>
      <c r="H489" s="34" t="s">
        <v>844</v>
      </c>
      <c r="I489" s="34" t="s">
        <v>845</v>
      </c>
      <c r="J489" s="34" t="s">
        <v>846</v>
      </c>
      <c r="K489" s="10" t="s">
        <v>147</v>
      </c>
      <c r="L489" s="10">
        <v>11</v>
      </c>
      <c r="M489" s="34">
        <v>240</v>
      </c>
      <c r="N489" s="34">
        <v>227433</v>
      </c>
      <c r="O489" s="35">
        <v>31107</v>
      </c>
      <c r="P489" s="35">
        <v>19952</v>
      </c>
      <c r="Q489" s="34">
        <v>9117679320</v>
      </c>
      <c r="R489" s="34" t="s">
        <v>89</v>
      </c>
      <c r="S489" s="10" t="str">
        <f>IF(AB489=0.05,"Médio Profissionalizante",
IF(AB489=0.09,"Médio Tecnólogo",
IF(AB489=0.1,"Graduação",
IF(AB489=0.15,"Especialização",
IF(AB489=0.35,"Mestrado",
IF(AB489=0.45,"Doutorado",
))))))</f>
        <v>Graduação</v>
      </c>
      <c r="T489" s="10" t="str">
        <f>IF(AL489=0.7,"Inciso I",
IF(AL489=0.6,"Incisos II e V",
IF(AL489=0.3,"Inciso IV",
IF(AL489=0.25,"Inciso III, VI e VII",
))))</f>
        <v>Incisos II e V</v>
      </c>
      <c r="U489" s="34">
        <v>1</v>
      </c>
      <c r="V489" s="34" t="s">
        <v>90</v>
      </c>
      <c r="W489" s="34" t="s">
        <v>91</v>
      </c>
      <c r="X489" s="34" t="s">
        <v>92</v>
      </c>
      <c r="Y489" s="15">
        <v>1886.4492</v>
      </c>
      <c r="Z489" s="15">
        <v>240</v>
      </c>
      <c r="AA489" s="15">
        <v>1886.4579125340395</v>
      </c>
      <c r="AB489" s="36">
        <v>0.1</v>
      </c>
      <c r="AC489" s="47">
        <v>188.64490000000001</v>
      </c>
      <c r="AD489" s="15">
        <v>0.28999999999999998</v>
      </c>
      <c r="AE489" s="40">
        <f>ROUND(Y489*AD489,2)</f>
        <v>547.07000000000005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v>1886.4492</v>
      </c>
      <c r="AL489" s="15">
        <v>0.6</v>
      </c>
      <c r="AM489" s="15">
        <v>1131.8695</v>
      </c>
      <c r="AN489" s="15">
        <v>0.4</v>
      </c>
      <c r="AO489" s="15">
        <v>754.5797</v>
      </c>
      <c r="AP489" s="15">
        <v>1</v>
      </c>
      <c r="AQ489" s="15">
        <v>1886.4492</v>
      </c>
      <c r="AR489" s="15">
        <v>1.54</v>
      </c>
      <c r="AS489" s="15">
        <v>1062.8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8281.5120000000006</v>
      </c>
      <c r="BU489" s="15">
        <v>5263.1932999999999</v>
      </c>
      <c r="BV489" s="15">
        <v>8281.5120000000006</v>
      </c>
      <c r="BW489" s="15">
        <v>7526.9323000000004</v>
      </c>
      <c r="BX489" s="16">
        <v>1053.7705000000001</v>
      </c>
      <c r="BY489" s="15">
        <v>2107.5410000000002</v>
      </c>
      <c r="BZ489" s="16">
        <v>7227.7415000000001</v>
      </c>
      <c r="CA489" s="17">
        <v>1118.2689</v>
      </c>
    </row>
    <row r="490" spans="1:79" x14ac:dyDescent="0.25">
      <c r="A490" s="33" t="s">
        <v>839</v>
      </c>
      <c r="B490" s="34">
        <v>772201</v>
      </c>
      <c r="C490" s="34" t="s">
        <v>934</v>
      </c>
      <c r="D490" s="34" t="s">
        <v>841</v>
      </c>
      <c r="E490" s="34" t="s">
        <v>854</v>
      </c>
      <c r="F490" s="34" t="s">
        <v>83</v>
      </c>
      <c r="G490" s="34" t="s">
        <v>886</v>
      </c>
      <c r="H490" s="34" t="s">
        <v>844</v>
      </c>
      <c r="I490" s="34" t="s">
        <v>845</v>
      </c>
      <c r="J490" s="34" t="s">
        <v>846</v>
      </c>
      <c r="K490" s="10" t="s">
        <v>96</v>
      </c>
      <c r="L490" s="10">
        <v>19</v>
      </c>
      <c r="M490" s="34">
        <v>240</v>
      </c>
      <c r="N490" s="34">
        <v>134862</v>
      </c>
      <c r="O490" s="35">
        <v>30773</v>
      </c>
      <c r="P490" s="35">
        <v>20852</v>
      </c>
      <c r="Q490" s="34">
        <v>11694602320</v>
      </c>
      <c r="R490" s="34" t="s">
        <v>89</v>
      </c>
      <c r="S490" s="10" t="str">
        <f>IF(AB490=0.05,"Médio Profissionalizante",
IF(AB490=0.09,"Médio Tecnólogo",
IF(AB490=0.1,"Graduação",
IF(AB490=0.15,"Especialização",
IF(AB490=0.35,"Mestrado",
IF(AB490=0.45,"Doutorado",
))))))</f>
        <v>Especialização</v>
      </c>
      <c r="T490" s="10">
        <f>IF(AL490=0.7,"Inciso I",
IF(AL490=0.6,"Incisos II e V",
IF(AL490=0.3,"Inciso IV",
IF(AL490=0.25,"Inciso III, VI e VII",
))))</f>
        <v>0</v>
      </c>
      <c r="U490" s="34">
        <v>1</v>
      </c>
      <c r="V490" s="34" t="s">
        <v>90</v>
      </c>
      <c r="W490" s="34" t="s">
        <v>91</v>
      </c>
      <c r="X490" s="34" t="s">
        <v>92</v>
      </c>
      <c r="Y490" s="15">
        <v>3013.9367999999999</v>
      </c>
      <c r="Z490" s="15">
        <v>240</v>
      </c>
      <c r="AA490" s="15">
        <v>3013.9257843072423</v>
      </c>
      <c r="AB490" s="36">
        <v>0.15</v>
      </c>
      <c r="AC490" s="51">
        <v>452.09050000000002</v>
      </c>
      <c r="AD490" s="15">
        <v>0.35</v>
      </c>
      <c r="AE490" s="40">
        <f>ROUND(Y490*AD490,2)</f>
        <v>1054.8800000000001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0.5</v>
      </c>
      <c r="AQ490" s="15">
        <v>1506.9684</v>
      </c>
      <c r="AR490" s="15">
        <v>0</v>
      </c>
      <c r="AS490" s="15">
        <v>0</v>
      </c>
      <c r="AT490" s="15">
        <v>0</v>
      </c>
      <c r="AU490" s="15">
        <v>0</v>
      </c>
      <c r="AV490" s="15">
        <v>0</v>
      </c>
      <c r="AW490" s="15">
        <v>0</v>
      </c>
      <c r="AX490" s="15">
        <v>60</v>
      </c>
      <c r="AY490" s="15">
        <v>1883.7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2977.9673420000004</v>
      </c>
      <c r="BI490" s="15">
        <v>0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1524.5318376830141</v>
      </c>
      <c r="BT490" s="15">
        <v>13344.702799999999</v>
      </c>
      <c r="BU490" s="15">
        <v>9005.8408999999992</v>
      </c>
      <c r="BV490" s="15">
        <v>11820.170899999999</v>
      </c>
      <c r="BW490" s="15">
        <v>11820.170899999999</v>
      </c>
      <c r="BX490" s="16">
        <v>1654.8239000000001</v>
      </c>
      <c r="BY490" s="15">
        <v>3309.6478999999999</v>
      </c>
      <c r="BZ490" s="16">
        <v>11689.8788</v>
      </c>
      <c r="CA490" s="17">
        <v>2345.3566999999998</v>
      </c>
    </row>
    <row r="491" spans="1:79" x14ac:dyDescent="0.25">
      <c r="A491" s="33" t="s">
        <v>79</v>
      </c>
      <c r="B491" s="34">
        <v>8949901</v>
      </c>
      <c r="C491" s="34" t="s">
        <v>468</v>
      </c>
      <c r="D491" s="34" t="s">
        <v>81</v>
      </c>
      <c r="E491" s="34" t="s">
        <v>116</v>
      </c>
      <c r="F491" s="34" t="s">
        <v>83</v>
      </c>
      <c r="G491" s="34" t="s">
        <v>117</v>
      </c>
      <c r="H491" s="34" t="s">
        <v>85</v>
      </c>
      <c r="I491" s="34" t="s">
        <v>79</v>
      </c>
      <c r="J491" s="34" t="s">
        <v>87</v>
      </c>
      <c r="K491" s="10" t="s">
        <v>118</v>
      </c>
      <c r="L491" s="10">
        <v>7</v>
      </c>
      <c r="M491" s="34">
        <v>240</v>
      </c>
      <c r="N491" s="34">
        <v>123551</v>
      </c>
      <c r="O491" s="35">
        <v>40882</v>
      </c>
      <c r="P491" s="35">
        <v>28965</v>
      </c>
      <c r="Q491" s="34">
        <v>84566655334</v>
      </c>
      <c r="R491" s="34" t="s">
        <v>89</v>
      </c>
      <c r="S491" s="10" t="str">
        <f>IF(AB491=0.05,"Médio Profissionalizante",
IF(AB491=0.09,"Médio Tecnólogo",
IF(AB491=0.1,"Graduação",
IF(AB491=0.15,"Especialização",
IF(AB491=0.35,"Mestrado",
IF(AB491=0.45,"Doutorado",
))))))</f>
        <v>Especialização</v>
      </c>
      <c r="T491" s="10" t="str">
        <f>IF(AL491=0.7,"Inciso I",
IF(AL491=0.6,"Incisos II e V",
IF(AL491=0.3,"Inciso IV",
IF(AL491=0.25,"Inciso III, VI e VII",
))))</f>
        <v>Inciso III, VI e VII</v>
      </c>
      <c r="U491" s="34">
        <v>22</v>
      </c>
      <c r="V491" s="34" t="s">
        <v>90</v>
      </c>
      <c r="W491" s="34" t="s">
        <v>91</v>
      </c>
      <c r="X491" s="34" t="s">
        <v>92</v>
      </c>
      <c r="Y491" s="15">
        <v>1742.7924</v>
      </c>
      <c r="Z491" s="15">
        <v>240</v>
      </c>
      <c r="AA491" s="15">
        <v>1742.7955138860984</v>
      </c>
      <c r="AB491" s="36">
        <v>0.15</v>
      </c>
      <c r="AC491" s="15">
        <v>261.41890000000001</v>
      </c>
      <c r="AD491" s="15">
        <v>0.11</v>
      </c>
      <c r="AE491" s="50">
        <v>191.7072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v>1742.7924</v>
      </c>
      <c r="AL491" s="15">
        <v>0.25</v>
      </c>
      <c r="AM491" s="15">
        <v>435.69810000000001</v>
      </c>
      <c r="AN491" s="15">
        <v>0.4</v>
      </c>
      <c r="AO491" s="15">
        <v>697.11699999999996</v>
      </c>
      <c r="AP491" s="15">
        <v>1</v>
      </c>
      <c r="AQ491" s="15">
        <v>1742.7924</v>
      </c>
      <c r="AR491" s="15">
        <v>0</v>
      </c>
      <c r="AS491" s="15">
        <v>0</v>
      </c>
      <c r="AT491" s="15">
        <v>0.03</v>
      </c>
      <c r="AU491" s="15">
        <v>0</v>
      </c>
      <c r="AV491" s="15">
        <v>0.42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6814.3182999999999</v>
      </c>
      <c r="BU491" s="15">
        <v>4635.8278</v>
      </c>
      <c r="BV491" s="15">
        <v>6814.3182999999999</v>
      </c>
      <c r="BW491" s="15">
        <v>6117.2012999999997</v>
      </c>
      <c r="BX491" s="16">
        <v>856.40819999999997</v>
      </c>
      <c r="BY491" s="15">
        <v>1712.8163999999999</v>
      </c>
      <c r="BZ491" s="16">
        <v>5957.9101000000001</v>
      </c>
      <c r="CA491" s="17">
        <v>769.06529999999998</v>
      </c>
    </row>
    <row r="492" spans="1:79" x14ac:dyDescent="0.25">
      <c r="A492" s="33" t="s">
        <v>79</v>
      </c>
      <c r="B492" s="34">
        <v>4553101</v>
      </c>
      <c r="C492" s="34" t="s">
        <v>140</v>
      </c>
      <c r="D492" s="34" t="s">
        <v>81</v>
      </c>
      <c r="E492" s="34" t="s">
        <v>124</v>
      </c>
      <c r="F492" s="34" t="s">
        <v>83</v>
      </c>
      <c r="G492" s="34" t="s">
        <v>117</v>
      </c>
      <c r="H492" s="34" t="s">
        <v>85</v>
      </c>
      <c r="I492" s="34" t="s">
        <v>79</v>
      </c>
      <c r="J492" s="34" t="s">
        <v>87</v>
      </c>
      <c r="K492" s="10" t="s">
        <v>121</v>
      </c>
      <c r="L492" s="10">
        <v>12</v>
      </c>
      <c r="M492" s="34">
        <v>240</v>
      </c>
      <c r="N492" s="34">
        <v>136416</v>
      </c>
      <c r="O492" s="35">
        <v>36739</v>
      </c>
      <c r="P492" s="35">
        <v>27743</v>
      </c>
      <c r="Q492" s="34">
        <v>87381362368</v>
      </c>
      <c r="R492" s="34" t="s">
        <v>89</v>
      </c>
      <c r="S492" s="10" t="str">
        <f>IF(AB492=0.05,"Médio Profissionalizante",
IF(AB492=0.09,"Médio Tecnólogo",
IF(AB492=0.1,"Graduação",
IF(AB492=0.15,"Especialização",
IF(AB492=0.35,"Mestrado",
IF(AB492=0.45,"Doutorado",
))))))</f>
        <v>Médio Tecnólogo</v>
      </c>
      <c r="T492" s="10" t="str">
        <f>IF(AL492=0.7,"Inciso I",
IF(AL492=0.6,"Incisos II e V",
IF(AL492=0.3,"Inciso IV",
IF(AL492=0.25,"Inciso III, VI e VII",
))))</f>
        <v>Incisos II e V</v>
      </c>
      <c r="U492" s="34">
        <v>22</v>
      </c>
      <c r="V492" s="34" t="s">
        <v>90</v>
      </c>
      <c r="W492" s="34" t="s">
        <v>128</v>
      </c>
      <c r="X492" s="34" t="s">
        <v>92</v>
      </c>
      <c r="Y492" s="15">
        <v>1924.1790000000001</v>
      </c>
      <c r="Z492" s="15">
        <v>240</v>
      </c>
      <c r="AA492" s="15">
        <v>1924.1870707847202</v>
      </c>
      <c r="AB492" s="36">
        <v>0.09</v>
      </c>
      <c r="AC492" s="66">
        <v>173.17609999999999</v>
      </c>
      <c r="AD492" s="15">
        <v>0.22</v>
      </c>
      <c r="AE492" s="50">
        <v>423.31939999999997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v>1924.1790000000001</v>
      </c>
      <c r="AL492" s="15">
        <v>0.6</v>
      </c>
      <c r="AM492" s="15">
        <v>1154.5074</v>
      </c>
      <c r="AN492" s="15">
        <v>0.4</v>
      </c>
      <c r="AO492" s="15">
        <v>769.67160000000001</v>
      </c>
      <c r="AP492" s="15">
        <v>1</v>
      </c>
      <c r="AQ492" s="15">
        <v>1924.1790000000001</v>
      </c>
      <c r="AR492" s="15">
        <v>1.53</v>
      </c>
      <c r="AS492" s="15">
        <v>880.7029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8293.2114999999994</v>
      </c>
      <c r="BU492" s="15">
        <v>5214.5250999999998</v>
      </c>
      <c r="BV492" s="15">
        <v>8293.2114999999994</v>
      </c>
      <c r="BW492" s="15">
        <v>7523.5398999999998</v>
      </c>
      <c r="BX492" s="16">
        <v>1053.2955999999999</v>
      </c>
      <c r="BY492" s="15">
        <v>2106.5911999999998</v>
      </c>
      <c r="BZ492" s="16">
        <v>7239.9159</v>
      </c>
      <c r="CA492" s="17">
        <v>1121.6169</v>
      </c>
    </row>
    <row r="493" spans="1:79" x14ac:dyDescent="0.25">
      <c r="A493" s="33" t="s">
        <v>839</v>
      </c>
      <c r="B493" s="34">
        <v>1129801</v>
      </c>
      <c r="C493" s="34" t="s">
        <v>995</v>
      </c>
      <c r="D493" s="34" t="s">
        <v>841</v>
      </c>
      <c r="E493" s="34" t="s">
        <v>848</v>
      </c>
      <c r="F493" s="34" t="s">
        <v>83</v>
      </c>
      <c r="G493" s="34" t="s">
        <v>881</v>
      </c>
      <c r="H493" s="34" t="s">
        <v>844</v>
      </c>
      <c r="I493" s="34" t="s">
        <v>845</v>
      </c>
      <c r="J493" s="34" t="s">
        <v>846</v>
      </c>
      <c r="K493" s="10" t="s">
        <v>851</v>
      </c>
      <c r="L493" s="10">
        <v>6</v>
      </c>
      <c r="M493" s="34">
        <v>180</v>
      </c>
      <c r="N493" s="34">
        <v>227433</v>
      </c>
      <c r="O493" s="35">
        <v>30140</v>
      </c>
      <c r="P493" s="35">
        <v>22031</v>
      </c>
      <c r="Q493" s="34">
        <v>16703650349</v>
      </c>
      <c r="R493" s="34" t="s">
        <v>89</v>
      </c>
      <c r="S493" s="10">
        <f>IF(AB493=0.05,"Médio Profissionalizante",
IF(AB493=0.09,"Médio Tecnólogo",
IF(AB493=0.1,"Graduação",
IF(AB493=0.15,"Especialização",
IF(AB493=0.35,"Mestrado",
IF(AB493=0.45,"Doutorado",
))))))</f>
        <v>0</v>
      </c>
      <c r="T493" s="10" t="str">
        <f>IF(AL493=0.7,"Inciso I",
IF(AL493=0.6,"Incisos II e V",
IF(AL493=0.3,"Inciso IV",
IF(AL493=0.25,"Inciso III, VI e VII",
))))</f>
        <v>Incisos II e V</v>
      </c>
      <c r="U493" s="34">
        <v>1</v>
      </c>
      <c r="V493" s="34" t="s">
        <v>90</v>
      </c>
      <c r="W493" s="34" t="s">
        <v>114</v>
      </c>
      <c r="X493" s="34" t="s">
        <v>92</v>
      </c>
      <c r="Y493" s="15">
        <v>1742.7924</v>
      </c>
      <c r="Z493" s="15">
        <v>240</v>
      </c>
      <c r="AA493" s="15">
        <v>1742.7955138860984</v>
      </c>
      <c r="AB493" s="36">
        <v>0</v>
      </c>
      <c r="AC493" s="47">
        <v>0</v>
      </c>
      <c r="AD493" s="15">
        <v>0.11</v>
      </c>
      <c r="AE493" s="40">
        <f>ROUND(Y493*AD493,2)</f>
        <v>191.71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v>1708.6224</v>
      </c>
      <c r="AL493" s="15">
        <v>0.6</v>
      </c>
      <c r="AM493" s="15">
        <v>1025.1733999999999</v>
      </c>
      <c r="AN493" s="15">
        <v>0.4</v>
      </c>
      <c r="AO493" s="15">
        <v>683.44899999999996</v>
      </c>
      <c r="AP493" s="15">
        <v>1</v>
      </c>
      <c r="AQ493" s="15">
        <v>1708.6224</v>
      </c>
      <c r="AR493" s="15">
        <v>0.94</v>
      </c>
      <c r="AS493" s="15">
        <v>561.09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7022.4381000000003</v>
      </c>
      <c r="BU493" s="15">
        <v>4288.6422000000002</v>
      </c>
      <c r="BV493" s="15">
        <v>7022.4381000000003</v>
      </c>
      <c r="BW493" s="15">
        <v>6338.9890999999998</v>
      </c>
      <c r="BX493" s="16">
        <v>887.45849999999996</v>
      </c>
      <c r="BY493" s="15">
        <v>1774.9168999999999</v>
      </c>
      <c r="BZ493" s="16">
        <v>6134.9795999999997</v>
      </c>
      <c r="CA493" s="17">
        <v>817.75940000000003</v>
      </c>
    </row>
    <row r="494" spans="1:79" x14ac:dyDescent="0.25">
      <c r="A494" s="33" t="s">
        <v>79</v>
      </c>
      <c r="B494" s="34">
        <v>5172201</v>
      </c>
      <c r="C494" s="34" t="s">
        <v>223</v>
      </c>
      <c r="D494" s="34" t="s">
        <v>81</v>
      </c>
      <c r="E494" s="34" t="s">
        <v>149</v>
      </c>
      <c r="F494" s="34" t="s">
        <v>83</v>
      </c>
      <c r="G494" s="34" t="s">
        <v>117</v>
      </c>
      <c r="H494" s="34" t="s">
        <v>85</v>
      </c>
      <c r="I494" s="34" t="s">
        <v>79</v>
      </c>
      <c r="J494" s="34" t="s">
        <v>87</v>
      </c>
      <c r="K494" s="10" t="s">
        <v>121</v>
      </c>
      <c r="L494" s="10">
        <v>13</v>
      </c>
      <c r="M494" s="34">
        <v>240</v>
      </c>
      <c r="N494" s="34">
        <v>139137</v>
      </c>
      <c r="O494" s="35">
        <v>37109</v>
      </c>
      <c r="P494" s="35">
        <v>23141</v>
      </c>
      <c r="Q494" s="34">
        <v>21981671315</v>
      </c>
      <c r="R494" s="34" t="s">
        <v>89</v>
      </c>
      <c r="S494" s="10" t="str">
        <f>IF(AB494=0.05,"Médio Profissionalizante",
IF(AB494=0.09,"Médio Tecnólogo",
IF(AB494=0.1,"Graduação",
IF(AB494=0.15,"Especialização",
IF(AB494=0.35,"Mestrado",
IF(AB494=0.45,"Doutorado",
))))))</f>
        <v>Especialização</v>
      </c>
      <c r="T494" s="10" t="str">
        <f>IF(AL494=0.7,"Inciso I",
IF(AL494=0.6,"Incisos II e V",
IF(AL494=0.3,"Inciso IV",
IF(AL494=0.25,"Inciso III, VI e VII",
))))</f>
        <v>Incisos II e V</v>
      </c>
      <c r="U494" s="34">
        <v>22</v>
      </c>
      <c r="V494" s="34" t="s">
        <v>90</v>
      </c>
      <c r="W494" s="34" t="s">
        <v>91</v>
      </c>
      <c r="X494" s="34" t="s">
        <v>92</v>
      </c>
      <c r="Y494" s="15">
        <v>1962.6636000000001</v>
      </c>
      <c r="Z494" s="15">
        <v>240</v>
      </c>
      <c r="AA494" s="15">
        <v>1962.6708122004145</v>
      </c>
      <c r="AB494" s="36">
        <v>0.15</v>
      </c>
      <c r="AC494" s="51">
        <v>294.39949999999999</v>
      </c>
      <c r="AD494" s="15">
        <v>0.21</v>
      </c>
      <c r="AE494" s="50">
        <v>412.15940000000001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v>1962.6636000000001</v>
      </c>
      <c r="AL494" s="15">
        <v>0.6</v>
      </c>
      <c r="AM494" s="15">
        <v>1177.5981999999999</v>
      </c>
      <c r="AN494" s="15">
        <v>0.4</v>
      </c>
      <c r="AO494" s="15">
        <v>785.06539999999995</v>
      </c>
      <c r="AP494" s="15">
        <v>1</v>
      </c>
      <c r="AQ494" s="15">
        <v>1962.6636000000001</v>
      </c>
      <c r="AR494" s="15">
        <v>1.3</v>
      </c>
      <c r="AS494" s="15">
        <v>1137.4617000000001</v>
      </c>
      <c r="AT494" s="15">
        <v>0.15</v>
      </c>
      <c r="AU494" s="15">
        <v>0</v>
      </c>
      <c r="AV494" s="15">
        <v>0.2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0</v>
      </c>
      <c r="BH494" s="15">
        <v>0</v>
      </c>
      <c r="BI494" s="15">
        <v>0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8557.2132999999994</v>
      </c>
      <c r="BU494" s="15">
        <v>5416.9515000000001</v>
      </c>
      <c r="BV494" s="15">
        <v>8557.2132999999994</v>
      </c>
      <c r="BW494" s="15">
        <v>7772.1478999999999</v>
      </c>
      <c r="BX494" s="16">
        <v>1088.1007</v>
      </c>
      <c r="BY494" s="15">
        <v>2176.2013999999999</v>
      </c>
      <c r="BZ494" s="16">
        <v>7469.1126000000004</v>
      </c>
      <c r="CA494" s="17">
        <v>1184.646</v>
      </c>
    </row>
    <row r="495" spans="1:79" x14ac:dyDescent="0.25">
      <c r="A495" s="33" t="s">
        <v>715</v>
      </c>
      <c r="B495" s="34">
        <v>11554101</v>
      </c>
      <c r="C495" s="34" t="s">
        <v>1304</v>
      </c>
      <c r="D495" s="34" t="s">
        <v>1069</v>
      </c>
      <c r="E495" s="34" t="s">
        <v>1305</v>
      </c>
      <c r="F495" s="34" t="s">
        <v>83</v>
      </c>
      <c r="G495" s="34" t="s">
        <v>1244</v>
      </c>
      <c r="H495" s="34" t="s">
        <v>1245</v>
      </c>
      <c r="I495" s="34" t="s">
        <v>1246</v>
      </c>
      <c r="J495" s="34" t="s">
        <v>850</v>
      </c>
      <c r="K495" s="10" t="s">
        <v>121</v>
      </c>
      <c r="L495" s="10">
        <v>8</v>
      </c>
      <c r="M495" s="34">
        <v>240</v>
      </c>
      <c r="N495" s="34">
        <v>750463</v>
      </c>
      <c r="O495" s="35">
        <v>42920</v>
      </c>
      <c r="P495" s="35">
        <v>25217</v>
      </c>
      <c r="Q495" s="34">
        <v>38884127300</v>
      </c>
      <c r="R495" s="34" t="s">
        <v>89</v>
      </c>
      <c r="S495" s="10" t="str">
        <f>IF(AB495=0.05,"Médio Profissionalizante",
IF(AB495=0.09,"Médio Tecnólogo",
IF(AB495=0.1,"Graduação",
IF(AB495=0.15,"Especialização",
IF(AB495=0.35,"Mestrado",
IF(AB495=0.45,"Doutorado",
))))))</f>
        <v>Especialização</v>
      </c>
      <c r="T495" s="10" t="str">
        <f>IF(AL495=0.7,"Inciso I",
IF(AL495=0.6,"Incisos II e V",
IF(AL495=0.3,"Inciso IV",
IF(AL495=0.25,"Inciso III, VI e VII",
))))</f>
        <v>Inciso IV</v>
      </c>
      <c r="U495" s="34">
        <v>1</v>
      </c>
      <c r="V495" s="34" t="s">
        <v>90</v>
      </c>
      <c r="W495" s="34" t="s">
        <v>128</v>
      </c>
      <c r="X495" s="34" t="s">
        <v>92</v>
      </c>
      <c r="Y495" s="15">
        <v>1962.6636000000001</v>
      </c>
      <c r="Z495" s="15">
        <v>240</v>
      </c>
      <c r="AA495" s="15">
        <v>1962.6708122004145</v>
      </c>
      <c r="AB495" s="36">
        <v>0.15</v>
      </c>
      <c r="AC495" s="51">
        <v>266.64690000000002</v>
      </c>
      <c r="AD495" s="15">
        <v>0.21</v>
      </c>
      <c r="AE495" s="40">
        <f>ROUND(Y495*AD495,2)</f>
        <v>412.16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v>1777.6458</v>
      </c>
      <c r="AL495" s="15">
        <v>0.3</v>
      </c>
      <c r="AM495" s="15">
        <v>533.29369999999994</v>
      </c>
      <c r="AN495" s="15">
        <v>0.4</v>
      </c>
      <c r="AO495" s="15">
        <v>711.05830000000003</v>
      </c>
      <c r="AP495" s="15">
        <v>1</v>
      </c>
      <c r="AQ495" s="15">
        <v>1777.6458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7217.2419</v>
      </c>
      <c r="BU495" s="15">
        <v>4906.3023999999996</v>
      </c>
      <c r="BV495" s="15">
        <v>7217.2419</v>
      </c>
      <c r="BW495" s="15">
        <v>6506.1836000000003</v>
      </c>
      <c r="BX495" s="16">
        <v>910.86569999999995</v>
      </c>
      <c r="BY495" s="15">
        <v>1821.7313999999999</v>
      </c>
      <c r="BZ495" s="16">
        <v>6306.3761999999997</v>
      </c>
      <c r="CA495" s="17">
        <v>864.89350000000002</v>
      </c>
    </row>
    <row r="496" spans="1:79" x14ac:dyDescent="0.25">
      <c r="A496" s="33" t="s">
        <v>79</v>
      </c>
      <c r="B496" s="34">
        <v>5396101</v>
      </c>
      <c r="C496" s="34" t="s">
        <v>366</v>
      </c>
      <c r="D496" s="34" t="s">
        <v>81</v>
      </c>
      <c r="E496" s="34" t="s">
        <v>116</v>
      </c>
      <c r="F496" s="34" t="s">
        <v>83</v>
      </c>
      <c r="G496" s="34" t="s">
        <v>117</v>
      </c>
      <c r="H496" s="34" t="s">
        <v>85</v>
      </c>
      <c r="I496" s="34" t="s">
        <v>79</v>
      </c>
      <c r="J496" s="34" t="s">
        <v>87</v>
      </c>
      <c r="K496" s="10" t="s">
        <v>118</v>
      </c>
      <c r="L496" s="10">
        <v>11</v>
      </c>
      <c r="M496" s="34">
        <v>180</v>
      </c>
      <c r="N496" s="34">
        <v>133738</v>
      </c>
      <c r="O496" s="35">
        <v>37431</v>
      </c>
      <c r="P496" s="35">
        <v>27768</v>
      </c>
      <c r="Q496" s="34">
        <v>52632059372</v>
      </c>
      <c r="R496" s="34" t="s">
        <v>89</v>
      </c>
      <c r="S496" s="10" t="str">
        <f>IF(AB496=0.05,"Médio Profissionalizante",
IF(AB496=0.09,"Médio Tecnólogo",
IF(AB496=0.1,"Graduação",
IF(AB496=0.15,"Especialização",
IF(AB496=0.35,"Mestrado",
IF(AB496=0.45,"Doutorado",
))))))</f>
        <v>Mestrado</v>
      </c>
      <c r="T496" s="10" t="str">
        <f>IF(AL496=0.7,"Inciso I",
IF(AL496=0.6,"Incisos II e V",
IF(AL496=0.3,"Inciso IV",
IF(AL496=0.25,"Inciso III, VI e VII",
))))</f>
        <v>Inciso III, VI e VII</v>
      </c>
      <c r="U496" s="34">
        <v>22</v>
      </c>
      <c r="V496" s="34" t="s">
        <v>90</v>
      </c>
      <c r="W496" s="34" t="s">
        <v>190</v>
      </c>
      <c r="X496" s="34" t="s">
        <v>92</v>
      </c>
      <c r="Y496" s="15">
        <v>1414.8317999999999</v>
      </c>
      <c r="Z496" s="15">
        <v>180</v>
      </c>
      <c r="AA496" s="15">
        <v>1414.8434344005295</v>
      </c>
      <c r="AB496" s="36">
        <v>0.35</v>
      </c>
      <c r="AC496">
        <v>495.19110000000001</v>
      </c>
      <c r="AD496" s="15">
        <v>0.2</v>
      </c>
      <c r="AE496" s="50">
        <v>282.96640000000002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v>1414.8317999999999</v>
      </c>
      <c r="AL496" s="15">
        <v>0.25</v>
      </c>
      <c r="AM496" s="15">
        <v>353.70800000000003</v>
      </c>
      <c r="AN496" s="15">
        <v>0.4</v>
      </c>
      <c r="AO496" s="15">
        <f>AN496*AA496</f>
        <v>565.93737376021181</v>
      </c>
      <c r="AP496" s="15">
        <v>1</v>
      </c>
      <c r="AQ496" s="15">
        <v>1414.8317999999999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5646.0123000000003</v>
      </c>
      <c r="BJ496" s="15">
        <v>0</v>
      </c>
      <c r="BK496" s="15">
        <v>22.088951999999999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11610.3948</v>
      </c>
      <c r="BU496" s="15">
        <v>9253.8333999999995</v>
      </c>
      <c r="BV496" s="15">
        <v>11588.305899999999</v>
      </c>
      <c r="BW496" s="15">
        <v>11044.462100000001</v>
      </c>
      <c r="BX496" s="16">
        <v>1546.2247</v>
      </c>
      <c r="BY496" s="15">
        <v>3092.4494</v>
      </c>
      <c r="BZ496" s="16">
        <v>10064.170099999999</v>
      </c>
      <c r="CA496" s="17">
        <v>1898.2868000000001</v>
      </c>
    </row>
    <row r="497" spans="1:79" x14ac:dyDescent="0.25">
      <c r="A497" s="33" t="s">
        <v>98</v>
      </c>
      <c r="B497" s="34">
        <v>9701</v>
      </c>
      <c r="C497" s="34" t="s">
        <v>1051</v>
      </c>
      <c r="D497" s="34" t="s">
        <v>1052</v>
      </c>
      <c r="E497" s="34" t="s">
        <v>1053</v>
      </c>
      <c r="F497" s="34" t="s">
        <v>83</v>
      </c>
      <c r="G497" s="34" t="s">
        <v>883</v>
      </c>
      <c r="H497" s="34" t="s">
        <v>1002</v>
      </c>
      <c r="I497" s="34" t="s">
        <v>1003</v>
      </c>
      <c r="J497" s="34" t="s">
        <v>95</v>
      </c>
      <c r="K497" s="10" t="s">
        <v>1040</v>
      </c>
      <c r="L497" s="10">
        <v>13</v>
      </c>
      <c r="M497" s="34">
        <v>240</v>
      </c>
      <c r="N497" s="34">
        <v>158267</v>
      </c>
      <c r="O497" s="35">
        <v>24840</v>
      </c>
      <c r="P497" s="35">
        <v>15381</v>
      </c>
      <c r="Q497" s="34">
        <v>202967387</v>
      </c>
      <c r="R497" s="34" t="s">
        <v>103</v>
      </c>
      <c r="S497" s="10" t="str">
        <f>IF(AB497=0.05,"Médio Profissionalizante",
IF(AB497=0.09,"Médio Tecnólogo",
IF(AB497=0.1,"Graduação",
IF(AB497=0.15,"Especialização",
IF(AB497=0.35,"Mestrado",
IF(AB497=0.45,"Doutorado",
))))))</f>
        <v>Graduação</v>
      </c>
      <c r="T497" s="10" t="str">
        <f>IF(AL497=0.7,"Inciso I",
IF(AL497=0.6,"Incisos II e V",
IF(AL497=0.3,"Inciso IV",
IF(AL497=0.25,"Inciso III, VI e VII",
))))</f>
        <v>Inciso III, VI e VII</v>
      </c>
      <c r="U497" s="34">
        <v>20</v>
      </c>
      <c r="V497" s="34" t="s">
        <v>90</v>
      </c>
      <c r="W497" s="34" t="s">
        <v>91</v>
      </c>
      <c r="X497" s="34" t="s">
        <v>91</v>
      </c>
      <c r="Y497" s="15">
        <v>1924.1790000000001</v>
      </c>
      <c r="Z497" s="15">
        <v>240</v>
      </c>
      <c r="AA497" s="15">
        <v>1924.1870707847202</v>
      </c>
      <c r="AB497" s="36">
        <v>0.1</v>
      </c>
      <c r="AC497" s="37">
        <v>267.62759999999997</v>
      </c>
      <c r="AD497" s="15">
        <v>0.2</v>
      </c>
      <c r="AE497" s="40">
        <f>ROUND(Y497*AD497,2)</f>
        <v>384.84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v>2676.2759999999998</v>
      </c>
      <c r="AL497" s="15">
        <v>0.25</v>
      </c>
      <c r="AM497" s="15">
        <v>669.06899999999996</v>
      </c>
      <c r="AN497" s="15">
        <v>0.4</v>
      </c>
      <c r="AO497" s="15">
        <v>1070.5103999999999</v>
      </c>
      <c r="AP497" s="15">
        <v>1</v>
      </c>
      <c r="AQ497" s="15">
        <v>2676.2759999999998</v>
      </c>
      <c r="AR497" s="15">
        <v>0</v>
      </c>
      <c r="AS497" s="15">
        <v>0</v>
      </c>
      <c r="AT497" s="15">
        <v>0.22</v>
      </c>
      <c r="AU497" s="15">
        <v>1045.08</v>
      </c>
      <c r="AV497" s="15">
        <v>0.01</v>
      </c>
      <c r="AW497" s="15">
        <v>57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10571.290199999999</v>
      </c>
      <c r="BU497" s="15">
        <v>7225.9452000000001</v>
      </c>
      <c r="BV497" s="15">
        <v>10571.290199999999</v>
      </c>
      <c r="BW497" s="15">
        <v>9500.7798000000003</v>
      </c>
      <c r="BX497" s="16">
        <v>1330.1092000000001</v>
      </c>
      <c r="BY497" s="15">
        <v>2660.2183</v>
      </c>
      <c r="BZ497" s="16">
        <v>9241.1810000000005</v>
      </c>
      <c r="CA497" s="17">
        <v>1671.9648</v>
      </c>
    </row>
    <row r="498" spans="1:79" x14ac:dyDescent="0.25">
      <c r="A498" s="33" t="s">
        <v>839</v>
      </c>
      <c r="B498" s="34">
        <v>442401</v>
      </c>
      <c r="C498" s="34" t="s">
        <v>891</v>
      </c>
      <c r="D498" s="34" t="s">
        <v>841</v>
      </c>
      <c r="E498" s="34" t="s">
        <v>880</v>
      </c>
      <c r="F498" s="34" t="s">
        <v>83</v>
      </c>
      <c r="G498" s="34" t="s">
        <v>881</v>
      </c>
      <c r="H498" s="34" t="s">
        <v>844</v>
      </c>
      <c r="I498" s="34" t="s">
        <v>845</v>
      </c>
      <c r="J498" s="34" t="s">
        <v>846</v>
      </c>
      <c r="K498" s="10" t="s">
        <v>121</v>
      </c>
      <c r="L498" s="10">
        <v>11</v>
      </c>
      <c r="M498" s="34">
        <v>240</v>
      </c>
      <c r="N498" s="34">
        <v>227433</v>
      </c>
      <c r="O498" s="35">
        <v>27157</v>
      </c>
      <c r="P498" s="35">
        <v>19333</v>
      </c>
      <c r="Q498" s="34">
        <v>7286040359</v>
      </c>
      <c r="R498" s="34" t="s">
        <v>89</v>
      </c>
      <c r="S498" s="10">
        <f>IF(AB498=0.05,"Médio Profissionalizante",
IF(AB498=0.09,"Médio Tecnólogo",
IF(AB498=0.1,"Graduação",
IF(AB498=0.15,"Especialização",
IF(AB498=0.35,"Mestrado",
IF(AB498=0.45,"Doutorado",
))))))</f>
        <v>0</v>
      </c>
      <c r="T498" s="10" t="str">
        <f>IF(AL498=0.7,"Inciso I",
IF(AL498=0.6,"Incisos II e V",
IF(AL498=0.3,"Inciso IV",
IF(AL498=0.25,"Inciso III, VI e VII",
))))</f>
        <v>Inciso III, VI e VII</v>
      </c>
      <c r="U498" s="34">
        <v>1</v>
      </c>
      <c r="V498" s="34" t="s">
        <v>90</v>
      </c>
      <c r="W498" s="34" t="s">
        <v>190</v>
      </c>
      <c r="X498" s="34" t="s">
        <v>92</v>
      </c>
      <c r="Y498" s="15">
        <v>1886.4492</v>
      </c>
      <c r="Z498" s="15">
        <v>240</v>
      </c>
      <c r="AA498" s="15">
        <v>1886.4579125340395</v>
      </c>
      <c r="AB498" s="36">
        <v>0</v>
      </c>
      <c r="AC498" s="47">
        <v>0</v>
      </c>
      <c r="AD498" s="15">
        <v>0.2</v>
      </c>
      <c r="AE498" s="40">
        <f>ROUND(Y498*AD498,2)</f>
        <v>377.29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v>1886.4492</v>
      </c>
      <c r="AL498" s="15">
        <v>0.25</v>
      </c>
      <c r="AM498" s="15">
        <v>471.6123</v>
      </c>
      <c r="AN498" s="15">
        <v>0.4</v>
      </c>
      <c r="AO498" s="15">
        <v>754.5797</v>
      </c>
      <c r="AP498" s="15">
        <v>1</v>
      </c>
      <c r="AQ498" s="15">
        <v>1886.4492</v>
      </c>
      <c r="AR498" s="15">
        <v>0.08</v>
      </c>
      <c r="AS498" s="15">
        <v>48.42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22.088951999999999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7284.9183999999996</v>
      </c>
      <c r="BU498" s="15">
        <v>4904.7678999999998</v>
      </c>
      <c r="BV498" s="15">
        <v>7262.8293999999996</v>
      </c>
      <c r="BW498" s="15">
        <v>6530.3387000000002</v>
      </c>
      <c r="BX498" s="16">
        <v>914.24739999999997</v>
      </c>
      <c r="BY498" s="15">
        <v>1828.4947999999999</v>
      </c>
      <c r="BZ498" s="16">
        <v>6370.6710000000003</v>
      </c>
      <c r="CA498" s="17">
        <v>882.57449999999994</v>
      </c>
    </row>
    <row r="499" spans="1:79" x14ac:dyDescent="0.25">
      <c r="A499" s="33" t="s">
        <v>79</v>
      </c>
      <c r="B499" s="34">
        <v>5172301</v>
      </c>
      <c r="C499" s="34" t="s">
        <v>224</v>
      </c>
      <c r="D499" s="34" t="s">
        <v>81</v>
      </c>
      <c r="E499" s="34" t="s">
        <v>116</v>
      </c>
      <c r="F499" s="34" t="s">
        <v>83</v>
      </c>
      <c r="G499" s="34" t="s">
        <v>117</v>
      </c>
      <c r="H499" s="34" t="s">
        <v>85</v>
      </c>
      <c r="I499" s="34" t="s">
        <v>79</v>
      </c>
      <c r="J499" s="34" t="s">
        <v>87</v>
      </c>
      <c r="K499" s="10" t="s">
        <v>147</v>
      </c>
      <c r="L499" s="10">
        <v>9</v>
      </c>
      <c r="M499" s="34">
        <v>240</v>
      </c>
      <c r="N499" s="34">
        <v>128542</v>
      </c>
      <c r="O499" s="35">
        <v>37109</v>
      </c>
      <c r="P499" s="35">
        <v>23278</v>
      </c>
      <c r="Q499" s="34">
        <v>24704296334</v>
      </c>
      <c r="R499" s="34" t="s">
        <v>89</v>
      </c>
      <c r="S499" s="10">
        <f>IF(AB499=0.05,"Médio Profissionalizante",
IF(AB499=0.09,"Médio Tecnólogo",
IF(AB499=0.1,"Graduação",
IF(AB499=0.15,"Especialização",
IF(AB499=0.35,"Mestrado",
IF(AB499=0.45,"Doutorado",
))))))</f>
        <v>0</v>
      </c>
      <c r="T499" s="10" t="str">
        <f>IF(AL499=0.7,"Inciso I",
IF(AL499=0.6,"Incisos II e V",
IF(AL499=0.3,"Inciso IV",
IF(AL499=0.25,"Inciso III, VI e VII",
))))</f>
        <v>Inciso III, VI e VII</v>
      </c>
      <c r="U499" s="34">
        <v>22</v>
      </c>
      <c r="V499" s="34" t="s">
        <v>90</v>
      </c>
      <c r="W499" s="34" t="s">
        <v>91</v>
      </c>
      <c r="X499" s="34" t="s">
        <v>92</v>
      </c>
      <c r="Y499" s="15">
        <v>1813.203</v>
      </c>
      <c r="Z499" s="15">
        <v>240</v>
      </c>
      <c r="AA499" s="15">
        <v>1813.2044526470968</v>
      </c>
      <c r="AB499" s="36">
        <v>0</v>
      </c>
      <c r="AC499" s="10">
        <v>0</v>
      </c>
      <c r="AD499" s="15">
        <v>0.21</v>
      </c>
      <c r="AE499" s="50">
        <v>380.77260000000001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v>1813.203</v>
      </c>
      <c r="AL499" s="15">
        <v>0.25</v>
      </c>
      <c r="AM499" s="15">
        <v>453.30079999999998</v>
      </c>
      <c r="AN499" s="15">
        <v>0.4</v>
      </c>
      <c r="AO499" s="15">
        <v>725.28120000000001</v>
      </c>
      <c r="AP499" s="15">
        <v>1</v>
      </c>
      <c r="AQ499" s="15">
        <v>1813.203</v>
      </c>
      <c r="AR499" s="15">
        <v>1.51</v>
      </c>
      <c r="AS499" s="15">
        <v>1072.4321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0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6998.9636</v>
      </c>
      <c r="BU499" s="15">
        <v>4732.4597999999996</v>
      </c>
      <c r="BV499" s="15">
        <v>6998.9636</v>
      </c>
      <c r="BW499" s="15">
        <v>6273.6823999999997</v>
      </c>
      <c r="BX499" s="16">
        <v>878.31550000000004</v>
      </c>
      <c r="BY499" s="15">
        <v>1756.6311000000001</v>
      </c>
      <c r="BZ499" s="16">
        <v>6120.6480000000001</v>
      </c>
      <c r="CA499" s="17">
        <v>813.81820000000005</v>
      </c>
    </row>
    <row r="500" spans="1:79" x14ac:dyDescent="0.25">
      <c r="A500" s="33" t="s">
        <v>839</v>
      </c>
      <c r="B500" s="34">
        <v>540101</v>
      </c>
      <c r="C500" s="34" t="s">
        <v>902</v>
      </c>
      <c r="D500" s="34" t="s">
        <v>841</v>
      </c>
      <c r="E500" s="34" t="s">
        <v>172</v>
      </c>
      <c r="F500" s="34" t="s">
        <v>83</v>
      </c>
      <c r="G500" s="34" t="s">
        <v>903</v>
      </c>
      <c r="H500" s="34" t="s">
        <v>844</v>
      </c>
      <c r="I500" s="34" t="s">
        <v>845</v>
      </c>
      <c r="J500" s="34" t="s">
        <v>846</v>
      </c>
      <c r="K500" s="10" t="s">
        <v>121</v>
      </c>
      <c r="L500" s="10">
        <v>8</v>
      </c>
      <c r="M500" s="34">
        <v>240</v>
      </c>
      <c r="N500" s="34">
        <v>227433</v>
      </c>
      <c r="O500" s="35">
        <v>29465</v>
      </c>
      <c r="P500" s="35">
        <v>22140</v>
      </c>
      <c r="Q500" s="34">
        <v>8836043372</v>
      </c>
      <c r="R500" s="34" t="s">
        <v>89</v>
      </c>
      <c r="S500" s="10" t="str">
        <f>IF(AB500=0.05,"Médio Profissionalizante",
IF(AB500=0.09,"Médio Tecnólogo",
IF(AB500=0.1,"Graduação",
IF(AB500=0.15,"Especialização",
IF(AB500=0.35,"Mestrado",
IF(AB500=0.45,"Doutorado",
))))))</f>
        <v>Especialização</v>
      </c>
      <c r="T500" s="10" t="str">
        <f>IF(AL500=0.7,"Inciso I",
IF(AL500=0.6,"Incisos II e V",
IF(AL500=0.3,"Inciso IV",
IF(AL500=0.25,"Inciso III, VI e VII",
))))</f>
        <v>Inciso III, VI e VII</v>
      </c>
      <c r="U500" s="34">
        <v>1</v>
      </c>
      <c r="V500" s="34" t="s">
        <v>90</v>
      </c>
      <c r="W500" s="34" t="s">
        <v>114</v>
      </c>
      <c r="X500" s="34" t="s">
        <v>92</v>
      </c>
      <c r="Y500" s="15">
        <v>1777.6458</v>
      </c>
      <c r="Z500" s="15">
        <v>240</v>
      </c>
      <c r="AA500" s="15">
        <v>1777.6514241638204</v>
      </c>
      <c r="AB500" s="36">
        <v>0.15</v>
      </c>
      <c r="AC500" s="15">
        <v>266.64690000000002</v>
      </c>
      <c r="AD500" s="15">
        <v>0.11</v>
      </c>
      <c r="AE500" s="40">
        <f>ROUND(Y500*AD500,2)</f>
        <v>195.54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v>1777.6458</v>
      </c>
      <c r="AL500" s="15">
        <v>0.25</v>
      </c>
      <c r="AM500" s="15">
        <v>444.41149999999999</v>
      </c>
      <c r="AN500" s="15">
        <v>0.4</v>
      </c>
      <c r="AO500" s="15">
        <v>711.05830000000003</v>
      </c>
      <c r="AP500" s="15">
        <v>1</v>
      </c>
      <c r="AQ500" s="15">
        <v>1777.6458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6950.5950999999995</v>
      </c>
      <c r="BU500" s="15">
        <v>4728.5378000000001</v>
      </c>
      <c r="BV500" s="15">
        <v>6950.5950999999995</v>
      </c>
      <c r="BW500" s="15">
        <v>6239.5367999999999</v>
      </c>
      <c r="BX500" s="16">
        <v>873.53510000000006</v>
      </c>
      <c r="BY500" s="15">
        <v>1747.0703000000001</v>
      </c>
      <c r="BZ500" s="16">
        <v>6077.0599000000002</v>
      </c>
      <c r="CA500" s="17">
        <v>801.83150000000001</v>
      </c>
    </row>
    <row r="501" spans="1:79" x14ac:dyDescent="0.25">
      <c r="A501" s="33" t="s">
        <v>708</v>
      </c>
      <c r="B501" s="34">
        <v>1629401</v>
      </c>
      <c r="C501" s="34" t="s">
        <v>1029</v>
      </c>
      <c r="D501" s="34" t="s">
        <v>710</v>
      </c>
      <c r="E501" s="34" t="s">
        <v>1022</v>
      </c>
      <c r="F501" s="34" t="s">
        <v>83</v>
      </c>
      <c r="G501" s="34" t="s">
        <v>84</v>
      </c>
      <c r="H501" s="34" t="s">
        <v>1002</v>
      </c>
      <c r="I501" s="34" t="s">
        <v>1003</v>
      </c>
      <c r="J501" s="34" t="s">
        <v>107</v>
      </c>
      <c r="K501" s="10" t="s">
        <v>88</v>
      </c>
      <c r="L501" s="10">
        <v>9</v>
      </c>
      <c r="M501" s="34">
        <v>240</v>
      </c>
      <c r="N501" s="34">
        <v>151283</v>
      </c>
      <c r="O501" s="35">
        <v>31062</v>
      </c>
      <c r="P501" s="35">
        <v>24585</v>
      </c>
      <c r="Q501" s="34">
        <v>26227380300</v>
      </c>
      <c r="R501" s="34" t="s">
        <v>89</v>
      </c>
      <c r="S501" s="10">
        <f>IF(AB501=0.05,"Médio Profissionalizante",
IF(AB501=0.09,"Médio Tecnólogo",
IF(AB501=0.1,"Graduação",
IF(AB501=0.15,"Especialização",
IF(AB501=0.35,"Mestrado",
IF(AB501=0.45,"Doutorado",
))))))</f>
        <v>0</v>
      </c>
      <c r="T501" s="10" t="str">
        <f>IF(AL501=0.7,"Inciso I",
IF(AL501=0.6,"Incisos II e V",
IF(AL501=0.3,"Inciso IV",
IF(AL501=0.25,"Inciso III, VI e VII",
))))</f>
        <v>Incisos II e V</v>
      </c>
      <c r="U501" s="34">
        <v>1</v>
      </c>
      <c r="V501" s="34" t="s">
        <v>90</v>
      </c>
      <c r="W501" s="34" t="s">
        <v>91</v>
      </c>
      <c r="X501" s="34" t="s">
        <v>92</v>
      </c>
      <c r="Y501" s="15">
        <v>1962.6636000000001</v>
      </c>
      <c r="Z501" s="15">
        <v>240</v>
      </c>
      <c r="AA501" s="15">
        <v>1962.6708122004145</v>
      </c>
      <c r="AB501" s="36">
        <v>0</v>
      </c>
      <c r="AC501" s="37">
        <v>0</v>
      </c>
      <c r="AD501" s="15">
        <v>0.21</v>
      </c>
      <c r="AE501" s="40">
        <f>ROUND(Y501*AD501,2)</f>
        <v>412.16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v>1384.5581999999999</v>
      </c>
      <c r="AL501" s="15">
        <v>0.6</v>
      </c>
      <c r="AM501" s="15">
        <v>830.73490000000004</v>
      </c>
      <c r="AN501" s="15">
        <v>0.4</v>
      </c>
      <c r="AO501" s="15">
        <v>553.82330000000002</v>
      </c>
      <c r="AP501" s="15">
        <v>1</v>
      </c>
      <c r="AQ501" s="15">
        <v>1384.5581999999999</v>
      </c>
      <c r="AR501" s="15">
        <v>1.49</v>
      </c>
      <c r="AS501" s="15">
        <v>1025.97</v>
      </c>
      <c r="AT501" s="15">
        <v>0</v>
      </c>
      <c r="AU501" s="15">
        <v>0</v>
      </c>
      <c r="AV501" s="15">
        <v>0.2</v>
      </c>
      <c r="AW501" s="15">
        <v>1239.43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5828.99</v>
      </c>
      <c r="BU501" s="15">
        <v>3613.6968999999999</v>
      </c>
      <c r="BV501" s="15">
        <v>5828.99</v>
      </c>
      <c r="BW501" s="15">
        <v>5275.1666999999998</v>
      </c>
      <c r="BX501" s="16">
        <v>738.52329999999995</v>
      </c>
      <c r="BY501" s="15">
        <v>1477.0467000000001</v>
      </c>
      <c r="BZ501" s="16">
        <v>5090.4666999999999</v>
      </c>
      <c r="CA501" s="17">
        <v>530.51829999999995</v>
      </c>
    </row>
    <row r="502" spans="1:79" x14ac:dyDescent="0.25">
      <c r="A502" s="33" t="s">
        <v>839</v>
      </c>
      <c r="B502" s="34">
        <v>982701</v>
      </c>
      <c r="C502" s="34" t="s">
        <v>955</v>
      </c>
      <c r="D502" s="34" t="s">
        <v>841</v>
      </c>
      <c r="E502" s="34" t="s">
        <v>880</v>
      </c>
      <c r="F502" s="34" t="s">
        <v>83</v>
      </c>
      <c r="G502" s="34" t="s">
        <v>886</v>
      </c>
      <c r="H502" s="34" t="s">
        <v>844</v>
      </c>
      <c r="I502" s="34" t="s">
        <v>845</v>
      </c>
      <c r="J502" s="34" t="s">
        <v>846</v>
      </c>
      <c r="K502" s="10" t="s">
        <v>496</v>
      </c>
      <c r="L502" s="10">
        <v>2</v>
      </c>
      <c r="M502" s="34">
        <v>240</v>
      </c>
      <c r="N502" s="34">
        <v>134862</v>
      </c>
      <c r="O502" s="35">
        <v>31167</v>
      </c>
      <c r="P502" s="35">
        <v>17685</v>
      </c>
      <c r="Q502" s="34">
        <v>14182599349</v>
      </c>
      <c r="R502" s="34" t="s">
        <v>89</v>
      </c>
      <c r="S502" s="10" t="str">
        <f>IF(AB502=0.05,"Médio Profissionalizante",
IF(AB502=0.09,"Médio Tecnólogo",
IF(AB502=0.1,"Graduação",
IF(AB502=0.15,"Especialização",
IF(AB502=0.35,"Mestrado",
IF(AB502=0.45,"Doutorado",
))))))</f>
        <v>Especialização</v>
      </c>
      <c r="T502" s="10" t="str">
        <f>IF(AL502=0.7,"Inciso I",
IF(AL502=0.6,"Incisos II e V",
IF(AL502=0.3,"Inciso IV",
IF(AL502=0.25,"Inciso III, VI e VII",
))))</f>
        <v>Inciso III, VI e VII</v>
      </c>
      <c r="U502" s="34">
        <v>1</v>
      </c>
      <c r="V502" s="34" t="s">
        <v>90</v>
      </c>
      <c r="W502" s="34" t="s">
        <v>114</v>
      </c>
      <c r="X502" s="34" t="s">
        <v>92</v>
      </c>
      <c r="Y502" s="15">
        <v>1333.2318</v>
      </c>
      <c r="Z502" s="15">
        <v>180</v>
      </c>
      <c r="AA502" s="15">
        <v>1333.2385681228652</v>
      </c>
      <c r="AB502" s="36">
        <v>0.15</v>
      </c>
      <c r="AC502" s="15">
        <v>180.80160000000001</v>
      </c>
      <c r="AD502" s="15">
        <v>0.12</v>
      </c>
      <c r="AE502" s="40">
        <f>ROUND(Y502*AD502,2)</f>
        <v>159.99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v>1205.3442</v>
      </c>
      <c r="AL502" s="15">
        <v>0.25</v>
      </c>
      <c r="AM502" s="15">
        <v>301.33609999999999</v>
      </c>
      <c r="AN502" s="15">
        <v>0.4</v>
      </c>
      <c r="AO502" s="15">
        <v>482.1377</v>
      </c>
      <c r="AP502" s="15">
        <v>1</v>
      </c>
      <c r="AQ502" s="15">
        <v>1205.3442</v>
      </c>
      <c r="AR502" s="15">
        <v>1.25</v>
      </c>
      <c r="AS502" s="15">
        <v>725.88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4724.9493000000002</v>
      </c>
      <c r="BU502" s="15">
        <v>3218.2689999999998</v>
      </c>
      <c r="BV502" s="15">
        <v>4724.9493000000002</v>
      </c>
      <c r="BW502" s="15">
        <v>4242.8116</v>
      </c>
      <c r="BX502" s="16">
        <v>593.99360000000001</v>
      </c>
      <c r="BY502" s="15">
        <v>1187.9872</v>
      </c>
      <c r="BZ502" s="16">
        <v>4130.9556000000002</v>
      </c>
      <c r="CA502" s="17">
        <v>293.33499999999998</v>
      </c>
    </row>
    <row r="503" spans="1:79" x14ac:dyDescent="0.25">
      <c r="A503" s="33" t="s">
        <v>79</v>
      </c>
      <c r="B503" s="34">
        <v>4561301</v>
      </c>
      <c r="C503" s="34" t="s">
        <v>167</v>
      </c>
      <c r="D503" s="34" t="s">
        <v>81</v>
      </c>
      <c r="E503" s="34" t="s">
        <v>116</v>
      </c>
      <c r="F503" s="34" t="s">
        <v>83</v>
      </c>
      <c r="G503" s="34" t="s">
        <v>117</v>
      </c>
      <c r="H503" s="34" t="s">
        <v>85</v>
      </c>
      <c r="I503" s="34" t="s">
        <v>79</v>
      </c>
      <c r="J503" s="34" t="s">
        <v>87</v>
      </c>
      <c r="K503" s="10" t="s">
        <v>121</v>
      </c>
      <c r="L503" s="10">
        <v>13</v>
      </c>
      <c r="M503" s="34">
        <v>240</v>
      </c>
      <c r="N503" s="34">
        <v>139137</v>
      </c>
      <c r="O503" s="35">
        <v>36770</v>
      </c>
      <c r="P503" s="35">
        <v>27426</v>
      </c>
      <c r="Q503" s="34">
        <v>55954332304</v>
      </c>
      <c r="R503" s="34" t="s">
        <v>89</v>
      </c>
      <c r="S503" s="10" t="str">
        <f>IF(AB503=0.05,"Médio Profissionalizante",
IF(AB503=0.09,"Médio Tecnólogo",
IF(AB503=0.1,"Graduação",
IF(AB503=0.15,"Especialização",
IF(AB503=0.35,"Mestrado",
IF(AB503=0.45,"Doutorado",
))))))</f>
        <v>Graduação</v>
      </c>
      <c r="T503" s="10" t="str">
        <f>IF(AL503=0.7,"Inciso I",
IF(AL503=0.6,"Incisos II e V",
IF(AL503=0.3,"Inciso IV",
IF(AL503=0.25,"Inciso III, VI e VII",
))))</f>
        <v>Inciso IV</v>
      </c>
      <c r="U503" s="34">
        <v>22</v>
      </c>
      <c r="V503" s="34" t="s">
        <v>90</v>
      </c>
      <c r="W503" s="34" t="s">
        <v>128</v>
      </c>
      <c r="X503" s="34" t="s">
        <v>92</v>
      </c>
      <c r="Y503" s="15">
        <v>1962.6636000000001</v>
      </c>
      <c r="Z503" s="15">
        <v>240</v>
      </c>
      <c r="AA503" s="15">
        <v>1962.6708122004145</v>
      </c>
      <c r="AB503" s="36">
        <v>0.1</v>
      </c>
      <c r="AC503" s="10">
        <v>196.2664</v>
      </c>
      <c r="AD503" s="15">
        <v>0.22</v>
      </c>
      <c r="AE503" s="50">
        <v>431.786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v>1962.6636000000001</v>
      </c>
      <c r="AL503" s="15">
        <v>0.3</v>
      </c>
      <c r="AM503" s="15">
        <v>588.79909999999995</v>
      </c>
      <c r="AN503" s="15">
        <v>0.4</v>
      </c>
      <c r="AO503" s="15">
        <v>785.06539999999995</v>
      </c>
      <c r="AP503" s="15">
        <v>1</v>
      </c>
      <c r="AQ503" s="15">
        <v>1962.6636000000001</v>
      </c>
      <c r="AR503" s="15">
        <v>1.73</v>
      </c>
      <c r="AS503" s="15">
        <v>145.5806</v>
      </c>
      <c r="AT503" s="15">
        <v>0</v>
      </c>
      <c r="AU503" s="15">
        <v>1186.7981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7889.9076999999997</v>
      </c>
      <c r="BU503" s="15">
        <v>5338.4449999999997</v>
      </c>
      <c r="BV503" s="15">
        <v>7889.9076999999997</v>
      </c>
      <c r="BW503" s="15">
        <v>7104.8422</v>
      </c>
      <c r="BX503" s="16">
        <v>994.67790000000002</v>
      </c>
      <c r="BY503" s="15">
        <v>1989.3558</v>
      </c>
      <c r="BZ503" s="16">
        <v>6895.2298000000001</v>
      </c>
      <c r="CA503" s="17">
        <v>1026.8281999999999</v>
      </c>
    </row>
    <row r="504" spans="1:79" x14ac:dyDescent="0.25">
      <c r="A504" s="33" t="s">
        <v>98</v>
      </c>
      <c r="B504" s="34">
        <v>691101</v>
      </c>
      <c r="C504" s="34" t="s">
        <v>1219</v>
      </c>
      <c r="D504" s="34" t="s">
        <v>1110</v>
      </c>
      <c r="E504" s="34" t="s">
        <v>1111</v>
      </c>
      <c r="F504" s="34" t="s">
        <v>83</v>
      </c>
      <c r="G504" s="34" t="s">
        <v>1160</v>
      </c>
      <c r="H504" s="34" t="s">
        <v>1110</v>
      </c>
      <c r="I504" s="34" t="s">
        <v>715</v>
      </c>
      <c r="J504" s="34" t="s">
        <v>1161</v>
      </c>
      <c r="K504" s="10" t="s">
        <v>102</v>
      </c>
      <c r="L504" s="10">
        <v>7</v>
      </c>
      <c r="M504" s="34">
        <v>240</v>
      </c>
      <c r="N504" s="34">
        <v>125291</v>
      </c>
      <c r="O504" s="35">
        <v>28369</v>
      </c>
      <c r="P504" s="35">
        <v>19762</v>
      </c>
      <c r="Q504" s="34">
        <v>10748741372</v>
      </c>
      <c r="R504" s="34" t="s">
        <v>103</v>
      </c>
      <c r="S504" s="10">
        <f>IF(AB504=0.05,"Médio Profissionalizante",
IF(AB504=0.09,"Médio Tecnólogo",
IF(AB504=0.1,"Graduação",
IF(AB504=0.15,"Especialização",
IF(AB504=0.35,"Mestrado",
IF(AB504=0.45,"Doutorado",
))))))</f>
        <v>0</v>
      </c>
      <c r="T504" s="10" t="str">
        <f>IF(AL504=0.7,"Inciso I",
IF(AL504=0.6,"Incisos II e V",
IF(AL504=0.3,"Inciso IV",
IF(AL504=0.25,"Inciso III, VI e VII",
))))</f>
        <v>Inciso I</v>
      </c>
      <c r="U504" s="34">
        <v>20</v>
      </c>
      <c r="V504" s="34" t="s">
        <v>90</v>
      </c>
      <c r="W504" s="34" t="s">
        <v>91</v>
      </c>
      <c r="X504" s="34" t="s">
        <v>91</v>
      </c>
      <c r="Y504" s="15">
        <v>1962.6636000000001</v>
      </c>
      <c r="Z504" s="15">
        <v>240</v>
      </c>
      <c r="AA504" s="15">
        <v>1962.6708122004145</v>
      </c>
      <c r="AB504" s="36">
        <v>0</v>
      </c>
      <c r="AC504" s="37">
        <v>0</v>
      </c>
      <c r="AD504" s="15">
        <v>0.21</v>
      </c>
      <c r="AE504" s="40">
        <f>ROUND(Y504*AD504,2)</f>
        <v>412.16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v>1330.7940000000001</v>
      </c>
      <c r="AL504" s="15">
        <v>0.7</v>
      </c>
      <c r="AM504" s="15">
        <v>931.55579999999998</v>
      </c>
      <c r="AN504" s="15">
        <v>0.4</v>
      </c>
      <c r="AO504" s="15">
        <v>532.31759999999997</v>
      </c>
      <c r="AP504" s="15">
        <v>1</v>
      </c>
      <c r="AQ504" s="15">
        <v>1330.7940000000001</v>
      </c>
      <c r="AR504" s="15">
        <v>0.62</v>
      </c>
      <c r="AS504" s="15">
        <v>437.05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5735.7221</v>
      </c>
      <c r="BU504" s="15">
        <v>3473.3723</v>
      </c>
      <c r="BV504" s="15">
        <v>5735.7221</v>
      </c>
      <c r="BW504" s="15">
        <v>5203.4044999999996</v>
      </c>
      <c r="BX504" s="16">
        <v>728.47659999999996</v>
      </c>
      <c r="BY504" s="15">
        <v>1456.9532999999999</v>
      </c>
      <c r="BZ504" s="16">
        <v>5007.2455</v>
      </c>
      <c r="CA504" s="17">
        <v>507.63249999999999</v>
      </c>
    </row>
    <row r="505" spans="1:79" x14ac:dyDescent="0.25">
      <c r="A505" s="33" t="s">
        <v>98</v>
      </c>
      <c r="B505" s="34">
        <v>270001</v>
      </c>
      <c r="C505" s="34" t="s">
        <v>1178</v>
      </c>
      <c r="D505" s="34" t="s">
        <v>1110</v>
      </c>
      <c r="E505" s="34" t="s">
        <v>1111</v>
      </c>
      <c r="F505" s="34" t="s">
        <v>83</v>
      </c>
      <c r="G505" s="34" t="s">
        <v>1163</v>
      </c>
      <c r="H505" s="34" t="s">
        <v>1110</v>
      </c>
      <c r="I505" s="34" t="s">
        <v>715</v>
      </c>
      <c r="J505" s="34" t="s">
        <v>1161</v>
      </c>
      <c r="K505" s="10" t="s">
        <v>121</v>
      </c>
      <c r="L505" s="10">
        <v>3</v>
      </c>
      <c r="M505" s="34">
        <v>240</v>
      </c>
      <c r="N505" s="34">
        <v>155788</v>
      </c>
      <c r="O505" s="35">
        <v>26724</v>
      </c>
      <c r="P505" s="35">
        <v>19369</v>
      </c>
      <c r="Q505" s="34">
        <v>5751551320</v>
      </c>
      <c r="R505" s="34" t="s">
        <v>103</v>
      </c>
      <c r="S505" s="10" t="str">
        <f>IF(AB505=0.05,"Médio Profissionalizante",
IF(AB505=0.09,"Médio Tecnólogo",
IF(AB505=0.1,"Graduação",
IF(AB505=0.15,"Especialização",
IF(AB505=0.35,"Mestrado",
IF(AB505=0.45,"Doutorado",
))))))</f>
        <v>Especialização</v>
      </c>
      <c r="T505" s="10" t="str">
        <f>IF(AL505=0.7,"Inciso I",
IF(AL505=0.6,"Incisos II e V",
IF(AL505=0.3,"Inciso IV",
IF(AL505=0.25,"Inciso III, VI e VII",
))))</f>
        <v>Inciso III, VI e VII</v>
      </c>
      <c r="U505" s="34">
        <v>20</v>
      </c>
      <c r="V505" s="34" t="s">
        <v>90</v>
      </c>
      <c r="W505" s="34" t="s">
        <v>91</v>
      </c>
      <c r="X505" s="34" t="s">
        <v>91</v>
      </c>
      <c r="Y505" s="15">
        <v>1256.3340000000001</v>
      </c>
      <c r="Z505" s="15">
        <v>180</v>
      </c>
      <c r="AA505" s="15">
        <v>1256.3404800216972</v>
      </c>
      <c r="AB505" s="36">
        <v>0.15</v>
      </c>
      <c r="AC505" s="15">
        <v>241.51050000000001</v>
      </c>
      <c r="AD505" s="15">
        <v>0.11</v>
      </c>
      <c r="AE505" s="40">
        <f>ROUND(Y505*AD505,2)</f>
        <v>138.19999999999999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v>1610.07</v>
      </c>
      <c r="AL505" s="15">
        <v>0.25</v>
      </c>
      <c r="AM505" s="15">
        <v>402.51749999999998</v>
      </c>
      <c r="AN505" s="15">
        <v>0.4</v>
      </c>
      <c r="AO505" s="15">
        <v>644.02800000000002</v>
      </c>
      <c r="AP505" s="15">
        <v>1</v>
      </c>
      <c r="AQ505" s="15">
        <v>1610.07</v>
      </c>
      <c r="AR505" s="15">
        <v>0.62</v>
      </c>
      <c r="AS505" s="15">
        <v>338.4</v>
      </c>
      <c r="AT505" s="15">
        <v>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6295.3737000000001</v>
      </c>
      <c r="BU505" s="15">
        <v>4282.7861999999996</v>
      </c>
      <c r="BV505" s="15">
        <v>6295.3737000000001</v>
      </c>
      <c r="BW505" s="15">
        <v>5651.3456999999999</v>
      </c>
      <c r="BX505" s="16">
        <v>791.1884</v>
      </c>
      <c r="BY505" s="15">
        <v>1582.3768</v>
      </c>
      <c r="BZ505" s="16">
        <v>5504.1853000000001</v>
      </c>
      <c r="CA505" s="17">
        <v>644.29100000000005</v>
      </c>
    </row>
    <row r="506" spans="1:79" x14ac:dyDescent="0.25">
      <c r="A506" s="33" t="s">
        <v>79</v>
      </c>
      <c r="B506" s="34">
        <v>5396201</v>
      </c>
      <c r="C506" s="34" t="s">
        <v>367</v>
      </c>
      <c r="D506" s="34" t="s">
        <v>81</v>
      </c>
      <c r="E506" s="34" t="s">
        <v>116</v>
      </c>
      <c r="F506" s="34" t="s">
        <v>83</v>
      </c>
      <c r="G506" s="34" t="s">
        <v>117</v>
      </c>
      <c r="H506" s="34" t="s">
        <v>85</v>
      </c>
      <c r="I506" s="34" t="s">
        <v>79</v>
      </c>
      <c r="J506" s="34" t="s">
        <v>87</v>
      </c>
      <c r="K506" s="10" t="s">
        <v>121</v>
      </c>
      <c r="L506" s="10">
        <v>12</v>
      </c>
      <c r="M506" s="34">
        <v>240</v>
      </c>
      <c r="N506" s="34">
        <v>136416</v>
      </c>
      <c r="O506" s="35">
        <v>37431</v>
      </c>
      <c r="P506" s="35">
        <v>23700</v>
      </c>
      <c r="Q506" s="34">
        <v>41664760334</v>
      </c>
      <c r="R506" s="34" t="s">
        <v>89</v>
      </c>
      <c r="S506" s="10" t="str">
        <f>IF(AB506=0.05,"Médio Profissionalizante",
IF(AB506=0.09,"Médio Tecnólogo",
IF(AB506=0.1,"Graduação",
IF(AB506=0.15,"Especialização",
IF(AB506=0.35,"Mestrado",
IF(AB506=0.45,"Doutorado",
))))))</f>
        <v>Médio Tecnólogo</v>
      </c>
      <c r="T506" s="10" t="str">
        <f>IF(AL506=0.7,"Inciso I",
IF(AL506=0.6,"Incisos II e V",
IF(AL506=0.3,"Inciso IV",
IF(AL506=0.25,"Inciso III, VI e VII",
))))</f>
        <v>Inciso III, VI e VII</v>
      </c>
      <c r="U506" s="34">
        <v>22</v>
      </c>
      <c r="V506" s="34" t="s">
        <v>90</v>
      </c>
      <c r="W506" s="34" t="s">
        <v>91</v>
      </c>
      <c r="X506" s="34" t="s">
        <v>92</v>
      </c>
      <c r="Y506" s="15">
        <v>1924.1790000000001</v>
      </c>
      <c r="Z506" s="15">
        <v>240</v>
      </c>
      <c r="AA506" s="15">
        <v>1924.1870707847202</v>
      </c>
      <c r="AB506" s="36">
        <v>0.09</v>
      </c>
      <c r="AC506" s="10">
        <v>173.17609999999999</v>
      </c>
      <c r="AD506" s="15">
        <v>0.2</v>
      </c>
      <c r="AE506" s="50">
        <v>384.83580000000001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v>1924.1790000000001</v>
      </c>
      <c r="AL506" s="15">
        <v>0.25</v>
      </c>
      <c r="AM506" s="15">
        <v>481.04480000000001</v>
      </c>
      <c r="AN506" s="15">
        <v>0.4</v>
      </c>
      <c r="AO506" s="15">
        <v>769.67160000000001</v>
      </c>
      <c r="AP506" s="15">
        <v>1</v>
      </c>
      <c r="AQ506" s="15">
        <v>1924.1790000000001</v>
      </c>
      <c r="AR506" s="15">
        <v>0</v>
      </c>
      <c r="AS506" s="15">
        <v>105.37909999999999</v>
      </c>
      <c r="AT506" s="15">
        <v>0</v>
      </c>
      <c r="AU506" s="15">
        <v>1383.1004</v>
      </c>
      <c r="AV506" s="15">
        <v>0</v>
      </c>
      <c r="AW506" s="15">
        <v>47.4206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22.088951999999999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7603.3541999999998</v>
      </c>
      <c r="BU506" s="15">
        <v>5176.0415000000003</v>
      </c>
      <c r="BV506" s="15">
        <v>7581.2653</v>
      </c>
      <c r="BW506" s="15">
        <v>6833.6826000000001</v>
      </c>
      <c r="BX506" s="16">
        <v>956.71559999999999</v>
      </c>
      <c r="BY506" s="15">
        <v>1913.4311</v>
      </c>
      <c r="BZ506" s="16">
        <v>6646.6386000000002</v>
      </c>
      <c r="CA506" s="17">
        <v>958.46559999999999</v>
      </c>
    </row>
    <row r="507" spans="1:79" x14ac:dyDescent="0.25">
      <c r="A507" s="33" t="s">
        <v>708</v>
      </c>
      <c r="B507" s="34">
        <v>971001</v>
      </c>
      <c r="C507" s="34" t="s">
        <v>721</v>
      </c>
      <c r="D507" s="34" t="s">
        <v>710</v>
      </c>
      <c r="E507" s="34" t="s">
        <v>720</v>
      </c>
      <c r="F507" s="34" t="s">
        <v>712</v>
      </c>
      <c r="G507" s="34" t="s">
        <v>718</v>
      </c>
      <c r="H507" s="34" t="s">
        <v>714</v>
      </c>
      <c r="I507" s="34" t="s">
        <v>715</v>
      </c>
      <c r="J507" s="34" t="s">
        <v>712</v>
      </c>
      <c r="K507" s="10" t="s">
        <v>121</v>
      </c>
      <c r="L507" s="10">
        <v>13</v>
      </c>
      <c r="M507" s="34">
        <v>240</v>
      </c>
      <c r="N507" s="34">
        <v>829806</v>
      </c>
      <c r="O507" s="35">
        <v>31107</v>
      </c>
      <c r="P507" s="35">
        <v>21967</v>
      </c>
      <c r="Q507" s="34">
        <v>14129302353</v>
      </c>
      <c r="R507" s="34" t="s">
        <v>89</v>
      </c>
      <c r="S507" s="10">
        <f>IF(AB507=0.05,"Médio Profissionalizante",
IF(AB507=0.09,"Médio Tecnólogo",
IF(AB507=0.1,"Graduação",
IF(AB507=0.15,"Especialização",
IF(AB507=0.35,"Mestrado",
IF(AB507=0.45,"Doutorado",
))))))</f>
        <v>0</v>
      </c>
      <c r="T507" s="10" t="str">
        <f>IF(AL507=0.7,"Inciso I",
IF(AL507=0.6,"Incisos II e V",
IF(AL507=0.3,"Inciso IV",
IF(AL507=0.25,"Inciso III, VI e VII",
))))</f>
        <v>Inciso I</v>
      </c>
      <c r="U507" s="34">
        <v>1</v>
      </c>
      <c r="V507" s="34" t="s">
        <v>90</v>
      </c>
      <c r="W507" s="34" t="s">
        <v>91</v>
      </c>
      <c r="X507" s="34" t="s">
        <v>92</v>
      </c>
      <c r="Y507" s="15">
        <v>1962.6636000000001</v>
      </c>
      <c r="Z507" s="15">
        <v>240</v>
      </c>
      <c r="AA507" s="15">
        <v>1962.6708122004145</v>
      </c>
      <c r="AB507" s="36">
        <v>0</v>
      </c>
      <c r="AC507" s="37">
        <v>0</v>
      </c>
      <c r="AD507" s="15">
        <v>0.22</v>
      </c>
      <c r="AE507" s="40">
        <f>ROUND(Y507*AD507,2)</f>
        <v>431.79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v>1962.6636000000001</v>
      </c>
      <c r="AL507" s="15">
        <v>0.7</v>
      </c>
      <c r="AM507" s="15">
        <v>1373.8644999999999</v>
      </c>
      <c r="AN507" s="15">
        <v>0.4</v>
      </c>
      <c r="AO507" s="15">
        <v>785.06539999999995</v>
      </c>
      <c r="AP507" s="15">
        <v>1</v>
      </c>
      <c r="AQ507" s="15">
        <v>1962.6636000000001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3350.1788780000002</v>
      </c>
      <c r="BH507" s="15">
        <v>0</v>
      </c>
      <c r="BI507" s="15">
        <v>0</v>
      </c>
      <c r="BJ507" s="15">
        <v>0</v>
      </c>
      <c r="BK507" s="15">
        <v>19.899099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11848.7847</v>
      </c>
      <c r="BU507" s="15">
        <v>8492.3575000000001</v>
      </c>
      <c r="BV507" s="15">
        <v>11828.8856</v>
      </c>
      <c r="BW507" s="15">
        <v>11063.719300000001</v>
      </c>
      <c r="BX507" s="16">
        <v>1548.9206999999999</v>
      </c>
      <c r="BY507" s="15">
        <v>3097.8413999999998</v>
      </c>
      <c r="BZ507" s="16">
        <v>10299.864</v>
      </c>
      <c r="CA507" s="17">
        <v>1963.1025999999999</v>
      </c>
    </row>
    <row r="508" spans="1:79" x14ac:dyDescent="0.25">
      <c r="A508" s="33" t="s">
        <v>708</v>
      </c>
      <c r="B508" s="34">
        <v>1514202</v>
      </c>
      <c r="C508" s="34" t="s">
        <v>724</v>
      </c>
      <c r="D508" s="34" t="s">
        <v>710</v>
      </c>
      <c r="E508" s="34" t="s">
        <v>725</v>
      </c>
      <c r="F508" s="34" t="s">
        <v>712</v>
      </c>
      <c r="G508" s="34" t="s">
        <v>726</v>
      </c>
      <c r="H508" s="34" t="s">
        <v>714</v>
      </c>
      <c r="I508" s="34" t="s">
        <v>715</v>
      </c>
      <c r="J508" s="34" t="s">
        <v>712</v>
      </c>
      <c r="K508" s="10" t="s">
        <v>118</v>
      </c>
      <c r="L508" s="10">
        <v>7</v>
      </c>
      <c r="M508" s="34">
        <v>240</v>
      </c>
      <c r="N508" s="34">
        <v>923888</v>
      </c>
      <c r="O508" s="35">
        <v>31124</v>
      </c>
      <c r="P508" s="35">
        <v>23549</v>
      </c>
      <c r="Q508" s="34">
        <v>24145882334</v>
      </c>
      <c r="R508" s="34" t="s">
        <v>89</v>
      </c>
      <c r="S508" s="10" t="str">
        <f>IF(AB508=0.05,"Médio Profissionalizante",
IF(AB508=0.09,"Médio Tecnólogo",
IF(AB508=0.1,"Graduação",
IF(AB508=0.15,"Especialização",
IF(AB508=0.35,"Mestrado",
IF(AB508=0.45,"Doutorado",
))))))</f>
        <v>Graduação</v>
      </c>
      <c r="T508" s="10" t="str">
        <f>IF(AL508=0.7,"Inciso I",
IF(AL508=0.6,"Incisos II e V",
IF(AL508=0.3,"Inciso IV",
IF(AL508=0.25,"Inciso III, VI e VII",
))))</f>
        <v>Inciso III, VI e VII</v>
      </c>
      <c r="U508" s="34">
        <v>1</v>
      </c>
      <c r="V508" s="34" t="s">
        <v>90</v>
      </c>
      <c r="W508" s="34" t="s">
        <v>91</v>
      </c>
      <c r="X508" s="34" t="s">
        <v>92</v>
      </c>
      <c r="Y508" s="15">
        <v>1742.7924</v>
      </c>
      <c r="Z508" s="15">
        <v>240</v>
      </c>
      <c r="AA508" s="15">
        <v>1742.7955138860984</v>
      </c>
      <c r="AB508" s="36">
        <v>0.1</v>
      </c>
      <c r="AC508" s="37">
        <v>174.2792</v>
      </c>
      <c r="AD508" s="15">
        <v>0.11</v>
      </c>
      <c r="AE508" s="40">
        <f>ROUND(Y508*AD508,2)</f>
        <v>191.71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v>1742.7924</v>
      </c>
      <c r="AL508" s="15">
        <v>0.25</v>
      </c>
      <c r="AM508" s="15">
        <v>435.69810000000001</v>
      </c>
      <c r="AN508" s="15">
        <v>0.4</v>
      </c>
      <c r="AO508" s="15">
        <v>697.11699999999996</v>
      </c>
      <c r="AP508" s="15">
        <v>1</v>
      </c>
      <c r="AQ508" s="15">
        <v>1742.7924</v>
      </c>
      <c r="AR508" s="15">
        <v>0.25</v>
      </c>
      <c r="AS508" s="15">
        <v>140.15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6727.1787000000004</v>
      </c>
      <c r="BU508" s="15">
        <v>4548.6881999999996</v>
      </c>
      <c r="BV508" s="15">
        <v>6727.1787000000004</v>
      </c>
      <c r="BW508" s="15">
        <v>6030.0617000000002</v>
      </c>
      <c r="BX508" s="16">
        <v>844.20860000000005</v>
      </c>
      <c r="BY508" s="15">
        <v>1688.4173000000001</v>
      </c>
      <c r="BZ508" s="16">
        <v>5882.97</v>
      </c>
      <c r="CA508" s="17">
        <v>748.45680000000004</v>
      </c>
    </row>
    <row r="509" spans="1:79" x14ac:dyDescent="0.25">
      <c r="A509" s="33" t="s">
        <v>79</v>
      </c>
      <c r="B509" s="34">
        <v>5172701</v>
      </c>
      <c r="C509" s="34" t="s">
        <v>225</v>
      </c>
      <c r="D509" s="34" t="s">
        <v>81</v>
      </c>
      <c r="E509" s="34" t="s">
        <v>116</v>
      </c>
      <c r="F509" s="34" t="s">
        <v>83</v>
      </c>
      <c r="G509" s="34" t="s">
        <v>117</v>
      </c>
      <c r="H509" s="34" t="s">
        <v>85</v>
      </c>
      <c r="I509" s="34" t="s">
        <v>79</v>
      </c>
      <c r="J509" s="34" t="s">
        <v>87</v>
      </c>
      <c r="K509" s="10" t="s">
        <v>121</v>
      </c>
      <c r="L509" s="10">
        <v>13</v>
      </c>
      <c r="M509" s="34">
        <v>240</v>
      </c>
      <c r="N509" s="34">
        <v>139137</v>
      </c>
      <c r="O509" s="35">
        <v>37109</v>
      </c>
      <c r="P509" s="35">
        <v>26898</v>
      </c>
      <c r="Q509" s="34">
        <v>50731378334</v>
      </c>
      <c r="R509" s="34" t="s">
        <v>89</v>
      </c>
      <c r="S509" s="10" t="str">
        <f>IF(AB509=0.05,"Médio Profissionalizante",
IF(AB509=0.09,"Médio Tecnólogo",
IF(AB509=0.1,"Graduação",
IF(AB509=0.15,"Especialização",
IF(AB509=0.35,"Mestrado",
IF(AB509=0.45,"Doutorado",
))))))</f>
        <v>Médio Tecnólogo</v>
      </c>
      <c r="T509" s="10" t="str">
        <f>IF(AL509=0.7,"Inciso I",
IF(AL509=0.6,"Incisos II e V",
IF(AL509=0.3,"Inciso IV",
IF(AL509=0.25,"Inciso III, VI e VII",
))))</f>
        <v>Inciso III, VI e VII</v>
      </c>
      <c r="U509" s="34">
        <v>22</v>
      </c>
      <c r="V509" s="34" t="s">
        <v>90</v>
      </c>
      <c r="W509" s="34" t="s">
        <v>91</v>
      </c>
      <c r="X509" s="34" t="s">
        <v>92</v>
      </c>
      <c r="Y509" s="15">
        <v>1962.6636000000001</v>
      </c>
      <c r="Z509" s="15">
        <v>240</v>
      </c>
      <c r="AA509" s="15">
        <v>1962.6708122004145</v>
      </c>
      <c r="AB509" s="36">
        <v>0.09</v>
      </c>
      <c r="AC509" s="66">
        <v>176.6397</v>
      </c>
      <c r="AD509" s="15">
        <v>0.21</v>
      </c>
      <c r="AE509" s="50">
        <v>412.15940000000001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v>1962.6636000000001</v>
      </c>
      <c r="AL509" s="15">
        <v>0.25</v>
      </c>
      <c r="AM509" s="15">
        <v>490.66590000000002</v>
      </c>
      <c r="AN509" s="15">
        <v>0.4</v>
      </c>
      <c r="AO509" s="15">
        <v>785.06539999999995</v>
      </c>
      <c r="AP509" s="15">
        <v>1</v>
      </c>
      <c r="AQ509" s="15">
        <v>1962.6636000000001</v>
      </c>
      <c r="AR509" s="15">
        <v>1.66</v>
      </c>
      <c r="AS509" s="15">
        <v>12.739800000000001</v>
      </c>
      <c r="AT509" s="15">
        <v>0</v>
      </c>
      <c r="AU509" s="15">
        <v>382.19380000000001</v>
      </c>
      <c r="AV509" s="15">
        <v>0</v>
      </c>
      <c r="AW509" s="15">
        <v>2178.5048999999999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7752.5212000000001</v>
      </c>
      <c r="BU509" s="15">
        <v>5299.1917000000003</v>
      </c>
      <c r="BV509" s="15">
        <v>7752.5212000000001</v>
      </c>
      <c r="BW509" s="15">
        <v>6967.4557999999997</v>
      </c>
      <c r="BX509" s="16">
        <v>975.44380000000001</v>
      </c>
      <c r="BY509" s="15">
        <v>1950.8876</v>
      </c>
      <c r="BZ509" s="16">
        <v>6777.0774000000001</v>
      </c>
      <c r="CA509" s="17">
        <v>994.33630000000005</v>
      </c>
    </row>
    <row r="510" spans="1:79" x14ac:dyDescent="0.25">
      <c r="A510" s="33" t="s">
        <v>839</v>
      </c>
      <c r="B510" s="34">
        <v>1026701</v>
      </c>
      <c r="C510" s="34" t="s">
        <v>970</v>
      </c>
      <c r="D510" s="34" t="s">
        <v>841</v>
      </c>
      <c r="E510" s="34" t="s">
        <v>854</v>
      </c>
      <c r="F510" s="34" t="s">
        <v>83</v>
      </c>
      <c r="G510" s="34" t="s">
        <v>905</v>
      </c>
      <c r="H510" s="34" t="s">
        <v>844</v>
      </c>
      <c r="I510" s="34" t="s">
        <v>845</v>
      </c>
      <c r="J510" s="34" t="s">
        <v>846</v>
      </c>
      <c r="K510" s="10" t="s">
        <v>851</v>
      </c>
      <c r="L510" s="10">
        <v>6</v>
      </c>
      <c r="M510" s="34">
        <v>240</v>
      </c>
      <c r="N510" s="34">
        <v>227433</v>
      </c>
      <c r="O510" s="35">
        <v>30256</v>
      </c>
      <c r="P510" s="35">
        <v>21034</v>
      </c>
      <c r="Q510" s="34">
        <v>14596440344</v>
      </c>
      <c r="R510" s="34" t="s">
        <v>89</v>
      </c>
      <c r="S510" s="10" t="str">
        <f>IF(AB510=0.05,"Médio Profissionalizante",
IF(AB510=0.09,"Médio Tecnólogo",
IF(AB510=0.1,"Graduação",
IF(AB510=0.15,"Especialização",
IF(AB510=0.35,"Mestrado",
IF(AB510=0.45,"Doutorado",
))))))</f>
        <v>Especialização</v>
      </c>
      <c r="T510" s="10">
        <f>IF(AL510=0.7,"Inciso I",
IF(AL510=0.6,"Incisos II e V",
IF(AL510=0.3,"Inciso IV",
IF(AL510=0.25,"Inciso III, VI e VII",
))))</f>
        <v>0</v>
      </c>
      <c r="U510" s="34">
        <v>1</v>
      </c>
      <c r="V510" s="34" t="s">
        <v>90</v>
      </c>
      <c r="W510" s="34" t="s">
        <v>114</v>
      </c>
      <c r="X510" s="34" t="s">
        <v>92</v>
      </c>
      <c r="Y510" s="22">
        <v>1708.6224</v>
      </c>
      <c r="Z510" s="15">
        <v>240</v>
      </c>
      <c r="AA510" s="15">
        <v>1708.6224</v>
      </c>
      <c r="AB510" s="36">
        <v>0.15</v>
      </c>
      <c r="AC510" s="15">
        <v>256.29340000000002</v>
      </c>
      <c r="AD510" s="15">
        <v>0.35</v>
      </c>
      <c r="AE510" s="40">
        <f>ROUND(Y510*AD510,2)</f>
        <v>598.02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0.5</v>
      </c>
      <c r="AQ510" s="15">
        <v>854.31119999999999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930.64520900000014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1786.7825210000001</v>
      </c>
      <c r="BO510" s="15">
        <v>0</v>
      </c>
      <c r="BP510" s="15">
        <v>0</v>
      </c>
      <c r="BQ510" s="15">
        <v>0</v>
      </c>
      <c r="BR510" s="15">
        <v>1000</v>
      </c>
      <c r="BS510" s="15">
        <v>706.36194192115181</v>
      </c>
      <c r="BT510" s="15">
        <v>7841.0344999999998</v>
      </c>
      <c r="BU510" s="15">
        <v>5590.3519999999999</v>
      </c>
      <c r="BV510" s="15">
        <v>4347.8900000000003</v>
      </c>
      <c r="BW510" s="15">
        <v>4347.8900000000003</v>
      </c>
      <c r="BX510" s="16">
        <v>608.70460000000003</v>
      </c>
      <c r="BY510" s="15">
        <v>1217.4092000000001</v>
      </c>
      <c r="BZ510" s="16">
        <v>7232.3298999999997</v>
      </c>
      <c r="CA510" s="17">
        <v>1119.5307</v>
      </c>
    </row>
    <row r="511" spans="1:79" x14ac:dyDescent="0.25">
      <c r="A511" s="33" t="s">
        <v>79</v>
      </c>
      <c r="B511" s="34">
        <v>4561401</v>
      </c>
      <c r="C511" s="34" t="s">
        <v>168</v>
      </c>
      <c r="D511" s="34" t="s">
        <v>81</v>
      </c>
      <c r="E511" s="34" t="s">
        <v>116</v>
      </c>
      <c r="F511" s="34" t="s">
        <v>83</v>
      </c>
      <c r="G511" s="34" t="s">
        <v>117</v>
      </c>
      <c r="H511" s="34" t="s">
        <v>85</v>
      </c>
      <c r="I511" s="34" t="s">
        <v>79</v>
      </c>
      <c r="J511" s="34" t="s">
        <v>87</v>
      </c>
      <c r="K511" s="10" t="s">
        <v>121</v>
      </c>
      <c r="L511" s="10">
        <v>13</v>
      </c>
      <c r="M511" s="34">
        <v>240</v>
      </c>
      <c r="N511" s="34">
        <v>139137</v>
      </c>
      <c r="O511" s="35">
        <v>36752</v>
      </c>
      <c r="P511" s="35">
        <v>23490</v>
      </c>
      <c r="Q511" s="34">
        <v>49274120320</v>
      </c>
      <c r="R511" s="34" t="s">
        <v>89</v>
      </c>
      <c r="S511" s="10">
        <f>IF(AB511=0.05,"Médio Profissionalizante",
IF(AB511=0.09,"Médio Tecnólogo",
IF(AB511=0.1,"Graduação",
IF(AB511=0.15,"Especialização",
IF(AB511=0.35,"Mestrado",
IF(AB511=0.45,"Doutorado",
))))))</f>
        <v>0</v>
      </c>
      <c r="T511" s="10" t="str">
        <f>IF(AL511=0.7,"Inciso I",
IF(AL511=0.6,"Incisos II e V",
IF(AL511=0.3,"Inciso IV",
IF(AL511=0.25,"Inciso III, VI e VII",
))))</f>
        <v>Inciso III, VI e VII</v>
      </c>
      <c r="U511" s="34">
        <v>22</v>
      </c>
      <c r="V511" s="34" t="s">
        <v>90</v>
      </c>
      <c r="W511" s="34" t="s">
        <v>91</v>
      </c>
      <c r="X511" s="34" t="s">
        <v>92</v>
      </c>
      <c r="Y511" s="15">
        <v>1962.6636000000001</v>
      </c>
      <c r="Z511" s="15">
        <v>240</v>
      </c>
      <c r="AA511" s="15">
        <v>1962.6708122004145</v>
      </c>
      <c r="AB511" s="36">
        <v>0</v>
      </c>
      <c r="AC511" s="10">
        <v>0</v>
      </c>
      <c r="AD511" s="15">
        <v>0.22</v>
      </c>
      <c r="AE511" s="50">
        <v>431.786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v>1962.6636000000001</v>
      </c>
      <c r="AL511" s="15">
        <v>0.25</v>
      </c>
      <c r="AM511" s="15">
        <v>490.66590000000002</v>
      </c>
      <c r="AN511" s="15">
        <v>0.4</v>
      </c>
      <c r="AO511" s="15">
        <v>785.06539999999995</v>
      </c>
      <c r="AP511" s="15">
        <v>1</v>
      </c>
      <c r="AQ511" s="15">
        <v>1962.6636000000001</v>
      </c>
      <c r="AR511" s="15">
        <v>0.23</v>
      </c>
      <c r="AS511" s="15">
        <v>741.19380000000001</v>
      </c>
      <c r="AT511" s="15">
        <v>0.25</v>
      </c>
      <c r="AU511" s="15">
        <v>1544.1536000000001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7595.5081</v>
      </c>
      <c r="BU511" s="15">
        <v>5142.1786000000002</v>
      </c>
      <c r="BV511" s="15">
        <v>7595.5081</v>
      </c>
      <c r="BW511" s="15">
        <v>6810.4426999999996</v>
      </c>
      <c r="BX511" s="16">
        <v>953.46199999999999</v>
      </c>
      <c r="BY511" s="15">
        <v>1906.924</v>
      </c>
      <c r="BZ511" s="16">
        <v>6642.0461999999998</v>
      </c>
      <c r="CA511" s="17">
        <v>957.20270000000005</v>
      </c>
    </row>
    <row r="512" spans="1:79" x14ac:dyDescent="0.25">
      <c r="A512" s="33" t="s">
        <v>839</v>
      </c>
      <c r="B512" s="34">
        <v>1087701</v>
      </c>
      <c r="C512" s="34" t="s">
        <v>982</v>
      </c>
      <c r="D512" s="34" t="s">
        <v>841</v>
      </c>
      <c r="E512" s="34" t="s">
        <v>854</v>
      </c>
      <c r="F512" s="34" t="s">
        <v>83</v>
      </c>
      <c r="G512" s="34" t="s">
        <v>843</v>
      </c>
      <c r="H512" s="34" t="s">
        <v>844</v>
      </c>
      <c r="I512" s="34" t="s">
        <v>845</v>
      </c>
      <c r="J512" s="34" t="s">
        <v>846</v>
      </c>
      <c r="K512" s="10" t="s">
        <v>496</v>
      </c>
      <c r="L512" s="10">
        <v>1</v>
      </c>
      <c r="M512" s="34">
        <v>240</v>
      </c>
      <c r="N512" s="34">
        <v>132217</v>
      </c>
      <c r="O512" s="35">
        <v>31005</v>
      </c>
      <c r="P512" s="35">
        <v>19884</v>
      </c>
      <c r="Q512" s="34">
        <v>16288009334</v>
      </c>
      <c r="R512" s="34" t="s">
        <v>89</v>
      </c>
      <c r="S512" s="10" t="str">
        <f>IF(AB512=0.05,"Médio Profissionalizante",
IF(AB512=0.09,"Médio Tecnólogo",
IF(AB512=0.1,"Graduação",
IF(AB512=0.15,"Especialização",
IF(AB512=0.35,"Mestrado",
IF(AB512=0.45,"Doutorado",
))))))</f>
        <v>Graduação</v>
      </c>
      <c r="T512" s="10" t="str">
        <f>IF(AL512=0.7,"Inciso I",
IF(AL512=0.6,"Incisos II e V",
IF(AL512=0.3,"Inciso IV",
IF(AL512=0.25,"Inciso III, VI e VII",
))))</f>
        <v>Inciso III, VI e VII</v>
      </c>
      <c r="U512" s="34">
        <v>1</v>
      </c>
      <c r="V512" s="34" t="s">
        <v>90</v>
      </c>
      <c r="W512" s="34" t="s">
        <v>91</v>
      </c>
      <c r="X512" s="34" t="s">
        <v>92</v>
      </c>
      <c r="Y512" s="15">
        <v>1547.55</v>
      </c>
      <c r="Z512" s="15">
        <v>240</v>
      </c>
      <c r="AA512" s="15">
        <v>1547.55</v>
      </c>
      <c r="AB512" s="36">
        <v>0.1</v>
      </c>
      <c r="AC512" s="37">
        <v>154.755</v>
      </c>
      <c r="AD512" s="15">
        <v>0.22</v>
      </c>
      <c r="AE512" s="40">
        <f>ROUND(Y512*AD512,2)</f>
        <v>340.46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v>1547.55</v>
      </c>
      <c r="AL512" s="15">
        <v>0.25</v>
      </c>
      <c r="AM512" s="15">
        <v>386.88749999999999</v>
      </c>
      <c r="AN512" s="15">
        <v>0.4</v>
      </c>
      <c r="AO512" s="15">
        <v>619.02</v>
      </c>
      <c r="AP512" s="15">
        <v>1</v>
      </c>
      <c r="AQ512" s="15">
        <v>1547.55</v>
      </c>
      <c r="AR512" s="15">
        <v>0.04</v>
      </c>
      <c r="AS512" s="15">
        <v>25.97</v>
      </c>
      <c r="AT512" s="15">
        <v>0.19</v>
      </c>
      <c r="AU512" s="15">
        <v>925.28</v>
      </c>
      <c r="AV512" s="15">
        <v>0.01</v>
      </c>
      <c r="AW512" s="15">
        <v>58.44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19.899099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0</v>
      </c>
      <c r="BT512" s="15">
        <v>6163.6725999999999</v>
      </c>
      <c r="BU512" s="15">
        <v>6143.7734999999902</v>
      </c>
      <c r="BV512" s="15">
        <v>6143.7735000000002</v>
      </c>
      <c r="BW512" s="15">
        <v>5544.6526000000003</v>
      </c>
      <c r="BX512" s="16">
        <v>776.25139999999999</v>
      </c>
      <c r="BY512" s="15">
        <v>1552.5027</v>
      </c>
      <c r="BZ512" s="16">
        <v>5387.4211999999998</v>
      </c>
      <c r="CA512" s="17">
        <v>612.18079999999998</v>
      </c>
    </row>
    <row r="513" spans="1:79" x14ac:dyDescent="0.25">
      <c r="A513" s="33" t="s">
        <v>79</v>
      </c>
      <c r="B513" s="34">
        <v>5396301</v>
      </c>
      <c r="C513" s="34" t="s">
        <v>368</v>
      </c>
      <c r="D513" s="34" t="s">
        <v>81</v>
      </c>
      <c r="E513" s="34" t="s">
        <v>116</v>
      </c>
      <c r="F513" s="34" t="s">
        <v>83</v>
      </c>
      <c r="G513" s="34" t="s">
        <v>117</v>
      </c>
      <c r="H513" s="34" t="s">
        <v>85</v>
      </c>
      <c r="I513" s="34" t="s">
        <v>79</v>
      </c>
      <c r="J513" s="34" t="s">
        <v>87</v>
      </c>
      <c r="K513" s="10" t="s">
        <v>147</v>
      </c>
      <c r="L513" s="10">
        <v>4</v>
      </c>
      <c r="M513" s="34">
        <v>240</v>
      </c>
      <c r="N513" s="34">
        <v>116427</v>
      </c>
      <c r="O513" s="35">
        <v>37431</v>
      </c>
      <c r="P513" s="35">
        <v>27071</v>
      </c>
      <c r="Q513" s="34">
        <v>50756567300</v>
      </c>
      <c r="R513" s="34" t="s">
        <v>89</v>
      </c>
      <c r="S513" s="10">
        <f>IF(AB513=0.05,"Médio Profissionalizante",
IF(AB513=0.09,"Médio Tecnólogo",
IF(AB513=0.1,"Graduação",
IF(AB513=0.15,"Especialização",
IF(AB513=0.35,"Mestrado",
IF(AB513=0.45,"Doutorado",
))))))</f>
        <v>0</v>
      </c>
      <c r="T513" s="10" t="str">
        <f>IF(AL513=0.7,"Inciso I",
IF(AL513=0.6,"Incisos II e V",
IF(AL513=0.3,"Inciso IV",
IF(AL513=0.25,"Inciso III, VI e VII",
))))</f>
        <v>Inciso III, VI e VII</v>
      </c>
      <c r="U513" s="34">
        <v>22</v>
      </c>
      <c r="V513" s="34" t="s">
        <v>90</v>
      </c>
      <c r="W513" s="34" t="s">
        <v>91</v>
      </c>
      <c r="X513" s="34" t="s">
        <v>92</v>
      </c>
      <c r="Y513" s="15">
        <v>1642.2714000000001</v>
      </c>
      <c r="Z513" s="15">
        <v>240</v>
      </c>
      <c r="AA513" s="15">
        <v>1642.2751372832643</v>
      </c>
      <c r="AB513" s="36">
        <v>0</v>
      </c>
      <c r="AC513">
        <v>0</v>
      </c>
      <c r="AD513" s="15">
        <v>0.2</v>
      </c>
      <c r="AE513" s="50">
        <v>328.45429999999999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v>1642.2714000000001</v>
      </c>
      <c r="AL513" s="15">
        <v>0.25</v>
      </c>
      <c r="AM513" s="15">
        <v>410.56779999999998</v>
      </c>
      <c r="AN513" s="15">
        <v>0.4</v>
      </c>
      <c r="AO513" s="15">
        <v>656.90859999999998</v>
      </c>
      <c r="AP513" s="15">
        <v>1</v>
      </c>
      <c r="AQ513" s="15">
        <v>1642.2714000000001</v>
      </c>
      <c r="AR513" s="15">
        <v>0.2</v>
      </c>
      <c r="AS513" s="15">
        <v>871.58889999999997</v>
      </c>
      <c r="AT513" s="15">
        <v>0.35</v>
      </c>
      <c r="AU513" s="15">
        <v>102.9436</v>
      </c>
      <c r="AV513" s="15">
        <v>0.01</v>
      </c>
      <c r="AW513" s="15">
        <v>2470.6457999999998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6344.8338000000003</v>
      </c>
      <c r="BU513" s="15">
        <v>4269.9056</v>
      </c>
      <c r="BV513" s="15">
        <v>6322.7448999999997</v>
      </c>
      <c r="BW513" s="15">
        <v>5687.9252999999999</v>
      </c>
      <c r="BX513" s="16">
        <v>796.30949999999996</v>
      </c>
      <c r="BY513" s="15">
        <v>1592.6190999999999</v>
      </c>
      <c r="BZ513" s="16">
        <v>5548.5243</v>
      </c>
      <c r="CA513" s="17">
        <v>656.48419999999999</v>
      </c>
    </row>
    <row r="514" spans="1:79" x14ac:dyDescent="0.25">
      <c r="A514" s="33" t="s">
        <v>98</v>
      </c>
      <c r="B514" s="34">
        <v>822901</v>
      </c>
      <c r="C514" s="34" t="s">
        <v>1233</v>
      </c>
      <c r="D514" s="34" t="s">
        <v>1110</v>
      </c>
      <c r="E514" s="34" t="s">
        <v>1111</v>
      </c>
      <c r="F514" s="34" t="s">
        <v>83</v>
      </c>
      <c r="G514" s="34" t="s">
        <v>1163</v>
      </c>
      <c r="H514" s="34" t="s">
        <v>1110</v>
      </c>
      <c r="I514" s="34" t="s">
        <v>715</v>
      </c>
      <c r="J514" s="34" t="s">
        <v>1161</v>
      </c>
      <c r="K514" s="10" t="s">
        <v>121</v>
      </c>
      <c r="L514" s="10">
        <v>6</v>
      </c>
      <c r="M514" s="34">
        <v>240</v>
      </c>
      <c r="N514" s="34">
        <v>135621</v>
      </c>
      <c r="O514" s="35">
        <v>28369</v>
      </c>
      <c r="P514" s="35">
        <v>19595</v>
      </c>
      <c r="Q514" s="34">
        <v>11948310368</v>
      </c>
      <c r="R514" s="34" t="s">
        <v>103</v>
      </c>
      <c r="S514" s="10" t="str">
        <f>IF(AB514=0.05,"Médio Profissionalizante",
IF(AB514=0.09,"Médio Tecnólogo",
IF(AB514=0.1,"Graduação",
IF(AB514=0.15,"Especialização",
IF(AB514=0.35,"Mestrado",
IF(AB514=0.45,"Doutorado",
))))))</f>
        <v>Especialização</v>
      </c>
      <c r="T514" s="10" t="str">
        <f>IF(AL514=0.7,"Inciso I",
IF(AL514=0.6,"Incisos II e V",
IF(AL514=0.3,"Inciso IV",
IF(AL514=0.25,"Inciso III, VI e VII",
))))</f>
        <v>Inciso III, VI e VII</v>
      </c>
      <c r="U514" s="34">
        <v>20</v>
      </c>
      <c r="V514" s="34" t="s">
        <v>90</v>
      </c>
      <c r="W514" s="34" t="s">
        <v>91</v>
      </c>
      <c r="X514" s="34" t="s">
        <v>91</v>
      </c>
      <c r="Y514" s="15">
        <v>1777.6458</v>
      </c>
      <c r="Z514" s="15">
        <v>240</v>
      </c>
      <c r="AA514" s="15">
        <v>1777.6514241638204</v>
      </c>
      <c r="AB514" s="36">
        <v>0.15</v>
      </c>
      <c r="AC514" s="15">
        <v>256.29340000000002</v>
      </c>
      <c r="AD514" s="15">
        <v>0.11</v>
      </c>
      <c r="AE514" s="40">
        <f>ROUND(Y514*AD514,2)</f>
        <v>195.54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v>1708.6224</v>
      </c>
      <c r="AL514" s="15">
        <v>0.25</v>
      </c>
      <c r="AM514" s="15">
        <v>427.15559999999999</v>
      </c>
      <c r="AN514" s="15">
        <v>0.4</v>
      </c>
      <c r="AO514" s="15">
        <v>683.44899999999996</v>
      </c>
      <c r="AP514" s="15">
        <v>1</v>
      </c>
      <c r="AQ514" s="15">
        <v>1708.6224</v>
      </c>
      <c r="AR514" s="15">
        <v>0.62</v>
      </c>
      <c r="AS514" s="15">
        <v>359.11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6680.7136</v>
      </c>
      <c r="BU514" s="15">
        <v>4544.9355999999998</v>
      </c>
      <c r="BV514" s="15">
        <v>6680.7136</v>
      </c>
      <c r="BW514" s="15">
        <v>5997.2646000000004</v>
      </c>
      <c r="BX514" s="16">
        <v>839.61699999999996</v>
      </c>
      <c r="BY514" s="15">
        <v>1679.2340999999999</v>
      </c>
      <c r="BZ514" s="16">
        <v>5841.0964999999997</v>
      </c>
      <c r="CA514" s="17">
        <v>736.94150000000002</v>
      </c>
    </row>
    <row r="515" spans="1:79" x14ac:dyDescent="0.25">
      <c r="A515" s="33" t="s">
        <v>98</v>
      </c>
      <c r="B515" s="34">
        <v>30601</v>
      </c>
      <c r="C515" s="34" t="s">
        <v>1097</v>
      </c>
      <c r="D515" s="34" t="s">
        <v>734</v>
      </c>
      <c r="E515" s="34" t="s">
        <v>735</v>
      </c>
      <c r="F515" s="34" t="s">
        <v>83</v>
      </c>
      <c r="G515" s="34" t="s">
        <v>871</v>
      </c>
      <c r="H515" s="34" t="s">
        <v>1002</v>
      </c>
      <c r="I515" s="34" t="s">
        <v>1003</v>
      </c>
      <c r="J515" s="34" t="s">
        <v>95</v>
      </c>
      <c r="K515" s="10" t="s">
        <v>1040</v>
      </c>
      <c r="L515" s="10">
        <v>8</v>
      </c>
      <c r="M515" s="34">
        <v>240</v>
      </c>
      <c r="N515" s="34">
        <v>164664</v>
      </c>
      <c r="O515" s="35">
        <v>31224</v>
      </c>
      <c r="P515" s="35">
        <v>17330</v>
      </c>
      <c r="Q515" s="34">
        <v>1051989353</v>
      </c>
      <c r="R515" s="34" t="s">
        <v>103</v>
      </c>
      <c r="S515" s="10">
        <f>IF(AB515=0.05,"Médio Profissionalizante",
IF(AB515=0.09,"Médio Tecnólogo",
IF(AB515=0.1,"Graduação",
IF(AB515=0.15,"Especialização",
IF(AB515=0.35,"Mestrado",
IF(AB515=0.45,"Doutorado",
))))))</f>
        <v>0</v>
      </c>
      <c r="T515" s="10" t="str">
        <f>IF(AL515=0.7,"Inciso I",
IF(AL515=0.6,"Incisos II e V",
IF(AL515=0.3,"Inciso IV",
IF(AL515=0.25,"Inciso III, VI e VII",
))))</f>
        <v>Incisos II e V</v>
      </c>
      <c r="U515" s="34">
        <v>20</v>
      </c>
      <c r="V515" s="34" t="s">
        <v>90</v>
      </c>
      <c r="W515" s="34" t="s">
        <v>91</v>
      </c>
      <c r="X515" s="34" t="s">
        <v>91</v>
      </c>
      <c r="Y515" s="15">
        <v>1962.6636000000001</v>
      </c>
      <c r="Z515" s="15">
        <v>240</v>
      </c>
      <c r="AA515" s="15">
        <v>1962.6708122004145</v>
      </c>
      <c r="AB515" s="36">
        <v>0</v>
      </c>
      <c r="AC515" s="37">
        <v>0</v>
      </c>
      <c r="AD515" s="15">
        <v>0.22</v>
      </c>
      <c r="AE515" s="40">
        <f>ROUND(Y515*AD515,2)</f>
        <v>431.79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v>2423.9789999999998</v>
      </c>
      <c r="AL515" s="15">
        <v>0.6</v>
      </c>
      <c r="AM515" s="15">
        <v>1454.3874000000001</v>
      </c>
      <c r="AN515" s="15">
        <v>0.4</v>
      </c>
      <c r="AO515" s="15">
        <v>969.59159999999997</v>
      </c>
      <c r="AP515" s="15">
        <v>1</v>
      </c>
      <c r="AQ515" s="15">
        <v>2423.9789999999998</v>
      </c>
      <c r="AR515" s="15">
        <v>0.38</v>
      </c>
      <c r="AS515" s="15">
        <v>262.27999999999997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3350.1788780000002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13579.3703</v>
      </c>
      <c r="BU515" s="15">
        <v>6350.8249999999998</v>
      </c>
      <c r="BV515" s="15">
        <v>10229.1914</v>
      </c>
      <c r="BW515" s="15">
        <v>9259.5998</v>
      </c>
      <c r="BX515" s="16">
        <v>1296.3440000000001</v>
      </c>
      <c r="BY515" s="15">
        <v>2592.6878999999999</v>
      </c>
      <c r="BZ515" s="16">
        <v>12283.0263</v>
      </c>
      <c r="CA515" s="17">
        <v>2508.4722000000002</v>
      </c>
    </row>
    <row r="516" spans="1:79" x14ac:dyDescent="0.25">
      <c r="A516" s="33" t="s">
        <v>79</v>
      </c>
      <c r="B516" s="34">
        <v>8821201</v>
      </c>
      <c r="C516" s="34" t="s">
        <v>422</v>
      </c>
      <c r="D516" s="34" t="s">
        <v>81</v>
      </c>
      <c r="E516" s="34" t="s">
        <v>116</v>
      </c>
      <c r="F516" s="34" t="s">
        <v>83</v>
      </c>
      <c r="G516" s="34" t="s">
        <v>117</v>
      </c>
      <c r="H516" s="34" t="s">
        <v>85</v>
      </c>
      <c r="I516" s="34" t="s">
        <v>79</v>
      </c>
      <c r="J516" s="34" t="s">
        <v>87</v>
      </c>
      <c r="K516" s="10" t="s">
        <v>121</v>
      </c>
      <c r="L516" s="10">
        <v>8</v>
      </c>
      <c r="M516" s="34">
        <v>240</v>
      </c>
      <c r="N516" s="34">
        <v>126022</v>
      </c>
      <c r="O516" s="35">
        <v>40665</v>
      </c>
      <c r="P516" s="35">
        <v>30143</v>
      </c>
      <c r="Q516" s="34">
        <v>96318279334</v>
      </c>
      <c r="R516" s="34" t="s">
        <v>89</v>
      </c>
      <c r="S516" s="10" t="str">
        <f>IF(AB516=0.05,"Médio Profissionalizante",
IF(AB516=0.09,"Médio Tecnólogo",
IF(AB516=0.1,"Graduação",
IF(AB516=0.15,"Especialização",
IF(AB516=0.35,"Mestrado",
IF(AB516=0.45,"Doutorado",
))))))</f>
        <v>Médio Tecnólogo</v>
      </c>
      <c r="T516" s="10" t="str">
        <f>IF(AL516=0.7,"Inciso I",
IF(AL516=0.6,"Incisos II e V",
IF(AL516=0.3,"Inciso IV",
IF(AL516=0.25,"Inciso III, VI e VII",
))))</f>
        <v>Inciso I</v>
      </c>
      <c r="U516" s="34">
        <v>22</v>
      </c>
      <c r="V516" s="34" t="s">
        <v>90</v>
      </c>
      <c r="W516" s="34" t="s">
        <v>91</v>
      </c>
      <c r="X516" s="34" t="s">
        <v>92</v>
      </c>
      <c r="Y516" s="15">
        <v>1777.6458</v>
      </c>
      <c r="Z516" s="15">
        <v>240</v>
      </c>
      <c r="AA516" s="15">
        <v>1777.6514241638204</v>
      </c>
      <c r="AB516" s="36">
        <v>0.09</v>
      </c>
      <c r="AC516" s="10">
        <v>159.9881</v>
      </c>
      <c r="AD516" s="15">
        <v>0.11</v>
      </c>
      <c r="AE516" s="50">
        <v>195.541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v>1777.6458</v>
      </c>
      <c r="AL516" s="15">
        <v>0.7</v>
      </c>
      <c r="AM516" s="15">
        <v>1244.3521000000001</v>
      </c>
      <c r="AN516" s="15">
        <v>0.4</v>
      </c>
      <c r="AO516" s="15">
        <v>711.05830000000003</v>
      </c>
      <c r="AP516" s="15">
        <v>1</v>
      </c>
      <c r="AQ516" s="15">
        <v>1777.6458</v>
      </c>
      <c r="AR516" s="15">
        <v>0.02</v>
      </c>
      <c r="AS516" s="15">
        <v>891.96519999999998</v>
      </c>
      <c r="AT516" s="15">
        <v>0.08</v>
      </c>
      <c r="AU516" s="15">
        <v>737.83879999999999</v>
      </c>
      <c r="AV516" s="15">
        <v>0.38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7643.8769000000002</v>
      </c>
      <c r="BU516" s="15">
        <v>4621.8791000000001</v>
      </c>
      <c r="BV516" s="15">
        <v>7643.8769000000002</v>
      </c>
      <c r="BW516" s="15">
        <v>6932.8185999999996</v>
      </c>
      <c r="BX516" s="16">
        <v>970.59460000000001</v>
      </c>
      <c r="BY516" s="15">
        <v>1941.1892</v>
      </c>
      <c r="BZ516" s="16">
        <v>6673.2822999999999</v>
      </c>
      <c r="CA516" s="17">
        <v>965.79259999999999</v>
      </c>
    </row>
    <row r="517" spans="1:79" x14ac:dyDescent="0.25">
      <c r="A517" s="33" t="s">
        <v>98</v>
      </c>
      <c r="B517" s="34">
        <v>40701</v>
      </c>
      <c r="C517" s="34" t="s">
        <v>1118</v>
      </c>
      <c r="D517" s="34" t="s">
        <v>1069</v>
      </c>
      <c r="E517" s="34" t="s">
        <v>1070</v>
      </c>
      <c r="F517" s="34" t="s">
        <v>83</v>
      </c>
      <c r="G517" s="34" t="s">
        <v>871</v>
      </c>
      <c r="H517" s="34" t="s">
        <v>1002</v>
      </c>
      <c r="I517" s="34" t="s">
        <v>1003</v>
      </c>
      <c r="J517" s="34" t="s">
        <v>95</v>
      </c>
      <c r="K517" s="10" t="s">
        <v>1040</v>
      </c>
      <c r="L517" s="10">
        <v>9</v>
      </c>
      <c r="M517" s="34">
        <v>240</v>
      </c>
      <c r="N517" s="34">
        <v>158267</v>
      </c>
      <c r="O517" s="35">
        <v>27154</v>
      </c>
      <c r="P517" s="35">
        <v>17225</v>
      </c>
      <c r="Q517" s="34">
        <v>1389572315</v>
      </c>
      <c r="R517" s="34" t="s">
        <v>103</v>
      </c>
      <c r="S517" s="10" t="str">
        <f>IF(AB517=0.05,"Médio Profissionalizante",
IF(AB517=0.09,"Médio Tecnólogo",
IF(AB517=0.1,"Graduação",
IF(AB517=0.15,"Especialização",
IF(AB517=0.35,"Mestrado",
IF(AB517=0.45,"Doutorado",
))))))</f>
        <v>Especialização</v>
      </c>
      <c r="T517" s="10" t="str">
        <f>IF(AL517=0.7,"Inciso I",
IF(AL517=0.6,"Incisos II e V",
IF(AL517=0.3,"Inciso IV",
IF(AL517=0.25,"Inciso III, VI e VII",
))))</f>
        <v>Inciso I</v>
      </c>
      <c r="U517" s="34">
        <v>20</v>
      </c>
      <c r="V517" s="34" t="s">
        <v>90</v>
      </c>
      <c r="W517" s="34" t="s">
        <v>91</v>
      </c>
      <c r="X517" s="34" t="s">
        <v>91</v>
      </c>
      <c r="Y517" s="15">
        <v>1813.203</v>
      </c>
      <c r="Z517" s="15">
        <v>240</v>
      </c>
      <c r="AA517" s="15">
        <v>1813.2044526470968</v>
      </c>
      <c r="AB517" s="36">
        <v>0.15</v>
      </c>
      <c r="AC517" s="51">
        <v>370.8689</v>
      </c>
      <c r="AD517" s="15">
        <v>0.12</v>
      </c>
      <c r="AE517" s="40">
        <f>ROUND(Y517*AD517,2)</f>
        <v>217.58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v>2472.4596000000001</v>
      </c>
      <c r="AL517" s="15">
        <v>0.7</v>
      </c>
      <c r="AM517" s="15">
        <v>1730.7217000000001</v>
      </c>
      <c r="AN517" s="15">
        <v>0.4</v>
      </c>
      <c r="AO517" s="15">
        <v>988.98379999999997</v>
      </c>
      <c r="AP517" s="15">
        <v>1</v>
      </c>
      <c r="AQ517" s="15">
        <v>2472.4596000000001</v>
      </c>
      <c r="AR517" s="15">
        <v>0.23</v>
      </c>
      <c r="AS517" s="15">
        <v>151.87</v>
      </c>
      <c r="AT517" s="15">
        <v>0.31</v>
      </c>
      <c r="AU517" s="15">
        <v>1535.21</v>
      </c>
      <c r="AV517" s="15">
        <v>0.19</v>
      </c>
      <c r="AW517" s="15">
        <v>1129.1300000000001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10804.648499999999</v>
      </c>
      <c r="BU517" s="15">
        <v>6601.4670999999998</v>
      </c>
      <c r="BV517" s="15">
        <v>10804.648499999999</v>
      </c>
      <c r="BW517" s="15">
        <v>9815.6646000000001</v>
      </c>
      <c r="BX517" s="16">
        <v>1374.193</v>
      </c>
      <c r="BY517" s="15">
        <v>2748.3861000000002</v>
      </c>
      <c r="BZ517" s="16">
        <v>9430.4554000000007</v>
      </c>
      <c r="CA517" s="17">
        <v>1724.0152</v>
      </c>
    </row>
    <row r="518" spans="1:79" x14ac:dyDescent="0.25">
      <c r="A518" s="33" t="s">
        <v>715</v>
      </c>
      <c r="B518" s="34">
        <v>11554701</v>
      </c>
      <c r="C518" s="34" t="s">
        <v>1311</v>
      </c>
      <c r="D518" s="34" t="s">
        <v>1069</v>
      </c>
      <c r="E518" s="34" t="s">
        <v>1305</v>
      </c>
      <c r="F518" s="34" t="s">
        <v>83</v>
      </c>
      <c r="G518" s="34" t="s">
        <v>1244</v>
      </c>
      <c r="H518" s="34" t="s">
        <v>1245</v>
      </c>
      <c r="I518" s="34" t="s">
        <v>1246</v>
      </c>
      <c r="J518" s="34" t="s">
        <v>850</v>
      </c>
      <c r="K518" s="10" t="s">
        <v>121</v>
      </c>
      <c r="L518" s="10">
        <v>9</v>
      </c>
      <c r="M518" s="34">
        <v>240</v>
      </c>
      <c r="N518" s="34">
        <v>750463</v>
      </c>
      <c r="O518" s="35">
        <v>42920</v>
      </c>
      <c r="P518" s="35">
        <v>33609</v>
      </c>
      <c r="Q518" s="34">
        <v>4717377397</v>
      </c>
      <c r="R518" s="34" t="s">
        <v>89</v>
      </c>
      <c r="S518" s="10" t="str">
        <f>IF(AB518=0.05,"Médio Profissionalizante",
IF(AB518=0.09,"Médio Tecnólogo",
IF(AB518=0.1,"Graduação",
IF(AB518=0.15,"Especialização",
IF(AB518=0.35,"Mestrado",
IF(AB518=0.45,"Doutorado",
))))))</f>
        <v>Graduação</v>
      </c>
      <c r="T518" s="10" t="str">
        <f>IF(AL518=0.7,"Inciso I",
IF(AL518=0.6,"Incisos II e V",
IF(AL518=0.3,"Inciso IV",
IF(AL518=0.25,"Inciso III, VI e VII",
))))</f>
        <v>Inciso IV</v>
      </c>
      <c r="U518" s="34">
        <v>1</v>
      </c>
      <c r="V518" s="34" t="s">
        <v>90</v>
      </c>
      <c r="W518" s="34" t="s">
        <v>91</v>
      </c>
      <c r="X518" s="34" t="s">
        <v>92</v>
      </c>
      <c r="Y518" s="15">
        <v>1924.1790000000001</v>
      </c>
      <c r="Z518" s="15">
        <v>240</v>
      </c>
      <c r="AA518" s="15">
        <v>1924.1870707847202</v>
      </c>
      <c r="AB518" s="36">
        <v>0.1</v>
      </c>
      <c r="AC518" s="47">
        <v>181.3203</v>
      </c>
      <c r="AD518" s="15">
        <v>0.2</v>
      </c>
      <c r="AE518" s="40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v>1813.203</v>
      </c>
      <c r="AL518" s="15">
        <v>0.3</v>
      </c>
      <c r="AM518" s="15">
        <v>543.96090000000004</v>
      </c>
      <c r="AN518" s="15">
        <v>0.4</v>
      </c>
      <c r="AO518" s="15">
        <v>725.28120000000001</v>
      </c>
      <c r="AP518" s="15">
        <v>1</v>
      </c>
      <c r="AQ518" s="15">
        <v>1813.203</v>
      </c>
      <c r="AR518" s="15">
        <v>0.28000000000000003</v>
      </c>
      <c r="AS518" s="15">
        <v>179.59</v>
      </c>
      <c r="AT518" s="15">
        <v>0.3</v>
      </c>
      <c r="AU518" s="15">
        <v>1443.14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7252.8119999999999</v>
      </c>
      <c r="BU518" s="15">
        <v>4895.6481000000003</v>
      </c>
      <c r="BV518" s="15">
        <v>7252.8119999999999</v>
      </c>
      <c r="BW518" s="15">
        <v>6527.5308000000005</v>
      </c>
      <c r="BX518" s="16">
        <v>913.85429999999997</v>
      </c>
      <c r="BY518" s="15">
        <v>1827.7085999999999</v>
      </c>
      <c r="BZ518" s="16">
        <v>6338.9576999999999</v>
      </c>
      <c r="CA518" s="17">
        <v>873.85339999999997</v>
      </c>
    </row>
    <row r="519" spans="1:79" x14ac:dyDescent="0.25">
      <c r="A519" s="33" t="s">
        <v>79</v>
      </c>
      <c r="B519" s="34">
        <v>5396401</v>
      </c>
      <c r="C519" s="34" t="s">
        <v>369</v>
      </c>
      <c r="D519" s="34" t="s">
        <v>81</v>
      </c>
      <c r="E519" s="34" t="s">
        <v>116</v>
      </c>
      <c r="F519" s="34" t="s">
        <v>83</v>
      </c>
      <c r="G519" s="34" t="s">
        <v>117</v>
      </c>
      <c r="H519" s="34" t="s">
        <v>85</v>
      </c>
      <c r="I519" s="34" t="s">
        <v>79</v>
      </c>
      <c r="J519" s="34" t="s">
        <v>87</v>
      </c>
      <c r="K519" s="10" t="s">
        <v>121</v>
      </c>
      <c r="L519" s="10">
        <v>12</v>
      </c>
      <c r="M519" s="34">
        <v>240</v>
      </c>
      <c r="N519" s="34">
        <v>136416</v>
      </c>
      <c r="O519" s="35">
        <v>37431</v>
      </c>
      <c r="P519" s="35">
        <v>28610</v>
      </c>
      <c r="Q519" s="34">
        <v>76921190315</v>
      </c>
      <c r="R519" s="34" t="s">
        <v>89</v>
      </c>
      <c r="S519" s="10">
        <f>IF(AB519=0.05,"Médio Profissionalizante",
IF(AB519=0.09,"Médio Tecnólogo",
IF(AB519=0.1,"Graduação",
IF(AB519=0.15,"Especialização",
IF(AB519=0.35,"Mestrado",
IF(AB519=0.45,"Doutorado",
))))))</f>
        <v>0</v>
      </c>
      <c r="T519" s="10" t="str">
        <f>IF(AL519=0.7,"Inciso I",
IF(AL519=0.6,"Incisos II e V",
IF(AL519=0.3,"Inciso IV",
IF(AL519=0.25,"Inciso III, VI e VII",
))))</f>
        <v>Incisos II e V</v>
      </c>
      <c r="U519" s="34">
        <v>22</v>
      </c>
      <c r="V519" s="34" t="s">
        <v>90</v>
      </c>
      <c r="W519" s="34" t="s">
        <v>91</v>
      </c>
      <c r="X519" s="34" t="s">
        <v>92</v>
      </c>
      <c r="Y519" s="15">
        <v>1924.1790000000001</v>
      </c>
      <c r="Z519" s="15">
        <v>240</v>
      </c>
      <c r="AA519" s="15">
        <v>1924.1870707847202</v>
      </c>
      <c r="AB519" s="36">
        <v>0.08</v>
      </c>
      <c r="AC519">
        <v>153.93430000000001</v>
      </c>
      <c r="AD519" s="15">
        <v>0.2</v>
      </c>
      <c r="AE519" s="50">
        <v>384.83580000000001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v>1924.1790000000001</v>
      </c>
      <c r="AL519" s="15">
        <v>0.6</v>
      </c>
      <c r="AM519" s="15">
        <v>1154.5074</v>
      </c>
      <c r="AN519" s="15">
        <v>0.4</v>
      </c>
      <c r="AO519" s="15">
        <v>769.67160000000001</v>
      </c>
      <c r="AP519" s="15">
        <v>1</v>
      </c>
      <c r="AQ519" s="15">
        <v>1924.1790000000001</v>
      </c>
      <c r="AR519" s="15">
        <v>1.08</v>
      </c>
      <c r="AS519" s="15">
        <v>210.22239999999999</v>
      </c>
      <c r="AT519" s="15">
        <v>0.3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8235.4861000000001</v>
      </c>
      <c r="BU519" s="15">
        <v>5156.7996999999996</v>
      </c>
      <c r="BV519" s="15">
        <v>8235.4861000000001</v>
      </c>
      <c r="BW519" s="15">
        <v>7465.8145000000004</v>
      </c>
      <c r="BX519" s="16">
        <v>1045.2139999999999</v>
      </c>
      <c r="BY519" s="15">
        <v>2090.4281000000001</v>
      </c>
      <c r="BZ519" s="16">
        <v>7190.2721000000001</v>
      </c>
      <c r="CA519" s="17">
        <v>1107.9648</v>
      </c>
    </row>
    <row r="520" spans="1:79" x14ac:dyDescent="0.25">
      <c r="A520" s="33" t="s">
        <v>79</v>
      </c>
      <c r="B520" s="34">
        <v>5396501</v>
      </c>
      <c r="C520" s="34" t="s">
        <v>370</v>
      </c>
      <c r="D520" s="34" t="s">
        <v>81</v>
      </c>
      <c r="E520" s="34" t="s">
        <v>116</v>
      </c>
      <c r="F520" s="34" t="s">
        <v>83</v>
      </c>
      <c r="G520" s="34" t="s">
        <v>117</v>
      </c>
      <c r="H520" s="34" t="s">
        <v>85</v>
      </c>
      <c r="I520" s="34" t="s">
        <v>79</v>
      </c>
      <c r="J520" s="34" t="s">
        <v>87</v>
      </c>
      <c r="K520" s="10" t="s">
        <v>121</v>
      </c>
      <c r="L520" s="10">
        <v>12</v>
      </c>
      <c r="M520" s="34">
        <v>240</v>
      </c>
      <c r="N520" s="34">
        <v>136416</v>
      </c>
      <c r="O520" s="35">
        <v>37431</v>
      </c>
      <c r="P520" s="35">
        <v>28937</v>
      </c>
      <c r="Q520" s="34">
        <v>86105612320</v>
      </c>
      <c r="R520" s="34" t="s">
        <v>89</v>
      </c>
      <c r="S520" s="10">
        <f>IF(AB520=0.05,"Médio Profissionalizante",
IF(AB520=0.09,"Médio Tecnólogo",
IF(AB520=0.1,"Graduação",
IF(AB520=0.15,"Especialização",
IF(AB520=0.35,"Mestrado",
IF(AB520=0.45,"Doutorado",
))))))</f>
        <v>0</v>
      </c>
      <c r="T520" s="10" t="str">
        <f>IF(AL520=0.7,"Inciso I",
IF(AL520=0.6,"Incisos II e V",
IF(AL520=0.3,"Inciso IV",
IF(AL520=0.25,"Inciso III, VI e VII",
))))</f>
        <v>Incisos II e V</v>
      </c>
      <c r="U520" s="34">
        <v>22</v>
      </c>
      <c r="V520" s="34" t="s">
        <v>90</v>
      </c>
      <c r="W520" s="34" t="s">
        <v>91</v>
      </c>
      <c r="X520" s="34" t="s">
        <v>92</v>
      </c>
      <c r="Y520" s="15">
        <v>1924.1790000000001</v>
      </c>
      <c r="Z520" s="15">
        <v>240</v>
      </c>
      <c r="AA520" s="15">
        <v>1924.1870707847202</v>
      </c>
      <c r="AB520" s="36">
        <v>0.08</v>
      </c>
      <c r="AC520" s="10">
        <v>153.93430000000001</v>
      </c>
      <c r="AD520" s="15">
        <v>0.2</v>
      </c>
      <c r="AE520" s="50">
        <v>384.83580000000001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v>1924.1790000000001</v>
      </c>
      <c r="AL520" s="15">
        <v>0.6</v>
      </c>
      <c r="AM520" s="15">
        <v>1154.5074</v>
      </c>
      <c r="AN520" s="15">
        <v>0.4</v>
      </c>
      <c r="AO520" s="15">
        <v>769.67160000000001</v>
      </c>
      <c r="AP520" s="15">
        <v>1</v>
      </c>
      <c r="AQ520" s="15">
        <v>1924.1790000000001</v>
      </c>
      <c r="AR520" s="15">
        <v>1.27</v>
      </c>
      <c r="AS520" s="15">
        <v>737.48929999999996</v>
      </c>
      <c r="AT520" s="15">
        <v>0.02</v>
      </c>
      <c r="AU520" s="15">
        <v>0</v>
      </c>
      <c r="AV520" s="15">
        <v>0.4</v>
      </c>
      <c r="AW520" s="15">
        <v>2074.1887999999999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8235.4861000000001</v>
      </c>
      <c r="BU520" s="15">
        <v>5156.7996999999996</v>
      </c>
      <c r="BV520" s="15">
        <v>8235.4861000000001</v>
      </c>
      <c r="BW520" s="15">
        <v>7465.8145000000004</v>
      </c>
      <c r="BX520" s="16">
        <v>1045.2139999999999</v>
      </c>
      <c r="BY520" s="15">
        <v>2090.4281000000001</v>
      </c>
      <c r="BZ520" s="16">
        <v>7190.2721000000001</v>
      </c>
      <c r="CA520" s="17">
        <v>1107.9648</v>
      </c>
    </row>
    <row r="521" spans="1:79" x14ac:dyDescent="0.25">
      <c r="A521" s="33" t="s">
        <v>839</v>
      </c>
      <c r="B521" s="34">
        <v>447301</v>
      </c>
      <c r="C521" s="34" t="s">
        <v>892</v>
      </c>
      <c r="D521" s="34" t="s">
        <v>841</v>
      </c>
      <c r="E521" s="34" t="s">
        <v>893</v>
      </c>
      <c r="F521" s="34" t="s">
        <v>83</v>
      </c>
      <c r="G521" s="34" t="s">
        <v>843</v>
      </c>
      <c r="H521" s="34" t="s">
        <v>844</v>
      </c>
      <c r="I521" s="34" t="s">
        <v>845</v>
      </c>
      <c r="J521" s="34" t="s">
        <v>846</v>
      </c>
      <c r="K521" s="10" t="s">
        <v>121</v>
      </c>
      <c r="L521" s="10">
        <v>12</v>
      </c>
      <c r="M521" s="34">
        <v>240</v>
      </c>
      <c r="N521" s="34">
        <v>134862</v>
      </c>
      <c r="O521" s="35">
        <v>26722</v>
      </c>
      <c r="P521" s="35">
        <v>19079</v>
      </c>
      <c r="Q521" s="34">
        <v>7300034349</v>
      </c>
      <c r="R521" s="34" t="s">
        <v>89</v>
      </c>
      <c r="S521" s="10">
        <f>IF(AB521=0.05,"Médio Profissionalizante",
IF(AB521=0.09,"Médio Tecnólogo",
IF(AB521=0.1,"Graduação",
IF(AB521=0.15,"Especialização",
IF(AB521=0.35,"Mestrado",
IF(AB521=0.45,"Doutorado",
))))))</f>
        <v>0</v>
      </c>
      <c r="T521" s="10" t="str">
        <f>IF(AL521=0.7,"Inciso I",
IF(AL521=0.6,"Incisos II e V",
IF(AL521=0.3,"Inciso IV",
IF(AL521=0.25,"Inciso III, VI e VII",
))))</f>
        <v>Inciso III, VI e VII</v>
      </c>
      <c r="U521" s="34">
        <v>1</v>
      </c>
      <c r="V521" s="34" t="s">
        <v>90</v>
      </c>
      <c r="W521" s="34" t="s">
        <v>128</v>
      </c>
      <c r="X521" s="34" t="s">
        <v>92</v>
      </c>
      <c r="Y521" s="15">
        <v>1924.1790000000001</v>
      </c>
      <c r="Z521" s="15">
        <v>240</v>
      </c>
      <c r="AA521" s="15">
        <v>1924.1790000000001</v>
      </c>
      <c r="AB521" s="36">
        <v>0.08</v>
      </c>
      <c r="AC521" s="47">
        <v>153.93430000000001</v>
      </c>
      <c r="AD521" s="15">
        <v>0.2</v>
      </c>
      <c r="AE521" s="40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v>1924.1790000000001</v>
      </c>
      <c r="AL521" s="15">
        <v>0.25</v>
      </c>
      <c r="AM521" s="15">
        <v>481.04480000000001</v>
      </c>
      <c r="AN521" s="15">
        <v>0.4</v>
      </c>
      <c r="AO521" s="15">
        <v>769.67160000000001</v>
      </c>
      <c r="AP521" s="15">
        <v>1</v>
      </c>
      <c r="AQ521" s="15">
        <v>1924.1790000000001</v>
      </c>
      <c r="AR521" s="15">
        <v>0.55000000000000004</v>
      </c>
      <c r="AS521" s="15">
        <v>346.59</v>
      </c>
      <c r="AT521" s="15">
        <v>0.3</v>
      </c>
      <c r="AU521" s="15">
        <v>1417.89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0</v>
      </c>
      <c r="BP521" s="15">
        <v>0</v>
      </c>
      <c r="BQ521" s="15">
        <v>0</v>
      </c>
      <c r="BR521" s="15">
        <v>0</v>
      </c>
      <c r="BS521" s="15">
        <v>0</v>
      </c>
      <c r="BT521" s="15">
        <v>7562.0235000000002</v>
      </c>
      <c r="BU521" s="15">
        <v>7562.0234700000001</v>
      </c>
      <c r="BV521" s="15">
        <v>7562.0235000000002</v>
      </c>
      <c r="BW521" s="15">
        <v>6792.3518999999997</v>
      </c>
      <c r="BX521" s="16">
        <v>950.92930000000001</v>
      </c>
      <c r="BY521" s="15">
        <v>1901.8585</v>
      </c>
      <c r="BZ521" s="16">
        <v>6611.0941999999995</v>
      </c>
      <c r="CA521" s="17">
        <v>948.69090000000006</v>
      </c>
    </row>
    <row r="522" spans="1:79" x14ac:dyDescent="0.25">
      <c r="A522" s="33" t="s">
        <v>839</v>
      </c>
      <c r="B522" s="34">
        <v>1037101</v>
      </c>
      <c r="C522" s="34" t="s">
        <v>973</v>
      </c>
      <c r="D522" s="34" t="s">
        <v>841</v>
      </c>
      <c r="E522" s="34" t="s">
        <v>854</v>
      </c>
      <c r="F522" s="34" t="s">
        <v>83</v>
      </c>
      <c r="G522" s="34" t="s">
        <v>855</v>
      </c>
      <c r="H522" s="34" t="s">
        <v>844</v>
      </c>
      <c r="I522" s="34" t="s">
        <v>845</v>
      </c>
      <c r="J522" s="34" t="s">
        <v>846</v>
      </c>
      <c r="K522" s="10" t="s">
        <v>851</v>
      </c>
      <c r="L522" s="10">
        <v>6</v>
      </c>
      <c r="M522" s="34">
        <v>240</v>
      </c>
      <c r="N522" s="34">
        <v>227433</v>
      </c>
      <c r="O522" s="35">
        <v>28915</v>
      </c>
      <c r="P522" s="35">
        <v>18127</v>
      </c>
      <c r="Q522" s="34">
        <v>15371190368</v>
      </c>
      <c r="R522" s="34" t="s">
        <v>89</v>
      </c>
      <c r="S522" s="10" t="str">
        <f>IF(AB522=0.05,"Médio Profissionalizante",
IF(AB522=0.09,"Médio Tecnólogo",
IF(AB522=0.1,"Graduação",
IF(AB522=0.15,"Especialização",
IF(AB522=0.35,"Mestrado",
IF(AB522=0.45,"Doutorado",
))))))</f>
        <v>Especialização</v>
      </c>
      <c r="T522" s="10" t="str">
        <f>IF(AL522=0.7,"Inciso I",
IF(AL522=0.6,"Incisos II e V",
IF(AL522=0.3,"Inciso IV",
IF(AL522=0.25,"Inciso III, VI e VII",
))))</f>
        <v>Incisos II e V</v>
      </c>
      <c r="U522" s="34">
        <v>1</v>
      </c>
      <c r="V522" s="34" t="s">
        <v>90</v>
      </c>
      <c r="W522" s="34" t="s">
        <v>91</v>
      </c>
      <c r="X522" s="34" t="s">
        <v>92</v>
      </c>
      <c r="Y522" s="15">
        <v>1813.203</v>
      </c>
      <c r="Z522" s="15">
        <v>240</v>
      </c>
      <c r="AA522" s="15">
        <v>1813.2044526470968</v>
      </c>
      <c r="AB522" s="36">
        <v>0.15</v>
      </c>
      <c r="AC522" s="15">
        <v>256.29340000000002</v>
      </c>
      <c r="AD522" s="15">
        <v>0.12</v>
      </c>
      <c r="AE522" s="40">
        <f>ROUND(Y522*AD522,2)</f>
        <v>217.58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v>1708.6224</v>
      </c>
      <c r="AL522" s="15">
        <v>0.6</v>
      </c>
      <c r="AM522" s="15">
        <v>1025.1733999999999</v>
      </c>
      <c r="AN522" s="15">
        <v>0.4</v>
      </c>
      <c r="AO522" s="15">
        <v>683.44899999999996</v>
      </c>
      <c r="AP522" s="15">
        <v>1</v>
      </c>
      <c r="AQ522" s="15">
        <v>1708.6224</v>
      </c>
      <c r="AR522" s="15">
        <v>1.48</v>
      </c>
      <c r="AS522" s="15">
        <v>954.89</v>
      </c>
      <c r="AT522" s="15">
        <v>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7295.8176000000003</v>
      </c>
      <c r="BU522" s="15">
        <v>4562.0218000000004</v>
      </c>
      <c r="BV522" s="15">
        <v>7295.8176000000003</v>
      </c>
      <c r="BW522" s="15">
        <v>6612.3687</v>
      </c>
      <c r="BX522" s="16">
        <v>925.73159999999996</v>
      </c>
      <c r="BY522" s="15">
        <v>1851.4631999999999</v>
      </c>
      <c r="BZ522" s="16">
        <v>6370.0860000000002</v>
      </c>
      <c r="CA522" s="17">
        <v>882.41369999999995</v>
      </c>
    </row>
    <row r="523" spans="1:79" x14ac:dyDescent="0.25">
      <c r="A523" s="33" t="s">
        <v>839</v>
      </c>
      <c r="B523" s="34">
        <v>861301</v>
      </c>
      <c r="C523" s="34" t="s">
        <v>945</v>
      </c>
      <c r="D523" s="34" t="s">
        <v>841</v>
      </c>
      <c r="E523" s="34" t="s">
        <v>854</v>
      </c>
      <c r="F523" s="34" t="s">
        <v>83</v>
      </c>
      <c r="G523" s="34" t="s">
        <v>863</v>
      </c>
      <c r="H523" s="34" t="s">
        <v>844</v>
      </c>
      <c r="I523" s="34" t="s">
        <v>845</v>
      </c>
      <c r="J523" s="34" t="s">
        <v>846</v>
      </c>
      <c r="K523" s="10" t="s">
        <v>496</v>
      </c>
      <c r="L523" s="10">
        <v>2</v>
      </c>
      <c r="M523" s="34">
        <v>240</v>
      </c>
      <c r="N523" s="34">
        <v>134862</v>
      </c>
      <c r="O523" s="35">
        <v>31576</v>
      </c>
      <c r="P523" s="35">
        <v>19506</v>
      </c>
      <c r="Q523" s="34">
        <v>12158259353</v>
      </c>
      <c r="R523" s="34" t="s">
        <v>89</v>
      </c>
      <c r="S523" s="10" t="str">
        <f>IF(AB523=0.05,"Médio Profissionalizante",
IF(AB523=0.09,"Médio Tecnólogo",
IF(AB523=0.1,"Graduação",
IF(AB523=0.15,"Especialização",
IF(AB523=0.35,"Mestrado",
IF(AB523=0.45,"Doutorado",
))))))</f>
        <v>Especialização</v>
      </c>
      <c r="T523" s="10" t="str">
        <f>IF(AL523=0.7,"Inciso I",
IF(AL523=0.6,"Incisos II e V",
IF(AL523=0.3,"Inciso IV",
IF(AL523=0.25,"Inciso III, VI e VII",
))))</f>
        <v>Incisos II e V</v>
      </c>
      <c r="U523" s="34">
        <v>1</v>
      </c>
      <c r="V523" s="34" t="s">
        <v>90</v>
      </c>
      <c r="W523" s="34" t="s">
        <v>114</v>
      </c>
      <c r="X523" s="34" t="s">
        <v>92</v>
      </c>
      <c r="Y523" s="15">
        <v>1777.6458</v>
      </c>
      <c r="Z523" s="15">
        <v>240</v>
      </c>
      <c r="AA523" s="15">
        <v>1777.6514241638204</v>
      </c>
      <c r="AB523" s="36">
        <v>0.15</v>
      </c>
      <c r="AC523" s="21">
        <v>236.77520000000001</v>
      </c>
      <c r="AD523" s="15">
        <v>0.11</v>
      </c>
      <c r="AE523" s="40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v>1578.501</v>
      </c>
      <c r="AL523" s="15">
        <v>0.6</v>
      </c>
      <c r="AM523" s="15">
        <v>947.10059999999999</v>
      </c>
      <c r="AN523" s="15">
        <v>0.4</v>
      </c>
      <c r="AO523" s="15">
        <v>631.40039999999999</v>
      </c>
      <c r="AP523" s="15">
        <v>1</v>
      </c>
      <c r="AQ523" s="15">
        <v>1578.501</v>
      </c>
      <c r="AR523" s="15">
        <v>0.12</v>
      </c>
      <c r="AS523" s="15">
        <v>75.73</v>
      </c>
      <c r="AT523" s="15">
        <v>0</v>
      </c>
      <c r="AU523" s="15">
        <v>0</v>
      </c>
      <c r="AV523" s="15">
        <v>0.52</v>
      </c>
      <c r="AW523" s="15">
        <v>2953.39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6724.4143000000004</v>
      </c>
      <c r="BU523" s="15">
        <v>4198.8127000000004</v>
      </c>
      <c r="BV523" s="15">
        <v>6724.4143000000004</v>
      </c>
      <c r="BW523" s="15">
        <v>6093.0138999999999</v>
      </c>
      <c r="BX523" s="16">
        <v>853.02189999999996</v>
      </c>
      <c r="BY523" s="15">
        <v>1706.0438999999999</v>
      </c>
      <c r="BZ523" s="16">
        <v>5871.3923000000004</v>
      </c>
      <c r="CA523" s="17">
        <v>745.27290000000005</v>
      </c>
    </row>
    <row r="524" spans="1:79" x14ac:dyDescent="0.25">
      <c r="A524" s="33" t="s">
        <v>98</v>
      </c>
      <c r="B524" s="34">
        <v>32901</v>
      </c>
      <c r="C524" s="34" t="s">
        <v>796</v>
      </c>
      <c r="D524" s="34" t="s">
        <v>749</v>
      </c>
      <c r="E524" s="34" t="s">
        <v>750</v>
      </c>
      <c r="F524" s="34" t="s">
        <v>712</v>
      </c>
      <c r="G524" s="34" t="s">
        <v>726</v>
      </c>
      <c r="H524" s="34" t="s">
        <v>714</v>
      </c>
      <c r="I524" s="34" t="s">
        <v>715</v>
      </c>
      <c r="J524" s="34" t="s">
        <v>712</v>
      </c>
      <c r="K524" s="10" t="s">
        <v>118</v>
      </c>
      <c r="L524" s="10">
        <v>11</v>
      </c>
      <c r="M524" s="34">
        <v>240</v>
      </c>
      <c r="N524" s="34">
        <v>626707</v>
      </c>
      <c r="O524" s="35">
        <v>28711</v>
      </c>
      <c r="P524" s="35">
        <v>16956</v>
      </c>
      <c r="Q524" s="34">
        <v>1315277387</v>
      </c>
      <c r="R524" s="34" t="s">
        <v>103</v>
      </c>
      <c r="S524" s="10" t="str">
        <f>IF(AB524=0.05,"Médio Profissionalizante",
IF(AB524=0.09,"Médio Tecnólogo",
IF(AB524=0.1,"Graduação",
IF(AB524=0.15,"Especialização",
IF(AB524=0.35,"Mestrado",
IF(AB524=0.45,"Doutorado",
))))))</f>
        <v>Médio Tecnólogo</v>
      </c>
      <c r="T524" s="10" t="str">
        <f>IF(AL524=0.7,"Inciso I",
IF(AL524=0.6,"Incisos II e V",
IF(AL524=0.3,"Inciso IV",
IF(AL524=0.25,"Inciso III, VI e VII",
))))</f>
        <v>Incisos II e V</v>
      </c>
      <c r="U524" s="34">
        <v>20</v>
      </c>
      <c r="V524" s="34" t="s">
        <v>90</v>
      </c>
      <c r="W524" s="34" t="s">
        <v>91</v>
      </c>
      <c r="X524" s="34" t="s">
        <v>91</v>
      </c>
      <c r="Y524" s="15">
        <v>1886.4492</v>
      </c>
      <c r="Z524" s="15">
        <v>240</v>
      </c>
      <c r="AA524" s="15">
        <v>1886.4579125340395</v>
      </c>
      <c r="AB524" s="36">
        <v>0.09</v>
      </c>
      <c r="AC524" s="37">
        <v>169.78039999999999</v>
      </c>
      <c r="AD524" s="15">
        <v>0.2</v>
      </c>
      <c r="AE524" s="40">
        <f>ROUND(Y524*AD524,2)</f>
        <v>377.29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v>1886.4492</v>
      </c>
      <c r="AL524" s="15">
        <v>0.6</v>
      </c>
      <c r="AM524" s="15">
        <v>1131.8695</v>
      </c>
      <c r="AN524" s="15">
        <v>0.4</v>
      </c>
      <c r="AO524" s="15">
        <v>754.5797</v>
      </c>
      <c r="AP524" s="15">
        <v>1</v>
      </c>
      <c r="AQ524" s="15">
        <v>1886.4492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8092.8671000000004</v>
      </c>
      <c r="BU524" s="15">
        <v>5074.5483000000004</v>
      </c>
      <c r="BV524" s="15">
        <v>8092.8671000000004</v>
      </c>
      <c r="BW524" s="15">
        <v>7338.2874000000002</v>
      </c>
      <c r="BX524" s="16">
        <v>1027.3602000000001</v>
      </c>
      <c r="BY524" s="15">
        <v>2054.7204999999999</v>
      </c>
      <c r="BZ524" s="16">
        <v>7065.5068000000001</v>
      </c>
      <c r="CA524" s="17">
        <v>1073.6543999999999</v>
      </c>
    </row>
    <row r="525" spans="1:79" x14ac:dyDescent="0.25">
      <c r="A525" s="33" t="s">
        <v>98</v>
      </c>
      <c r="B525" s="34">
        <v>465601</v>
      </c>
      <c r="C525" s="34" t="s">
        <v>1201</v>
      </c>
      <c r="D525" s="34" t="s">
        <v>1110</v>
      </c>
      <c r="E525" s="34" t="s">
        <v>1111</v>
      </c>
      <c r="F525" s="34" t="s">
        <v>83</v>
      </c>
      <c r="G525" s="34" t="s">
        <v>1160</v>
      </c>
      <c r="H525" s="34" t="s">
        <v>1110</v>
      </c>
      <c r="I525" s="34" t="s">
        <v>715</v>
      </c>
      <c r="J525" s="34" t="s">
        <v>1161</v>
      </c>
      <c r="K525" s="10" t="s">
        <v>147</v>
      </c>
      <c r="L525" s="10">
        <v>12</v>
      </c>
      <c r="M525" s="34">
        <v>240</v>
      </c>
      <c r="N525" s="34">
        <v>113483</v>
      </c>
      <c r="O525" s="35">
        <v>27607</v>
      </c>
      <c r="P525" s="35">
        <v>19100</v>
      </c>
      <c r="Q525" s="34">
        <v>7342357391</v>
      </c>
      <c r="R525" s="34" t="s">
        <v>103</v>
      </c>
      <c r="S525" s="10">
        <f>IF(AB525=0.05,"Médio Profissionalizante",
IF(AB525=0.09,"Médio Tecnólogo",
IF(AB525=0.1,"Graduação",
IF(AB525=0.15,"Especialização",
IF(AB525=0.35,"Mestrado",
IF(AB525=0.45,"Doutorado",
))))))</f>
        <v>0</v>
      </c>
      <c r="T525" s="10" t="str">
        <f>IF(AL525=0.7,"Inciso I",
IF(AL525=0.6,"Incisos II e V",
IF(AL525=0.3,"Inciso IV",
IF(AL525=0.25,"Inciso III, VI e VII",
))))</f>
        <v>Inciso III, VI e VII</v>
      </c>
      <c r="U525" s="34">
        <v>20</v>
      </c>
      <c r="V525" s="34" t="s">
        <v>90</v>
      </c>
      <c r="W525" s="34" t="s">
        <v>91</v>
      </c>
      <c r="X525" s="34" t="s">
        <v>91</v>
      </c>
      <c r="Y525" s="15">
        <v>1813.203</v>
      </c>
      <c r="Z525" s="15">
        <v>45.5</v>
      </c>
      <c r="AA525" s="15">
        <v>825.00802595442906</v>
      </c>
      <c r="AB525" s="36">
        <v>0.08</v>
      </c>
      <c r="AC525" s="37">
        <v>153.93430000000001</v>
      </c>
      <c r="AD525" s="15">
        <v>0.15</v>
      </c>
      <c r="AE525" s="40">
        <f>ROUND(Y525*AD525,2)</f>
        <v>271.98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v>1924.1790000000001</v>
      </c>
      <c r="AL525" s="15">
        <v>0.25</v>
      </c>
      <c r="AM525" s="15">
        <v>481.04480000000001</v>
      </c>
      <c r="AN525" s="15">
        <v>0.4</v>
      </c>
      <c r="AO525" s="15">
        <v>769.67160000000001</v>
      </c>
      <c r="AP525" s="15">
        <v>1</v>
      </c>
      <c r="AQ525" s="15">
        <v>1924.1790000000001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7465.8145000000004</v>
      </c>
      <c r="BU525" s="15">
        <v>5060.5907999999999</v>
      </c>
      <c r="BV525" s="15">
        <v>7465.8145000000004</v>
      </c>
      <c r="BW525" s="15">
        <v>6696.1428999999998</v>
      </c>
      <c r="BX525" s="16">
        <v>937.46</v>
      </c>
      <c r="BY525" s="15">
        <v>1874.92</v>
      </c>
      <c r="BZ525" s="16">
        <v>6528.3545000000004</v>
      </c>
      <c r="CA525" s="17">
        <v>925.9375</v>
      </c>
    </row>
    <row r="526" spans="1:79" x14ac:dyDescent="0.25">
      <c r="A526" s="33" t="s">
        <v>79</v>
      </c>
      <c r="B526" s="34">
        <v>5172801</v>
      </c>
      <c r="C526" s="34" t="s">
        <v>226</v>
      </c>
      <c r="D526" s="34" t="s">
        <v>81</v>
      </c>
      <c r="E526" s="34" t="s">
        <v>116</v>
      </c>
      <c r="F526" s="34" t="s">
        <v>83</v>
      </c>
      <c r="G526" s="34" t="s">
        <v>117</v>
      </c>
      <c r="H526" s="34" t="s">
        <v>85</v>
      </c>
      <c r="I526" s="34" t="s">
        <v>79</v>
      </c>
      <c r="J526" s="34" t="s">
        <v>87</v>
      </c>
      <c r="K526" s="10" t="s">
        <v>121</v>
      </c>
      <c r="L526" s="10">
        <v>13</v>
      </c>
      <c r="M526" s="34">
        <v>240</v>
      </c>
      <c r="N526" s="34">
        <v>139137</v>
      </c>
      <c r="O526" s="35">
        <v>37109</v>
      </c>
      <c r="P526" s="35">
        <v>25320</v>
      </c>
      <c r="Q526" s="34">
        <v>41898753334</v>
      </c>
      <c r="R526" s="34" t="s">
        <v>89</v>
      </c>
      <c r="S526" s="10" t="str">
        <f>IF(AB526=0.05,"Médio Profissionalizante",
IF(AB526=0.09,"Médio Tecnólogo",
IF(AB526=0.1,"Graduação",
IF(AB526=0.15,"Especialização",
IF(AB526=0.35,"Mestrado",
IF(AB526=0.45,"Doutorado",
))))))</f>
        <v>Especialização</v>
      </c>
      <c r="T526" s="10" t="str">
        <f>IF(AL526=0.7,"Inciso I",
IF(AL526=0.6,"Incisos II e V",
IF(AL526=0.3,"Inciso IV",
IF(AL526=0.25,"Inciso III, VI e VII",
))))</f>
        <v>Inciso III, VI e VII</v>
      </c>
      <c r="U526" s="34">
        <v>22</v>
      </c>
      <c r="V526" s="34" t="s">
        <v>90</v>
      </c>
      <c r="W526" s="34" t="s">
        <v>128</v>
      </c>
      <c r="X526" s="34" t="s">
        <v>92</v>
      </c>
      <c r="Y526" s="15">
        <v>1962.6636000000001</v>
      </c>
      <c r="Z526" s="15">
        <v>240</v>
      </c>
      <c r="AA526" s="15">
        <v>1962.6708122004145</v>
      </c>
      <c r="AB526" s="36">
        <v>0.15</v>
      </c>
      <c r="AC526" s="15">
        <v>294.39949999999999</v>
      </c>
      <c r="AD526" s="15">
        <v>0.21</v>
      </c>
      <c r="AE526" s="50">
        <v>412.15940000000001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v>1962.6636000000001</v>
      </c>
      <c r="AL526" s="15">
        <v>0.25</v>
      </c>
      <c r="AM526" s="15">
        <v>490.66590000000002</v>
      </c>
      <c r="AN526" s="15">
        <v>0.4</v>
      </c>
      <c r="AO526" s="15">
        <v>785.06539999999995</v>
      </c>
      <c r="AP526" s="15">
        <v>1</v>
      </c>
      <c r="AQ526" s="15">
        <v>1962.6636000000001</v>
      </c>
      <c r="AR526" s="15">
        <v>1.36</v>
      </c>
      <c r="AS526" s="15">
        <v>0</v>
      </c>
      <c r="AT526" s="15">
        <v>0.15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21.232053000000001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7891.5131000000001</v>
      </c>
      <c r="BU526" s="15">
        <v>5416.9515000000001</v>
      </c>
      <c r="BV526" s="15">
        <v>7870.2809999999999</v>
      </c>
      <c r="BW526" s="15">
        <v>7106.4476000000004</v>
      </c>
      <c r="BX526" s="16">
        <v>994.90269999999998</v>
      </c>
      <c r="BY526" s="15">
        <v>1989.8053</v>
      </c>
      <c r="BZ526" s="16">
        <v>6896.6103999999996</v>
      </c>
      <c r="CA526" s="17">
        <v>1027.2079000000001</v>
      </c>
    </row>
    <row r="527" spans="1:79" x14ac:dyDescent="0.25">
      <c r="A527" s="33" t="s">
        <v>98</v>
      </c>
      <c r="B527" s="34">
        <v>59401</v>
      </c>
      <c r="C527" s="34" t="s">
        <v>1145</v>
      </c>
      <c r="D527" s="34" t="s">
        <v>1146</v>
      </c>
      <c r="E527" s="34" t="s">
        <v>1147</v>
      </c>
      <c r="F527" s="34" t="s">
        <v>83</v>
      </c>
      <c r="G527" s="34" t="s">
        <v>84</v>
      </c>
      <c r="H527" s="34" t="s">
        <v>1002</v>
      </c>
      <c r="I527" s="34" t="s">
        <v>1003</v>
      </c>
      <c r="J527" s="34" t="s">
        <v>107</v>
      </c>
      <c r="K527" s="10" t="s">
        <v>105</v>
      </c>
      <c r="L527" s="10">
        <v>11</v>
      </c>
      <c r="M527" s="34">
        <v>240</v>
      </c>
      <c r="N527" s="34">
        <v>119287</v>
      </c>
      <c r="O527" s="35">
        <v>23928</v>
      </c>
      <c r="P527" s="35">
        <v>12704</v>
      </c>
      <c r="Q527" s="34">
        <v>1740954300</v>
      </c>
      <c r="R527" s="34" t="s">
        <v>103</v>
      </c>
      <c r="S527" s="10" t="str">
        <f>IF(AB527=0.05,"Médio Profissionalizante",
IF(AB527=0.09,"Médio Tecnólogo",
IF(AB527=0.1,"Graduação",
IF(AB527=0.15,"Especialização",
IF(AB527=0.35,"Mestrado",
IF(AB527=0.45,"Doutorado",
))))))</f>
        <v>Graduação</v>
      </c>
      <c r="T527" s="10" t="str">
        <f>IF(AL527=0.7,"Inciso I",
IF(AL527=0.6,"Incisos II e V",
IF(AL527=0.3,"Inciso IV",
IF(AL527=0.25,"Inciso III, VI e VII",
))))</f>
        <v>Inciso I</v>
      </c>
      <c r="U527" s="34">
        <v>20</v>
      </c>
      <c r="V527" s="34" t="s">
        <v>90</v>
      </c>
      <c r="W527" s="34" t="s">
        <v>91</v>
      </c>
      <c r="X527" s="34" t="s">
        <v>91</v>
      </c>
      <c r="Y527" s="15">
        <v>1849.4639999999999</v>
      </c>
      <c r="Z527" s="15">
        <v>240</v>
      </c>
      <c r="AA527" s="15">
        <v>1849.4685417000387</v>
      </c>
      <c r="AB527" s="36">
        <v>0.1</v>
      </c>
      <c r="AC527" s="47">
        <v>144.04949999999999</v>
      </c>
      <c r="AD527" s="15">
        <v>0.2</v>
      </c>
      <c r="AE527" s="40">
        <f>ROUND(Y527*AD527,2)</f>
        <v>369.89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v>1440.4949999999999</v>
      </c>
      <c r="AL527" s="15">
        <v>0.7</v>
      </c>
      <c r="AM527" s="15">
        <v>1008.3465</v>
      </c>
      <c r="AN527" s="15">
        <v>0.4</v>
      </c>
      <c r="AO527" s="15">
        <v>576.19799999999998</v>
      </c>
      <c r="AP527" s="15">
        <v>1</v>
      </c>
      <c r="AQ527" s="15">
        <v>1440.4949999999999</v>
      </c>
      <c r="AR527" s="15">
        <v>0.31</v>
      </c>
      <c r="AS527" s="15">
        <v>210.22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0</v>
      </c>
      <c r="BT527" s="15">
        <v>6338.1779999999999</v>
      </c>
      <c r="BU527" s="15">
        <v>3889.3364999999999</v>
      </c>
      <c r="BV527" s="15">
        <v>6338.1779999999999</v>
      </c>
      <c r="BW527" s="15">
        <v>5761.98</v>
      </c>
      <c r="BX527" s="16">
        <v>806.67719999999997</v>
      </c>
      <c r="BY527" s="15">
        <v>1613.3543999999999</v>
      </c>
      <c r="BZ527" s="16">
        <v>5531.5007999999998</v>
      </c>
      <c r="CA527" s="17">
        <v>651.80269999999996</v>
      </c>
    </row>
    <row r="528" spans="1:79" x14ac:dyDescent="0.25">
      <c r="A528" s="33" t="s">
        <v>98</v>
      </c>
      <c r="B528" s="34">
        <v>27401</v>
      </c>
      <c r="C528" s="34" t="s">
        <v>1088</v>
      </c>
      <c r="D528" s="34" t="s">
        <v>742</v>
      </c>
      <c r="E528" s="34" t="s">
        <v>743</v>
      </c>
      <c r="F528" s="34" t="s">
        <v>83</v>
      </c>
      <c r="G528" s="34" t="s">
        <v>84</v>
      </c>
      <c r="H528" s="34" t="s">
        <v>1002</v>
      </c>
      <c r="I528" s="34" t="s">
        <v>1003</v>
      </c>
      <c r="J528" s="34" t="s">
        <v>107</v>
      </c>
      <c r="K528" s="10" t="s">
        <v>105</v>
      </c>
      <c r="L528" s="10">
        <v>12</v>
      </c>
      <c r="M528" s="34">
        <v>240</v>
      </c>
      <c r="N528" s="34">
        <v>148318</v>
      </c>
      <c r="O528" s="35">
        <v>31033</v>
      </c>
      <c r="P528" s="35">
        <v>22431</v>
      </c>
      <c r="Q528" s="34">
        <v>925631809</v>
      </c>
      <c r="R528" s="34" t="s">
        <v>103</v>
      </c>
      <c r="S528" s="10">
        <f>IF(AB528=0.05,"Médio Profissionalizante",
IF(AB528=0.09,"Médio Tecnólogo",
IF(AB528=0.1,"Graduação",
IF(AB528=0.15,"Especialização",
IF(AB528=0.35,"Mestrado",
IF(AB528=0.45,"Doutorado",
))))))</f>
        <v>0</v>
      </c>
      <c r="T528" s="10" t="str">
        <f>IF(AL528=0.7,"Inciso I",
IF(AL528=0.6,"Incisos II e V",
IF(AL528=0.3,"Inciso IV",
IF(AL528=0.25,"Inciso III, VI e VII",
))))</f>
        <v>Inciso III, VI e VII</v>
      </c>
      <c r="U528" s="34">
        <v>20</v>
      </c>
      <c r="V528" s="34" t="s">
        <v>90</v>
      </c>
      <c r="W528" s="34" t="s">
        <v>91</v>
      </c>
      <c r="X528" s="34" t="s">
        <v>91</v>
      </c>
      <c r="Y528" s="15">
        <v>1886.4492</v>
      </c>
      <c r="Z528" s="15">
        <v>240</v>
      </c>
      <c r="AA528" s="15">
        <v>1886.4579125340395</v>
      </c>
      <c r="AB528" s="36">
        <v>0</v>
      </c>
      <c r="AC528" s="37">
        <v>0</v>
      </c>
      <c r="AD528" s="15">
        <v>0.21</v>
      </c>
      <c r="AE528" s="40">
        <f>ROUND(Y528*AD528,2)</f>
        <v>396.15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v>1469.31</v>
      </c>
      <c r="AL528" s="15">
        <v>0.25</v>
      </c>
      <c r="AM528" s="15">
        <v>367.32749999999999</v>
      </c>
      <c r="AN528" s="15">
        <v>0.4</v>
      </c>
      <c r="AO528" s="15">
        <v>587.72400000000005</v>
      </c>
      <c r="AP528" s="15">
        <v>1</v>
      </c>
      <c r="AQ528" s="15">
        <v>1469.31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2233.4596379999998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21.232053000000001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7926.2282999999998</v>
      </c>
      <c r="BU528" s="15">
        <v>6068.3586999999998</v>
      </c>
      <c r="BV528" s="15">
        <v>7904.9961999999996</v>
      </c>
      <c r="BW528" s="15">
        <v>7338.5042999999996</v>
      </c>
      <c r="BX528" s="16">
        <v>1027.3905999999999</v>
      </c>
      <c r="BY528" s="15">
        <v>2054.7811999999999</v>
      </c>
      <c r="BZ528" s="16">
        <v>6898.8377</v>
      </c>
      <c r="CA528" s="17">
        <v>1027.8204000000001</v>
      </c>
    </row>
    <row r="529" spans="1:79" x14ac:dyDescent="0.25">
      <c r="A529" s="33" t="s">
        <v>79</v>
      </c>
      <c r="B529" s="34">
        <v>5396601</v>
      </c>
      <c r="C529" s="34" t="s">
        <v>371</v>
      </c>
      <c r="D529" s="34" t="s">
        <v>81</v>
      </c>
      <c r="E529" s="34" t="s">
        <v>116</v>
      </c>
      <c r="F529" s="34" t="s">
        <v>83</v>
      </c>
      <c r="G529" s="34" t="s">
        <v>117</v>
      </c>
      <c r="H529" s="34" t="s">
        <v>85</v>
      </c>
      <c r="I529" s="34" t="s">
        <v>79</v>
      </c>
      <c r="J529" s="34" t="s">
        <v>87</v>
      </c>
      <c r="K529" s="10" t="s">
        <v>121</v>
      </c>
      <c r="L529" s="10">
        <v>10</v>
      </c>
      <c r="M529" s="34">
        <v>240</v>
      </c>
      <c r="N529" s="34">
        <v>131116</v>
      </c>
      <c r="O529" s="35">
        <v>37431</v>
      </c>
      <c r="P529" s="35">
        <v>28377</v>
      </c>
      <c r="Q529" s="34">
        <v>62899899368</v>
      </c>
      <c r="R529" s="34" t="s">
        <v>89</v>
      </c>
      <c r="S529" s="10" t="str">
        <f>IF(AB529=0.05,"Médio Profissionalizante",
IF(AB529=0.09,"Médio Tecnólogo",
IF(AB529=0.1,"Graduação",
IF(AB529=0.15,"Especialização",
IF(AB529=0.35,"Mestrado",
IF(AB529=0.45,"Doutorado",
))))))</f>
        <v>Graduação</v>
      </c>
      <c r="T529" s="10" t="str">
        <f>IF(AL529=0.7,"Inciso I",
IF(AL529=0.6,"Incisos II e V",
IF(AL529=0.3,"Inciso IV",
IF(AL529=0.25,"Inciso III, VI e VII",
))))</f>
        <v>Inciso I</v>
      </c>
      <c r="U529" s="34">
        <v>22</v>
      </c>
      <c r="V529" s="34" t="s">
        <v>90</v>
      </c>
      <c r="W529" s="34" t="s">
        <v>91</v>
      </c>
      <c r="X529" s="34" t="s">
        <v>92</v>
      </c>
      <c r="Y529" s="15">
        <v>1849.4639999999999</v>
      </c>
      <c r="Z529" s="15">
        <v>240</v>
      </c>
      <c r="AA529" s="15">
        <v>1849.4685417000387</v>
      </c>
      <c r="AB529" s="36">
        <v>0.1</v>
      </c>
      <c r="AC529" s="10">
        <v>184.94640000000001</v>
      </c>
      <c r="AD529" s="15">
        <v>0.2</v>
      </c>
      <c r="AE529" s="50">
        <v>369.89280000000002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v>1849.4639999999999</v>
      </c>
      <c r="AL529" s="15">
        <v>0.7</v>
      </c>
      <c r="AM529" s="15">
        <v>1294.6248000000001</v>
      </c>
      <c r="AN529" s="15">
        <v>0.4</v>
      </c>
      <c r="AO529" s="15">
        <v>739.78560000000004</v>
      </c>
      <c r="AP529" s="15">
        <v>1</v>
      </c>
      <c r="AQ529" s="15">
        <v>1849.4639999999999</v>
      </c>
      <c r="AR529" s="15">
        <v>0.31</v>
      </c>
      <c r="AS529" s="15">
        <v>389.86619999999999</v>
      </c>
      <c r="AT529" s="15">
        <v>0</v>
      </c>
      <c r="AU529" s="15">
        <v>660.25720000000001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8137.6415999999999</v>
      </c>
      <c r="BU529" s="15">
        <v>4993.5528000000004</v>
      </c>
      <c r="BV529" s="15">
        <v>8137.6415999999999</v>
      </c>
      <c r="BW529" s="15">
        <v>7397.8559999999998</v>
      </c>
      <c r="BX529" s="16">
        <v>1035.6998000000001</v>
      </c>
      <c r="BY529" s="15">
        <v>2071.3996999999999</v>
      </c>
      <c r="BZ529" s="16">
        <v>7101.9417999999996</v>
      </c>
      <c r="CA529" s="17">
        <v>1083.674</v>
      </c>
    </row>
    <row r="530" spans="1:79" x14ac:dyDescent="0.25">
      <c r="A530" s="33" t="s">
        <v>79</v>
      </c>
      <c r="B530" s="34">
        <v>4558301</v>
      </c>
      <c r="C530" s="34" t="s">
        <v>151</v>
      </c>
      <c r="D530" s="34" t="s">
        <v>81</v>
      </c>
      <c r="E530" s="34" t="s">
        <v>116</v>
      </c>
      <c r="F530" s="34" t="s">
        <v>83</v>
      </c>
      <c r="G530" s="34" t="s">
        <v>117</v>
      </c>
      <c r="H530" s="34" t="s">
        <v>85</v>
      </c>
      <c r="I530" s="34" t="s">
        <v>79</v>
      </c>
      <c r="J530" s="34" t="s">
        <v>87</v>
      </c>
      <c r="K530" s="10" t="s">
        <v>152</v>
      </c>
      <c r="L530" s="10">
        <v>4</v>
      </c>
      <c r="M530" s="34">
        <v>240</v>
      </c>
      <c r="N530" s="34">
        <v>116427</v>
      </c>
      <c r="O530" s="35">
        <v>36770</v>
      </c>
      <c r="P530" s="35">
        <v>24259</v>
      </c>
      <c r="Q530" s="34">
        <v>28925092387</v>
      </c>
      <c r="R530" s="34" t="s">
        <v>89</v>
      </c>
      <c r="S530" s="10">
        <f>IF(AB530=0.05,"Médio Profissionalizante",
IF(AB530=0.09,"Médio Tecnólogo",
IF(AB530=0.1,"Graduação",
IF(AB530=0.15,"Especialização",
IF(AB530=0.35,"Mestrado",
IF(AB530=0.45,"Doutorado",
))))))</f>
        <v>0</v>
      </c>
      <c r="T530" s="10" t="str">
        <f>IF(AL530=0.7,"Inciso I",
IF(AL530=0.6,"Incisos II e V",
IF(AL530=0.3,"Inciso IV",
IF(AL530=0.25,"Inciso III, VI e VII",
))))</f>
        <v>Incisos II e V</v>
      </c>
      <c r="U530" s="34">
        <v>22</v>
      </c>
      <c r="V530" s="34" t="s">
        <v>90</v>
      </c>
      <c r="W530" s="34" t="s">
        <v>91</v>
      </c>
      <c r="X530" s="34" t="s">
        <v>92</v>
      </c>
      <c r="Y530" s="15">
        <v>1642.2714000000001</v>
      </c>
      <c r="Z530" s="15">
        <v>240</v>
      </c>
      <c r="AA530" s="15">
        <v>1642.2751372832643</v>
      </c>
      <c r="AB530" s="36">
        <v>0</v>
      </c>
      <c r="AC530" s="66">
        <v>0</v>
      </c>
      <c r="AD530" s="15">
        <v>0.21</v>
      </c>
      <c r="AE530" s="50">
        <v>344.87700000000001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v>1642.2714000000001</v>
      </c>
      <c r="AL530" s="15">
        <v>0.6</v>
      </c>
      <c r="AM530" s="15">
        <v>985.36279999999999</v>
      </c>
      <c r="AN530" s="15">
        <v>0.4</v>
      </c>
      <c r="AO530" s="15">
        <v>656.90859999999998</v>
      </c>
      <c r="AP530" s="15">
        <v>1</v>
      </c>
      <c r="AQ530" s="15">
        <v>1642.2714000000001</v>
      </c>
      <c r="AR530" s="15">
        <v>1.28</v>
      </c>
      <c r="AS530" s="15">
        <v>835.18489999999997</v>
      </c>
      <c r="AT530" s="15">
        <v>0</v>
      </c>
      <c r="AU530" s="15">
        <v>0</v>
      </c>
      <c r="AV530" s="15">
        <v>0.4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6913.9625999999998</v>
      </c>
      <c r="BU530" s="15">
        <v>4286.3284000000003</v>
      </c>
      <c r="BV530" s="15">
        <v>6913.9625999999998</v>
      </c>
      <c r="BW530" s="15">
        <v>6257.0540000000001</v>
      </c>
      <c r="BX530" s="16">
        <v>875.98760000000004</v>
      </c>
      <c r="BY530" s="15">
        <v>1751.9751000000001</v>
      </c>
      <c r="BZ530" s="16">
        <v>6037.9750000000004</v>
      </c>
      <c r="CA530" s="17">
        <v>791.08309999999994</v>
      </c>
    </row>
    <row r="531" spans="1:79" x14ac:dyDescent="0.25">
      <c r="A531" s="33" t="s">
        <v>715</v>
      </c>
      <c r="B531" s="34">
        <v>12009401</v>
      </c>
      <c r="C531" s="34" t="s">
        <v>1339</v>
      </c>
      <c r="D531" s="34" t="s">
        <v>1289</v>
      </c>
      <c r="E531" s="34" t="s">
        <v>1340</v>
      </c>
      <c r="F531" s="34" t="s">
        <v>83</v>
      </c>
      <c r="G531" s="34" t="s">
        <v>1244</v>
      </c>
      <c r="H531" s="34" t="s">
        <v>1245</v>
      </c>
      <c r="I531" s="34" t="s">
        <v>1246</v>
      </c>
      <c r="J531" s="34" t="s">
        <v>850</v>
      </c>
      <c r="K531" s="10" t="s">
        <v>118</v>
      </c>
      <c r="L531" s="10">
        <v>2</v>
      </c>
      <c r="M531" s="34">
        <v>240</v>
      </c>
      <c r="N531" s="34">
        <v>721321</v>
      </c>
      <c r="O531" s="35">
        <v>43405</v>
      </c>
      <c r="P531" s="35">
        <v>28481</v>
      </c>
      <c r="Q531" s="34">
        <v>77938879304</v>
      </c>
      <c r="R531" s="34" t="s">
        <v>89</v>
      </c>
      <c r="S531" s="10" t="str">
        <f>IF(AB531=0.05,"Médio Profissionalizante",
IF(AB531=0.09,"Médio Tecnólogo",
IF(AB531=0.1,"Graduação",
IF(AB531=0.15,"Especialização",
IF(AB531=0.35,"Mestrado",
IF(AB531=0.45,"Doutorado",
))))))</f>
        <v>Graduação</v>
      </c>
      <c r="T531" s="10" t="str">
        <f>IF(AL531=0.7,"Inciso I",
IF(AL531=0.6,"Incisos II e V",
IF(AL531=0.3,"Inciso IV",
IF(AL531=0.25,"Inciso III, VI e VII",
))))</f>
        <v>Inciso III, VI e VII</v>
      </c>
      <c r="U531" s="34">
        <v>1</v>
      </c>
      <c r="V531" s="34" t="s">
        <v>90</v>
      </c>
      <c r="W531" s="34" t="s">
        <v>91</v>
      </c>
      <c r="X531" s="34" t="s">
        <v>92</v>
      </c>
      <c r="Y531" s="15">
        <v>1675.1153999999999</v>
      </c>
      <c r="Z531" s="15">
        <v>240</v>
      </c>
      <c r="AA531" s="15">
        <v>1675.1206400289295</v>
      </c>
      <c r="AB531" s="36">
        <v>0.1</v>
      </c>
      <c r="AC531" s="37">
        <v>157.8501</v>
      </c>
      <c r="AD531" s="15">
        <v>0.11</v>
      </c>
      <c r="AE531" s="40">
        <f>ROUND(Y531*AD531,2)</f>
        <v>184.26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v>1578.501</v>
      </c>
      <c r="AL531" s="15">
        <v>0.25</v>
      </c>
      <c r="AM531" s="15">
        <v>394.62529999999998</v>
      </c>
      <c r="AN531" s="15">
        <v>0.4</v>
      </c>
      <c r="AO531" s="15">
        <v>631.40039999999999</v>
      </c>
      <c r="AP531" s="15">
        <v>1</v>
      </c>
      <c r="AQ531" s="15">
        <v>1578.501</v>
      </c>
      <c r="AR531" s="15">
        <v>1.36</v>
      </c>
      <c r="AS531" s="15">
        <v>732.81</v>
      </c>
      <c r="AT531" s="15">
        <v>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6093.0138999999999</v>
      </c>
      <c r="BU531" s="15">
        <v>4119.8876</v>
      </c>
      <c r="BV531" s="15">
        <v>6093.0138999999999</v>
      </c>
      <c r="BW531" s="15">
        <v>5461.6135000000004</v>
      </c>
      <c r="BX531" s="16">
        <v>764.6259</v>
      </c>
      <c r="BY531" s="15">
        <v>1529.2518</v>
      </c>
      <c r="BZ531" s="16">
        <v>5328.3879999999999</v>
      </c>
      <c r="CA531" s="17">
        <v>595.94669999999996</v>
      </c>
    </row>
    <row r="532" spans="1:79" x14ac:dyDescent="0.25">
      <c r="A532" s="33" t="s">
        <v>839</v>
      </c>
      <c r="B532" s="34">
        <v>415001</v>
      </c>
      <c r="C532" s="34" t="s">
        <v>889</v>
      </c>
      <c r="D532" s="34" t="s">
        <v>841</v>
      </c>
      <c r="E532" s="34" t="s">
        <v>854</v>
      </c>
      <c r="F532" s="34" t="s">
        <v>83</v>
      </c>
      <c r="G532" s="34" t="s">
        <v>888</v>
      </c>
      <c r="H532" s="34" t="s">
        <v>844</v>
      </c>
      <c r="I532" s="34" t="s">
        <v>845</v>
      </c>
      <c r="J532" s="34" t="s">
        <v>846</v>
      </c>
      <c r="K532" s="10" t="s">
        <v>121</v>
      </c>
      <c r="L532" s="10">
        <v>13</v>
      </c>
      <c r="M532" s="34">
        <v>240</v>
      </c>
      <c r="N532" s="34">
        <v>227433</v>
      </c>
      <c r="O532" s="35">
        <v>30095</v>
      </c>
      <c r="P532" s="35">
        <v>22918</v>
      </c>
      <c r="Q532" s="34">
        <v>6996698391</v>
      </c>
      <c r="R532" s="34" t="s">
        <v>89</v>
      </c>
      <c r="S532" s="10">
        <f>IF(AB532=0.05,"Médio Profissionalizante",
IF(AB532=0.09,"Médio Tecnólogo",
IF(AB532=0.1,"Graduação",
IF(AB532=0.15,"Especialização",
IF(AB532=0.35,"Mestrado",
IF(AB532=0.45,"Doutorado",
))))))</f>
        <v>0</v>
      </c>
      <c r="T532" s="10" t="str">
        <f>IF(AL532=0.7,"Inciso I",
IF(AL532=0.6,"Incisos II e V",
IF(AL532=0.3,"Inciso IV",
IF(AL532=0.25,"Inciso III, VI e VII",
))))</f>
        <v>Inciso III, VI e VII</v>
      </c>
      <c r="U532" s="34">
        <v>1</v>
      </c>
      <c r="V532" s="34" t="s">
        <v>90</v>
      </c>
      <c r="W532" s="34" t="s">
        <v>91</v>
      </c>
      <c r="X532" s="34" t="s">
        <v>92</v>
      </c>
      <c r="Y532" s="15">
        <v>1962.6636000000001</v>
      </c>
      <c r="Z532" s="15">
        <v>240</v>
      </c>
      <c r="AA532" s="15">
        <v>1962.6708122004145</v>
      </c>
      <c r="AB532" s="36">
        <v>0</v>
      </c>
      <c r="AC532" s="47">
        <v>0</v>
      </c>
      <c r="AD532" s="15">
        <v>0.22</v>
      </c>
      <c r="AE532" s="40">
        <f>ROUND(Y532*AD532,2)</f>
        <v>431.79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v>1962.6636000000001</v>
      </c>
      <c r="AL532" s="15">
        <v>0.25</v>
      </c>
      <c r="AM532" s="15">
        <v>490.66590000000002</v>
      </c>
      <c r="AN532" s="15">
        <v>0.4</v>
      </c>
      <c r="AO532" s="15">
        <v>785.06539999999995</v>
      </c>
      <c r="AP532" s="15">
        <v>1</v>
      </c>
      <c r="AQ532" s="15">
        <v>1962.6636000000001</v>
      </c>
      <c r="AR532" s="15">
        <v>0.39</v>
      </c>
      <c r="AS532" s="15">
        <v>246.86</v>
      </c>
      <c r="AT532" s="15">
        <v>0.2</v>
      </c>
      <c r="AU532" s="15">
        <v>949.44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7595.5081</v>
      </c>
      <c r="BU532" s="15">
        <v>5142.1786000000002</v>
      </c>
      <c r="BV532" s="15">
        <v>7595.5081</v>
      </c>
      <c r="BW532" s="15">
        <v>6810.4426999999996</v>
      </c>
      <c r="BX532" s="16">
        <v>953.46199999999999</v>
      </c>
      <c r="BY532" s="15">
        <v>1906.924</v>
      </c>
      <c r="BZ532" s="16">
        <v>6642.0461999999998</v>
      </c>
      <c r="CA532" s="17">
        <v>957.20270000000005</v>
      </c>
    </row>
    <row r="533" spans="1:79" x14ac:dyDescent="0.25">
      <c r="A533" s="33" t="s">
        <v>98</v>
      </c>
      <c r="B533" s="34">
        <v>253001</v>
      </c>
      <c r="C533" s="34" t="s">
        <v>1173</v>
      </c>
      <c r="D533" s="34" t="s">
        <v>1110</v>
      </c>
      <c r="E533" s="34" t="s">
        <v>1111</v>
      </c>
      <c r="F533" s="34" t="s">
        <v>83</v>
      </c>
      <c r="G533" s="34" t="s">
        <v>1163</v>
      </c>
      <c r="H533" s="34" t="s">
        <v>1110</v>
      </c>
      <c r="I533" s="34" t="s">
        <v>715</v>
      </c>
      <c r="J533" s="34" t="s">
        <v>1161</v>
      </c>
      <c r="K533" s="10" t="s">
        <v>121</v>
      </c>
      <c r="L533" s="10">
        <v>12</v>
      </c>
      <c r="M533" s="34">
        <v>240</v>
      </c>
      <c r="N533" s="34">
        <v>132958</v>
      </c>
      <c r="O533" s="35">
        <v>23376</v>
      </c>
      <c r="P533" s="35">
        <v>14098</v>
      </c>
      <c r="Q533" s="34">
        <v>5447992320</v>
      </c>
      <c r="R533" s="34" t="s">
        <v>103</v>
      </c>
      <c r="S533" s="10">
        <f>IF(AB533=0.05,"Médio Profissionalizante",
IF(AB533=0.09,"Médio Tecnólogo",
IF(AB533=0.1,"Graduação",
IF(AB533=0.15,"Especialização",
IF(AB533=0.35,"Mestrado",
IF(AB533=0.45,"Doutorado",
))))))</f>
        <v>0</v>
      </c>
      <c r="T533" s="10" t="str">
        <f>IF(AL533=0.7,"Inciso I",
IF(AL533=0.6,"Incisos II e V",
IF(AL533=0.3,"Inciso IV",
IF(AL533=0.25,"Inciso III, VI e VII",
))))</f>
        <v>Inciso III, VI e VII</v>
      </c>
      <c r="U533" s="34">
        <v>20</v>
      </c>
      <c r="V533" s="34" t="s">
        <v>90</v>
      </c>
      <c r="W533" s="34" t="s">
        <v>91</v>
      </c>
      <c r="X533" s="34" t="s">
        <v>91</v>
      </c>
      <c r="Y533" s="15">
        <v>1742.7924</v>
      </c>
      <c r="Z533" s="15">
        <v>240</v>
      </c>
      <c r="AA533" s="15">
        <v>1742.7955138860984</v>
      </c>
      <c r="AB533" s="36">
        <v>0</v>
      </c>
      <c r="AC533" s="47">
        <v>0</v>
      </c>
      <c r="AD533" s="15">
        <v>0.11</v>
      </c>
      <c r="AE533" s="40">
        <f>ROUND(Y533*AD533,2)</f>
        <v>191.71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v>1924.1790000000001</v>
      </c>
      <c r="AL533" s="15">
        <v>0.25</v>
      </c>
      <c r="AM533" s="15">
        <v>481.04480000000001</v>
      </c>
      <c r="AN533" s="15">
        <v>0.4</v>
      </c>
      <c r="AO533" s="15">
        <v>769.67160000000001</v>
      </c>
      <c r="AP533" s="15">
        <v>1</v>
      </c>
      <c r="AQ533" s="15">
        <v>1924.1790000000001</v>
      </c>
      <c r="AR533" s="15">
        <v>0.3</v>
      </c>
      <c r="AS533" s="15">
        <v>163.82</v>
      </c>
      <c r="AT533" s="15">
        <v>0.09</v>
      </c>
      <c r="AU533" s="15">
        <v>368.6</v>
      </c>
      <c r="AV533" s="15">
        <v>0.02</v>
      </c>
      <c r="AW533" s="15">
        <v>98.29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7234.9129999999996</v>
      </c>
      <c r="BU533" s="15">
        <v>4829.6893</v>
      </c>
      <c r="BV533" s="15">
        <v>7234.9129999999996</v>
      </c>
      <c r="BW533" s="15">
        <v>6465.2413999999999</v>
      </c>
      <c r="BX533" s="16">
        <v>905.13379999999995</v>
      </c>
      <c r="BY533" s="15">
        <v>1810.2675999999999</v>
      </c>
      <c r="BZ533" s="16">
        <v>6329.7791999999999</v>
      </c>
      <c r="CA533" s="17">
        <v>871.32929999999999</v>
      </c>
    </row>
    <row r="534" spans="1:79" x14ac:dyDescent="0.25">
      <c r="A534" s="33" t="s">
        <v>79</v>
      </c>
      <c r="B534" s="34">
        <v>5173101</v>
      </c>
      <c r="C534" s="34" t="s">
        <v>227</v>
      </c>
      <c r="D534" s="34" t="s">
        <v>81</v>
      </c>
      <c r="E534" s="34" t="s">
        <v>116</v>
      </c>
      <c r="F534" s="34" t="s">
        <v>83</v>
      </c>
      <c r="G534" s="34" t="s">
        <v>117</v>
      </c>
      <c r="H534" s="34" t="s">
        <v>85</v>
      </c>
      <c r="I534" s="34" t="s">
        <v>79</v>
      </c>
      <c r="J534" s="34" t="s">
        <v>87</v>
      </c>
      <c r="K534" s="10" t="s">
        <v>121</v>
      </c>
      <c r="L534" s="10">
        <v>13</v>
      </c>
      <c r="M534" s="34">
        <v>240</v>
      </c>
      <c r="N534" s="34">
        <v>139137</v>
      </c>
      <c r="O534" s="35">
        <v>37109</v>
      </c>
      <c r="P534" s="35">
        <v>20190</v>
      </c>
      <c r="Q534" s="34">
        <v>19450141304</v>
      </c>
      <c r="R534" s="34" t="s">
        <v>89</v>
      </c>
      <c r="S534" s="10" t="str">
        <f>IF(AB534=0.05,"Médio Profissionalizante",
IF(AB534=0.09,"Médio Tecnólogo",
IF(AB534=0.1,"Graduação",
IF(AB534=0.15,"Especialização",
IF(AB534=0.35,"Mestrado",
IF(AB534=0.45,"Doutorado",
))))))</f>
        <v>Graduação</v>
      </c>
      <c r="T534" s="10" t="str">
        <f>IF(AL534=0.7,"Inciso I",
IF(AL534=0.6,"Incisos II e V",
IF(AL534=0.3,"Inciso IV",
IF(AL534=0.25,"Inciso III, VI e VII",
))))</f>
        <v>Inciso III, VI e VII</v>
      </c>
      <c r="U534" s="34">
        <v>22</v>
      </c>
      <c r="V534" s="34" t="s">
        <v>90</v>
      </c>
      <c r="W534" s="34" t="s">
        <v>91</v>
      </c>
      <c r="X534" s="34" t="s">
        <v>92</v>
      </c>
      <c r="Y534" s="15">
        <v>1962.6636000000001</v>
      </c>
      <c r="Z534" s="15">
        <v>240</v>
      </c>
      <c r="AA534" s="15">
        <v>1962.6708122004145</v>
      </c>
      <c r="AB534" s="36">
        <v>0.1</v>
      </c>
      <c r="AC534" s="66">
        <v>196.2664</v>
      </c>
      <c r="AD534" s="15">
        <v>0.21</v>
      </c>
      <c r="AE534" s="50">
        <v>412.15940000000001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v>1962.6636000000001</v>
      </c>
      <c r="AL534" s="15">
        <v>0.25</v>
      </c>
      <c r="AM534" s="15">
        <v>490.66590000000002</v>
      </c>
      <c r="AN534" s="15">
        <v>0.4</v>
      </c>
      <c r="AO534" s="15">
        <v>785.06539999999995</v>
      </c>
      <c r="AP534" s="15">
        <v>1</v>
      </c>
      <c r="AQ534" s="15">
        <v>1962.6636000000001</v>
      </c>
      <c r="AR534" s="15">
        <v>0</v>
      </c>
      <c r="AS534" s="15">
        <v>279.09730000000002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0</v>
      </c>
      <c r="BP534" s="15">
        <v>0</v>
      </c>
      <c r="BQ534" s="15">
        <v>0</v>
      </c>
      <c r="BR534" s="15">
        <v>0</v>
      </c>
      <c r="BS534" s="15">
        <v>978.19551370805823</v>
      </c>
      <c r="BT534" s="15">
        <v>8750.3433999999997</v>
      </c>
      <c r="BU534" s="15">
        <v>5318.8184000000001</v>
      </c>
      <c r="BV534" s="15">
        <v>7772.1478999999999</v>
      </c>
      <c r="BW534" s="15">
        <v>6987.0824000000002</v>
      </c>
      <c r="BX534" s="16">
        <v>978.19150000000002</v>
      </c>
      <c r="BY534" s="15">
        <v>1956.3831</v>
      </c>
      <c r="BZ534" s="16">
        <v>7772.1517999999996</v>
      </c>
      <c r="CA534" s="17">
        <v>1267.9818</v>
      </c>
    </row>
    <row r="535" spans="1:79" x14ac:dyDescent="0.25">
      <c r="A535" s="33" t="s">
        <v>79</v>
      </c>
      <c r="B535" s="34">
        <v>5396701</v>
      </c>
      <c r="C535" s="34" t="s">
        <v>372</v>
      </c>
      <c r="D535" s="34" t="s">
        <v>81</v>
      </c>
      <c r="E535" s="34" t="s">
        <v>116</v>
      </c>
      <c r="F535" s="34" t="s">
        <v>83</v>
      </c>
      <c r="G535" s="34" t="s">
        <v>117</v>
      </c>
      <c r="H535" s="34" t="s">
        <v>85</v>
      </c>
      <c r="I535" s="34" t="s">
        <v>79</v>
      </c>
      <c r="J535" s="34" t="s">
        <v>87</v>
      </c>
      <c r="K535" s="10" t="s">
        <v>121</v>
      </c>
      <c r="L535" s="10">
        <v>11</v>
      </c>
      <c r="M535" s="34">
        <v>240</v>
      </c>
      <c r="N535" s="34">
        <v>133738</v>
      </c>
      <c r="O535" s="35">
        <v>37431</v>
      </c>
      <c r="P535" s="35">
        <v>25190</v>
      </c>
      <c r="Q535" s="34">
        <v>86874403320</v>
      </c>
      <c r="R535" s="34" t="s">
        <v>89</v>
      </c>
      <c r="S535" s="10" t="str">
        <f>IF(AB535=0.05,"Médio Profissionalizante",
IF(AB535=0.09,"Médio Tecnólogo",
IF(AB535=0.1,"Graduação",
IF(AB535=0.15,"Especialização",
IF(AB535=0.35,"Mestrado",
IF(AB535=0.45,"Doutorado",
))))))</f>
        <v>Especialização</v>
      </c>
      <c r="T535" s="10" t="str">
        <f>IF(AL535=0.7,"Inciso I",
IF(AL535=0.6,"Incisos II e V",
IF(AL535=0.3,"Inciso IV",
IF(AL535=0.25,"Inciso III, VI e VII",
))))</f>
        <v>Inciso III, VI e VII</v>
      </c>
      <c r="U535" s="34">
        <v>22</v>
      </c>
      <c r="V535" s="34" t="s">
        <v>90</v>
      </c>
      <c r="W535" s="34" t="s">
        <v>91</v>
      </c>
      <c r="X535" s="34" t="s">
        <v>92</v>
      </c>
      <c r="Y535" s="15">
        <v>1886.4492</v>
      </c>
      <c r="Z535" s="15">
        <v>240</v>
      </c>
      <c r="AA535" s="15">
        <v>1886.4579125340395</v>
      </c>
      <c r="AB535" s="36">
        <v>0.15</v>
      </c>
      <c r="AC535" s="51">
        <v>282.9674</v>
      </c>
      <c r="AD535" s="15">
        <v>0.2</v>
      </c>
      <c r="AE535" s="50">
        <v>377.28980000000001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v>1886.4492</v>
      </c>
      <c r="AL535" s="15">
        <v>0.25</v>
      </c>
      <c r="AM535" s="15">
        <v>471.6123</v>
      </c>
      <c r="AN535" s="15">
        <v>0.4</v>
      </c>
      <c r="AO535" s="15">
        <v>754.5797</v>
      </c>
      <c r="AP535" s="15">
        <v>1</v>
      </c>
      <c r="AQ535" s="15">
        <v>1886.4492</v>
      </c>
      <c r="AR535" s="15">
        <v>0.62</v>
      </c>
      <c r="AS535" s="15">
        <v>0</v>
      </c>
      <c r="AT535" s="15">
        <v>0.14000000000000001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22.088951999999999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7567.8858</v>
      </c>
      <c r="BU535" s="15">
        <v>5187.7353000000003</v>
      </c>
      <c r="BV535" s="15">
        <v>7545.7968000000001</v>
      </c>
      <c r="BW535" s="15">
        <v>6813.3060999999998</v>
      </c>
      <c r="BX535" s="16">
        <v>953.86289999999997</v>
      </c>
      <c r="BY535" s="15">
        <v>1907.7257</v>
      </c>
      <c r="BZ535" s="16">
        <v>6614.0228999999999</v>
      </c>
      <c r="CA535" s="17">
        <v>949.49630000000002</v>
      </c>
    </row>
    <row r="536" spans="1:79" x14ac:dyDescent="0.25">
      <c r="A536" s="33" t="s">
        <v>1255</v>
      </c>
      <c r="B536" s="34">
        <v>11556001</v>
      </c>
      <c r="C536" s="34" t="s">
        <v>1269</v>
      </c>
      <c r="D536" s="34" t="s">
        <v>1257</v>
      </c>
      <c r="E536" s="34" t="s">
        <v>1261</v>
      </c>
      <c r="F536" s="34" t="s">
        <v>83</v>
      </c>
      <c r="G536" s="34" t="s">
        <v>1244</v>
      </c>
      <c r="H536" s="34" t="s">
        <v>1245</v>
      </c>
      <c r="I536" s="34" t="s">
        <v>1246</v>
      </c>
      <c r="J536" s="34" t="s">
        <v>850</v>
      </c>
      <c r="K536" s="10" t="s">
        <v>121</v>
      </c>
      <c r="L536" s="10">
        <v>6</v>
      </c>
      <c r="M536" s="34">
        <v>240</v>
      </c>
      <c r="N536" s="34">
        <v>750463</v>
      </c>
      <c r="O536" s="35">
        <v>42920</v>
      </c>
      <c r="P536" s="35">
        <v>31738</v>
      </c>
      <c r="Q536" s="34">
        <v>1185192395</v>
      </c>
      <c r="R536" s="34" t="s">
        <v>89</v>
      </c>
      <c r="S536" s="10">
        <f>IF(AB536=0.05,"Médio Profissionalizante",
IF(AB536=0.09,"Médio Tecnólogo",
IF(AB536=0.1,"Graduação",
IF(AB536=0.15,"Especialização",
IF(AB536=0.35,"Mestrado",
IF(AB536=0.45,"Doutorado",
))))))</f>
        <v>0</v>
      </c>
      <c r="T536" s="10" t="str">
        <f>IF(AL536=0.7,"Inciso I",
IF(AL536=0.6,"Incisos II e V",
IF(AL536=0.3,"Inciso IV",
IF(AL536=0.25,"Inciso III, VI e VII",
))))</f>
        <v>Inciso III, VI e VII</v>
      </c>
      <c r="U536" s="34">
        <v>1</v>
      </c>
      <c r="V536" s="34" t="s">
        <v>97</v>
      </c>
      <c r="W536" s="34" t="s">
        <v>190</v>
      </c>
      <c r="X536" s="34" t="s">
        <v>92</v>
      </c>
      <c r="Y536" s="15">
        <v>1708.6224</v>
      </c>
      <c r="Z536" s="15">
        <v>240</v>
      </c>
      <c r="AA536" s="15">
        <v>1708.6230528295082</v>
      </c>
      <c r="AB536" s="36">
        <v>0</v>
      </c>
      <c r="AC536" s="47">
        <v>0</v>
      </c>
      <c r="AD536" s="15">
        <v>0.2</v>
      </c>
      <c r="AE536" s="40">
        <f>ROUND(Y536*AD536,2)</f>
        <v>341.72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v>1708.6224</v>
      </c>
      <c r="AL536" s="15">
        <v>0.25</v>
      </c>
      <c r="AM536" s="15">
        <v>427.15559999999999</v>
      </c>
      <c r="AN536" s="15">
        <v>0.4</v>
      </c>
      <c r="AO536" s="15">
        <v>683.44899999999996</v>
      </c>
      <c r="AP536" s="15">
        <v>1</v>
      </c>
      <c r="AQ536" s="15">
        <v>1708.6224</v>
      </c>
      <c r="AR536" s="15">
        <v>1.59</v>
      </c>
      <c r="AS536" s="15">
        <v>871.61</v>
      </c>
      <c r="AT536" s="15">
        <v>0</v>
      </c>
      <c r="AU536" s="15">
        <v>0</v>
      </c>
      <c r="AV536" s="15">
        <v>0.2</v>
      </c>
      <c r="AW536" s="15">
        <v>986.73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6578.1962000000003</v>
      </c>
      <c r="BU536" s="15">
        <v>4442.4182000000001</v>
      </c>
      <c r="BV536" s="15">
        <v>6578.1962000000003</v>
      </c>
      <c r="BW536" s="15">
        <v>5894.7473</v>
      </c>
      <c r="BX536" s="16">
        <v>825.26459999999997</v>
      </c>
      <c r="BY536" s="15">
        <v>1650.5291999999999</v>
      </c>
      <c r="BZ536" s="16">
        <v>5752.9315999999999</v>
      </c>
      <c r="CA536" s="17">
        <v>712.69619999999998</v>
      </c>
    </row>
    <row r="537" spans="1:79" x14ac:dyDescent="0.25">
      <c r="A537" s="33" t="s">
        <v>1255</v>
      </c>
      <c r="B537" s="34">
        <v>14417701</v>
      </c>
      <c r="C537" s="34" t="s">
        <v>1282</v>
      </c>
      <c r="D537" s="34" t="s">
        <v>1257</v>
      </c>
      <c r="E537" s="34" t="s">
        <v>1283</v>
      </c>
      <c r="F537" s="34" t="s">
        <v>83</v>
      </c>
      <c r="G537" s="34" t="s">
        <v>1244</v>
      </c>
      <c r="H537" s="34" t="s">
        <v>1245</v>
      </c>
      <c r="I537" s="34" t="s">
        <v>1246</v>
      </c>
      <c r="J537" s="34" t="s">
        <v>850</v>
      </c>
      <c r="K537" s="10" t="s">
        <v>152</v>
      </c>
      <c r="L537" s="10">
        <v>13</v>
      </c>
      <c r="M537" s="34">
        <v>240</v>
      </c>
      <c r="N537" s="34">
        <v>693313</v>
      </c>
      <c r="O537" s="35">
        <v>44986</v>
      </c>
      <c r="P537" s="35">
        <v>26551</v>
      </c>
      <c r="Q537" s="34">
        <v>56742312300</v>
      </c>
      <c r="R537" s="34" t="s">
        <v>89</v>
      </c>
      <c r="S537" s="10">
        <f>IF(AB537=0.05,"Médio Profissionalizante",
IF(AB537=0.09,"Médio Tecnólogo",
IF(AB537=0.1,"Graduação",
IF(AB537=0.15,"Especialização",
IF(AB537=0.35,"Mestrado",
IF(AB537=0.45,"Doutorado",
))))))</f>
        <v>0</v>
      </c>
      <c r="T537" s="10" t="str">
        <f>IF(AL537=0.7,"Inciso I",
IF(AL537=0.6,"Incisos II e V",
IF(AL537=0.3,"Inciso IV",
IF(AL537=0.25,"Inciso III, VI e VII",
))))</f>
        <v>Incisos II e V</v>
      </c>
      <c r="U537" s="34">
        <v>1</v>
      </c>
      <c r="V537" s="34" t="s">
        <v>90</v>
      </c>
      <c r="W537" s="34" t="s">
        <v>91</v>
      </c>
      <c r="X537" s="34" t="s">
        <v>1254</v>
      </c>
      <c r="Y537" s="15">
        <v>1924.1790000000001</v>
      </c>
      <c r="Z537" s="15">
        <v>240</v>
      </c>
      <c r="AA537" s="15">
        <v>1924.1870707847202</v>
      </c>
      <c r="AB537" s="36">
        <v>0</v>
      </c>
      <c r="AC537" s="47">
        <v>0</v>
      </c>
      <c r="AD537" s="15">
        <v>0.2</v>
      </c>
      <c r="AE537" s="40">
        <f>ROUND(Y537*AD537,2)</f>
        <v>384.84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v>1962.6636000000001</v>
      </c>
      <c r="AL537" s="15">
        <v>0.6</v>
      </c>
      <c r="AM537" s="15">
        <v>1177.5981999999999</v>
      </c>
      <c r="AN537" s="15">
        <v>0.4</v>
      </c>
      <c r="AO537" s="15">
        <v>785.06539999999995</v>
      </c>
      <c r="AP537" s="15">
        <v>1</v>
      </c>
      <c r="AQ537" s="15">
        <v>1962.6636000000001</v>
      </c>
      <c r="AR537" s="15">
        <v>0.31</v>
      </c>
      <c r="AS537" s="15">
        <v>208.77</v>
      </c>
      <c r="AT537" s="15">
        <v>0.3</v>
      </c>
      <c r="AU537" s="15">
        <v>1515.3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8243.1870999999992</v>
      </c>
      <c r="BU537" s="15">
        <v>5102.9254000000001</v>
      </c>
      <c r="BV537" s="15">
        <v>8243.1870999999992</v>
      </c>
      <c r="BW537" s="15">
        <v>7458.1216999999997</v>
      </c>
      <c r="BX537" s="16">
        <v>1044.1369999999999</v>
      </c>
      <c r="BY537" s="15">
        <v>2088.2741000000001</v>
      </c>
      <c r="BZ537" s="16">
        <v>7199.0501000000004</v>
      </c>
      <c r="CA537" s="17">
        <v>1110.3788</v>
      </c>
    </row>
    <row r="538" spans="1:79" x14ac:dyDescent="0.25">
      <c r="A538" s="33" t="s">
        <v>98</v>
      </c>
      <c r="B538" s="34">
        <v>26001</v>
      </c>
      <c r="C538" s="34" t="s">
        <v>1087</v>
      </c>
      <c r="D538" s="34" t="s">
        <v>737</v>
      </c>
      <c r="E538" s="34" t="s">
        <v>738</v>
      </c>
      <c r="F538" s="34" t="s">
        <v>83</v>
      </c>
      <c r="G538" s="34" t="s">
        <v>84</v>
      </c>
      <c r="H538" s="34" t="s">
        <v>1002</v>
      </c>
      <c r="I538" s="34" t="s">
        <v>1003</v>
      </c>
      <c r="J538" s="34" t="s">
        <v>107</v>
      </c>
      <c r="K538" s="10" t="s">
        <v>105</v>
      </c>
      <c r="L538" s="10">
        <v>7</v>
      </c>
      <c r="M538" s="34">
        <v>240</v>
      </c>
      <c r="N538" s="34">
        <v>131698</v>
      </c>
      <c r="O538" s="35">
        <v>30713</v>
      </c>
      <c r="P538" s="35">
        <v>20720</v>
      </c>
      <c r="Q538" s="34">
        <v>677592892</v>
      </c>
      <c r="R538" s="34" t="s">
        <v>103</v>
      </c>
      <c r="S538" s="10" t="str">
        <f>IF(AB538=0.05,"Médio Profissionalizante",
IF(AB538=0.09,"Médio Tecnólogo",
IF(AB538=0.1,"Graduação",
IF(AB538=0.15,"Especialização",
IF(AB538=0.35,"Mestrado",
IF(AB538=0.45,"Doutorado",
))))))</f>
        <v>Especialização</v>
      </c>
      <c r="T538" s="10">
        <f>IF(AL538=0.7,"Inciso I",
IF(AL538=0.6,"Incisos II e V",
IF(AL538=0.3,"Inciso IV",
IF(AL538=0.25,"Inciso III, VI e VII",
))))</f>
        <v>0</v>
      </c>
      <c r="U538" s="34">
        <v>20</v>
      </c>
      <c r="V538" s="34" t="s">
        <v>97</v>
      </c>
      <c r="W538" s="34" t="s">
        <v>91</v>
      </c>
      <c r="X538" s="34" t="s">
        <v>91</v>
      </c>
      <c r="Y538" s="15">
        <v>2098.5174000000002</v>
      </c>
      <c r="Z538" s="15">
        <v>240</v>
      </c>
      <c r="AA538" s="15">
        <v>2098.5451779598193</v>
      </c>
      <c r="AB538" s="36">
        <v>0.15</v>
      </c>
      <c r="AC538" s="15">
        <v>199.6191</v>
      </c>
      <c r="AD538" s="15">
        <v>0.35</v>
      </c>
      <c r="AE538" s="40">
        <f>ROUND(Y538*AD538,2)</f>
        <v>734.48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0.5</v>
      </c>
      <c r="AQ538" s="15">
        <v>665.39700000000005</v>
      </c>
      <c r="AR538" s="15">
        <v>0</v>
      </c>
      <c r="AS538" s="15">
        <v>0</v>
      </c>
      <c r="AT538" s="15">
        <v>0</v>
      </c>
      <c r="AU538" s="15">
        <v>0</v>
      </c>
      <c r="AV538" s="15">
        <v>0</v>
      </c>
      <c r="AW538" s="15">
        <v>0</v>
      </c>
      <c r="AX538" s="15">
        <v>60</v>
      </c>
      <c r="AY538" s="15">
        <v>1311.59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3377.081275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1244.0059034143749</v>
      </c>
      <c r="BT538" s="15">
        <v>9169.7551999999996</v>
      </c>
      <c r="BU538" s="15">
        <v>6038.6692999999996</v>
      </c>
      <c r="BV538" s="15">
        <v>7925.7493000000004</v>
      </c>
      <c r="BW538" s="15">
        <v>7925.7493000000004</v>
      </c>
      <c r="BX538" s="16">
        <v>1109.6049</v>
      </c>
      <c r="BY538" s="15">
        <v>2219.2098000000001</v>
      </c>
      <c r="BZ538" s="16">
        <v>8060.1503000000002</v>
      </c>
      <c r="CA538" s="17">
        <v>1347.1813</v>
      </c>
    </row>
    <row r="539" spans="1:79" x14ac:dyDescent="0.25">
      <c r="A539" s="33" t="s">
        <v>79</v>
      </c>
      <c r="B539" s="34">
        <v>5396801</v>
      </c>
      <c r="C539" s="34" t="s">
        <v>373</v>
      </c>
      <c r="D539" s="34" t="s">
        <v>81</v>
      </c>
      <c r="E539" s="34" t="s">
        <v>116</v>
      </c>
      <c r="F539" s="34" t="s">
        <v>83</v>
      </c>
      <c r="G539" s="34" t="s">
        <v>117</v>
      </c>
      <c r="H539" s="34" t="s">
        <v>85</v>
      </c>
      <c r="I539" s="34" t="s">
        <v>79</v>
      </c>
      <c r="J539" s="34" t="s">
        <v>87</v>
      </c>
      <c r="K539" s="10" t="s">
        <v>152</v>
      </c>
      <c r="L539" s="10">
        <v>2</v>
      </c>
      <c r="M539" s="34">
        <v>240</v>
      </c>
      <c r="N539" s="34">
        <v>111907</v>
      </c>
      <c r="O539" s="35">
        <v>37431</v>
      </c>
      <c r="P539" s="35">
        <v>23316</v>
      </c>
      <c r="Q539" s="34">
        <v>5689967807</v>
      </c>
      <c r="R539" s="34" t="s">
        <v>89</v>
      </c>
      <c r="S539" s="10">
        <f>IF(AB539=0.05,"Médio Profissionalizante",
IF(AB539=0.09,"Médio Tecnólogo",
IF(AB539=0.1,"Graduação",
IF(AB539=0.15,"Especialização",
IF(AB539=0.35,"Mestrado",
IF(AB539=0.45,"Doutorado",
))))))</f>
        <v>0</v>
      </c>
      <c r="T539" s="10" t="str">
        <f>IF(AL539=0.7,"Inciso I",
IF(AL539=0.6,"Incisos II e V",
IF(AL539=0.3,"Inciso IV",
IF(AL539=0.25,"Inciso III, VI e VII",
))))</f>
        <v>Inciso I</v>
      </c>
      <c r="U539" s="34">
        <v>22</v>
      </c>
      <c r="V539" s="34" t="s">
        <v>90</v>
      </c>
      <c r="W539" s="34" t="s">
        <v>128</v>
      </c>
      <c r="X539" s="34" t="s">
        <v>92</v>
      </c>
      <c r="Y539" s="15">
        <v>1578.501</v>
      </c>
      <c r="Z539" s="15">
        <v>240</v>
      </c>
      <c r="AA539" s="15">
        <v>1578.5035921600002</v>
      </c>
      <c r="AB539" s="36">
        <v>0</v>
      </c>
      <c r="AC539" s="10">
        <v>0</v>
      </c>
      <c r="AD539" s="15">
        <v>0.19</v>
      </c>
      <c r="AE539" s="50">
        <v>299.91520000000003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v>1578.501</v>
      </c>
      <c r="AL539" s="15">
        <v>0.7</v>
      </c>
      <c r="AM539" s="15">
        <v>1104.9507000000001</v>
      </c>
      <c r="AN539" s="15">
        <v>0.4</v>
      </c>
      <c r="AO539" s="15">
        <v>631.40039999999999</v>
      </c>
      <c r="AP539" s="15">
        <v>1</v>
      </c>
      <c r="AQ539" s="15">
        <v>1578.501</v>
      </c>
      <c r="AR539" s="15">
        <v>1.48</v>
      </c>
      <c r="AS539" s="15">
        <v>654.22090000000003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6771.7692999999999</v>
      </c>
      <c r="BU539" s="15">
        <v>4088.3175999999999</v>
      </c>
      <c r="BV539" s="15">
        <v>6771.7692999999999</v>
      </c>
      <c r="BW539" s="15">
        <v>6140.3689000000004</v>
      </c>
      <c r="BX539" s="16">
        <v>859.65160000000003</v>
      </c>
      <c r="BY539" s="15">
        <v>1719.3033</v>
      </c>
      <c r="BZ539" s="16">
        <v>5912.1175999999996</v>
      </c>
      <c r="CA539" s="17">
        <v>756.47239999999999</v>
      </c>
    </row>
    <row r="540" spans="1:79" x14ac:dyDescent="0.25">
      <c r="A540" s="33" t="s">
        <v>98</v>
      </c>
      <c r="B540" s="34">
        <v>31901</v>
      </c>
      <c r="C540" s="34" t="s">
        <v>1164</v>
      </c>
      <c r="D540" s="34" t="s">
        <v>1110</v>
      </c>
      <c r="E540" s="34" t="s">
        <v>1111</v>
      </c>
      <c r="F540" s="34" t="s">
        <v>83</v>
      </c>
      <c r="G540" s="34" t="s">
        <v>1163</v>
      </c>
      <c r="H540" s="34" t="s">
        <v>1110</v>
      </c>
      <c r="I540" s="34" t="s">
        <v>715</v>
      </c>
      <c r="J540" s="34" t="s">
        <v>1161</v>
      </c>
      <c r="K540" s="10" t="s">
        <v>121</v>
      </c>
      <c r="L540" s="10">
        <v>13</v>
      </c>
      <c r="M540" s="34">
        <v>240</v>
      </c>
      <c r="N540" s="34">
        <v>135621</v>
      </c>
      <c r="O540" s="35">
        <v>32253</v>
      </c>
      <c r="P540" s="35">
        <v>20141</v>
      </c>
      <c r="Q540" s="34">
        <v>1207069892</v>
      </c>
      <c r="R540" s="34" t="s">
        <v>103</v>
      </c>
      <c r="S540" s="10">
        <f>IF(AB540=0.05,"Médio Profissionalizante",
IF(AB540=0.09,"Médio Tecnólogo",
IF(AB540=0.1,"Graduação",
IF(AB540=0.15,"Especialização",
IF(AB540=0.35,"Mestrado",
IF(AB540=0.45,"Doutorado",
))))))</f>
        <v>0</v>
      </c>
      <c r="T540" s="10" t="str">
        <f>IF(AL540=0.7,"Inciso I",
IF(AL540=0.6,"Incisos II e V",
IF(AL540=0.3,"Inciso IV",
IF(AL540=0.25,"Inciso III, VI e VII",
))))</f>
        <v>Inciso III, VI e VII</v>
      </c>
      <c r="U540" s="34">
        <v>20</v>
      </c>
      <c r="V540" s="34" t="s">
        <v>90</v>
      </c>
      <c r="W540" s="34" t="s">
        <v>91</v>
      </c>
      <c r="X540" s="34" t="s">
        <v>91</v>
      </c>
      <c r="Y540" s="15">
        <v>1708.6224</v>
      </c>
      <c r="Z540" s="15">
        <v>240</v>
      </c>
      <c r="AA540" s="15">
        <v>1708.6230528295082</v>
      </c>
      <c r="AB540" s="36">
        <v>0</v>
      </c>
      <c r="AC540" s="47">
        <v>0</v>
      </c>
      <c r="AD540" s="15">
        <v>0.11</v>
      </c>
      <c r="AE540" s="40">
        <f>ROUND(Y540*AD540,2)</f>
        <v>187.95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v>1962.6636000000001</v>
      </c>
      <c r="AL540" s="15">
        <v>0.25</v>
      </c>
      <c r="AM540" s="15">
        <v>490.66590000000002</v>
      </c>
      <c r="AN540" s="15">
        <v>0.4</v>
      </c>
      <c r="AO540" s="15">
        <v>785.06539999999995</v>
      </c>
      <c r="AP540" s="15">
        <v>1</v>
      </c>
      <c r="AQ540" s="15">
        <v>1962.6636000000001</v>
      </c>
      <c r="AR540" s="15">
        <v>1.07</v>
      </c>
      <c r="AS540" s="15">
        <v>572.84</v>
      </c>
      <c r="AT540" s="15">
        <v>0</v>
      </c>
      <c r="AU540" s="15">
        <v>0</v>
      </c>
      <c r="AV540" s="15">
        <v>0.2</v>
      </c>
      <c r="AW540" s="15">
        <v>963.66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7379.6151</v>
      </c>
      <c r="BU540" s="15">
        <v>4926.2856000000002</v>
      </c>
      <c r="BV540" s="15">
        <v>7379.6151</v>
      </c>
      <c r="BW540" s="15">
        <v>6594.5496999999996</v>
      </c>
      <c r="BX540" s="16">
        <v>923.23699999999997</v>
      </c>
      <c r="BY540" s="15">
        <v>1846.4739</v>
      </c>
      <c r="BZ540" s="16">
        <v>6456.3782000000001</v>
      </c>
      <c r="CA540" s="17">
        <v>906.14400000000001</v>
      </c>
    </row>
    <row r="541" spans="1:79" x14ac:dyDescent="0.25">
      <c r="A541" s="33" t="s">
        <v>98</v>
      </c>
      <c r="B541" s="34">
        <v>15201</v>
      </c>
      <c r="C541" s="34" t="s">
        <v>1068</v>
      </c>
      <c r="D541" s="34" t="s">
        <v>1069</v>
      </c>
      <c r="E541" s="34" t="s">
        <v>1070</v>
      </c>
      <c r="F541" s="34" t="s">
        <v>83</v>
      </c>
      <c r="G541" s="34" t="s">
        <v>1071</v>
      </c>
      <c r="H541" s="34" t="s">
        <v>1002</v>
      </c>
      <c r="I541" s="34" t="s">
        <v>1003</v>
      </c>
      <c r="J541" s="34" t="s">
        <v>107</v>
      </c>
      <c r="K541" s="10" t="s">
        <v>105</v>
      </c>
      <c r="L541" s="10">
        <v>8</v>
      </c>
      <c r="M541" s="34">
        <v>240</v>
      </c>
      <c r="N541" s="34">
        <v>119287</v>
      </c>
      <c r="O541" s="35">
        <v>31211</v>
      </c>
      <c r="P541" s="35">
        <v>15715</v>
      </c>
      <c r="Q541" s="34">
        <v>280585349</v>
      </c>
      <c r="R541" s="34" t="s">
        <v>103</v>
      </c>
      <c r="S541" s="10">
        <f>IF(AB541=0.05,"Médio Profissionalizante",
IF(AB541=0.09,"Médio Tecnólogo",
IF(AB541=0.1,"Graduação",
IF(AB541=0.15,"Especialização",
IF(AB541=0.35,"Mestrado",
IF(AB541=0.45,"Doutorado",
))))))</f>
        <v>0</v>
      </c>
      <c r="T541" s="10" t="str">
        <f>IF(AL541=0.7,"Inciso I",
IF(AL541=0.6,"Incisos II e V",
IF(AL541=0.3,"Inciso IV",
IF(AL541=0.25,"Inciso III, VI e VII",
))))</f>
        <v>Incisos II e V</v>
      </c>
      <c r="U541" s="34">
        <v>20</v>
      </c>
      <c r="V541" s="34" t="s">
        <v>97</v>
      </c>
      <c r="W541" s="34" t="s">
        <v>91</v>
      </c>
      <c r="X541" s="34" t="s">
        <v>91</v>
      </c>
      <c r="Y541" s="15">
        <v>1886.4492</v>
      </c>
      <c r="Z541" s="15">
        <v>240</v>
      </c>
      <c r="AA541" s="15">
        <v>1886.4579125340395</v>
      </c>
      <c r="AB541" s="36">
        <v>0</v>
      </c>
      <c r="AC541" s="47">
        <v>0</v>
      </c>
      <c r="AD541" s="15">
        <v>0.2</v>
      </c>
      <c r="AE541" s="40">
        <f>ROUND(Y541*AD541,2)</f>
        <v>377.29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v>1357.4058</v>
      </c>
      <c r="AL541" s="15">
        <v>0.6</v>
      </c>
      <c r="AM541" s="15">
        <v>814.44349999999997</v>
      </c>
      <c r="AN541" s="15">
        <v>0.4</v>
      </c>
      <c r="AO541" s="15">
        <v>542.96230000000003</v>
      </c>
      <c r="AP541" s="15">
        <v>1</v>
      </c>
      <c r="AQ541" s="15">
        <v>1357.4058</v>
      </c>
      <c r="AR541" s="15">
        <v>0.3</v>
      </c>
      <c r="AS541" s="15">
        <v>198.08</v>
      </c>
      <c r="AT541" s="15">
        <v>0</v>
      </c>
      <c r="AU541" s="15">
        <v>0</v>
      </c>
      <c r="AV541" s="15">
        <v>0.2</v>
      </c>
      <c r="AW541" s="15">
        <v>1188.47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5701.1044000000002</v>
      </c>
      <c r="BU541" s="15">
        <v>3529.2550999999999</v>
      </c>
      <c r="BV541" s="15">
        <v>5701.1044000000002</v>
      </c>
      <c r="BW541" s="15">
        <v>5158.1419999999998</v>
      </c>
      <c r="BX541" s="16">
        <v>722.13990000000001</v>
      </c>
      <c r="BY541" s="15">
        <v>1444.2798</v>
      </c>
      <c r="BZ541" s="16">
        <v>4978.9645</v>
      </c>
      <c r="CA541" s="17">
        <v>499.85520000000002</v>
      </c>
    </row>
    <row r="542" spans="1:79" x14ac:dyDescent="0.25">
      <c r="A542" s="33" t="s">
        <v>79</v>
      </c>
      <c r="B542" s="34">
        <v>5396901</v>
      </c>
      <c r="C542" s="34" t="s">
        <v>374</v>
      </c>
      <c r="D542" s="34" t="s">
        <v>81</v>
      </c>
      <c r="E542" s="34" t="s">
        <v>116</v>
      </c>
      <c r="F542" s="34" t="s">
        <v>83</v>
      </c>
      <c r="G542" s="34" t="s">
        <v>117</v>
      </c>
      <c r="H542" s="34" t="s">
        <v>85</v>
      </c>
      <c r="I542" s="34" t="s">
        <v>79</v>
      </c>
      <c r="J542" s="34" t="s">
        <v>87</v>
      </c>
      <c r="K542" s="10" t="s">
        <v>121</v>
      </c>
      <c r="L542" s="10">
        <v>9</v>
      </c>
      <c r="M542" s="34">
        <v>240</v>
      </c>
      <c r="N542" s="34">
        <v>128542</v>
      </c>
      <c r="O542" s="35">
        <v>37431</v>
      </c>
      <c r="P542" s="35">
        <v>29539</v>
      </c>
      <c r="Q542" s="34">
        <v>64171035368</v>
      </c>
      <c r="R542" s="34" t="s">
        <v>89</v>
      </c>
      <c r="S542" s="10" t="str">
        <f>IF(AB542=0.05,"Médio Profissionalizante",
IF(AB542=0.09,"Médio Tecnólogo",
IF(AB542=0.1,"Graduação",
IF(AB542=0.15,"Especialização",
IF(AB542=0.35,"Mestrado",
IF(AB542=0.45,"Doutorado",
))))))</f>
        <v>Graduação</v>
      </c>
      <c r="T542" s="10" t="str">
        <f>IF(AL542=0.7,"Inciso I",
IF(AL542=0.6,"Incisos II e V",
IF(AL542=0.3,"Inciso IV",
IF(AL542=0.25,"Inciso III, VI e VII",
))))</f>
        <v>Inciso III, VI e VII</v>
      </c>
      <c r="U542" s="34">
        <v>22</v>
      </c>
      <c r="V542" s="34" t="s">
        <v>90</v>
      </c>
      <c r="W542" s="34" t="s">
        <v>91</v>
      </c>
      <c r="X542" s="34" t="s">
        <v>92</v>
      </c>
      <c r="Y542" s="15">
        <v>1813.203</v>
      </c>
      <c r="Z542" s="15">
        <v>240</v>
      </c>
      <c r="AA542" s="15">
        <v>1813.2044526470968</v>
      </c>
      <c r="AB542" s="36">
        <v>0.1</v>
      </c>
      <c r="AC542" s="66">
        <v>181.3203</v>
      </c>
      <c r="AD542" s="15">
        <v>0.18</v>
      </c>
      <c r="AE542" s="50">
        <v>326.37650000000002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v>1813.203</v>
      </c>
      <c r="AL542" s="15">
        <v>0.25</v>
      </c>
      <c r="AM542" s="15">
        <v>453.30079999999998</v>
      </c>
      <c r="AN542" s="15">
        <v>0.4</v>
      </c>
      <c r="AO542" s="15">
        <v>725.28120000000001</v>
      </c>
      <c r="AP542" s="15">
        <v>1</v>
      </c>
      <c r="AQ542" s="15">
        <v>1813.203</v>
      </c>
      <c r="AR542" s="15">
        <v>0.47</v>
      </c>
      <c r="AS542" s="15">
        <v>128.27860000000001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0</v>
      </c>
      <c r="BT542" s="15">
        <v>7125.8878000000004</v>
      </c>
      <c r="BU542" s="15">
        <v>4859.384</v>
      </c>
      <c r="BV542" s="15">
        <v>7125.8878000000004</v>
      </c>
      <c r="BW542" s="15">
        <v>6400.6066000000001</v>
      </c>
      <c r="BX542" s="16">
        <v>896.08489999999995</v>
      </c>
      <c r="BY542" s="15">
        <v>1792.1697999999999</v>
      </c>
      <c r="BZ542" s="16">
        <v>6229.8028999999997</v>
      </c>
      <c r="CA542" s="17">
        <v>843.83579999999995</v>
      </c>
    </row>
    <row r="543" spans="1:79" x14ac:dyDescent="0.25">
      <c r="A543" s="33" t="s">
        <v>79</v>
      </c>
      <c r="B543" s="34">
        <v>4560901</v>
      </c>
      <c r="C543" s="34" t="s">
        <v>163</v>
      </c>
      <c r="D543" s="34" t="s">
        <v>81</v>
      </c>
      <c r="E543" s="34" t="s">
        <v>164</v>
      </c>
      <c r="F543" s="34" t="s">
        <v>83</v>
      </c>
      <c r="G543" s="34" t="s">
        <v>117</v>
      </c>
      <c r="H543" s="34" t="s">
        <v>85</v>
      </c>
      <c r="I543" s="34" t="s">
        <v>79</v>
      </c>
      <c r="J543" s="34" t="s">
        <v>87</v>
      </c>
      <c r="K543" s="10" t="s">
        <v>121</v>
      </c>
      <c r="L543" s="10">
        <v>13</v>
      </c>
      <c r="M543" s="34">
        <v>240</v>
      </c>
      <c r="N543" s="34">
        <v>139137</v>
      </c>
      <c r="O543" s="35">
        <v>36770</v>
      </c>
      <c r="P543" s="35">
        <v>28470</v>
      </c>
      <c r="Q543" s="34">
        <v>76849570315</v>
      </c>
      <c r="R543" s="34" t="s">
        <v>89</v>
      </c>
      <c r="S543" s="10" t="str">
        <f>IF(AB543=0.05,"Médio Profissionalizante",
IF(AB543=0.09,"Médio Tecnólogo",
IF(AB543=0.1,"Graduação",
IF(AB543=0.15,"Especialização",
IF(AB543=0.35,"Mestrado",
IF(AB543=0.45,"Doutorado",
))))))</f>
        <v>Graduação</v>
      </c>
      <c r="T543" s="10" t="str">
        <f>IF(AL543=0.7,"Inciso I",
IF(AL543=0.6,"Incisos II e V",
IF(AL543=0.3,"Inciso IV",
IF(AL543=0.25,"Inciso III, VI e VII",
))))</f>
        <v>Incisos II e V</v>
      </c>
      <c r="U543" s="34">
        <v>22</v>
      </c>
      <c r="V543" s="34" t="s">
        <v>90</v>
      </c>
      <c r="W543" s="34" t="s">
        <v>91</v>
      </c>
      <c r="X543" s="34" t="s">
        <v>92</v>
      </c>
      <c r="Y543" s="15">
        <v>1962.6636000000001</v>
      </c>
      <c r="Z543" s="15">
        <v>240</v>
      </c>
      <c r="AA543" s="15">
        <v>1962.6708122004145</v>
      </c>
      <c r="AB543" s="36">
        <v>0.1</v>
      </c>
      <c r="AC543" s="10">
        <v>196.2664</v>
      </c>
      <c r="AD543" s="15">
        <v>0.22</v>
      </c>
      <c r="AE543" s="50">
        <v>431.786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v>1962.6636000000001</v>
      </c>
      <c r="AL543" s="15">
        <v>0.6</v>
      </c>
      <c r="AM543" s="15">
        <v>1177.5981999999999</v>
      </c>
      <c r="AN543" s="15">
        <v>0.4</v>
      </c>
      <c r="AO543" s="15">
        <v>785.06539999999995</v>
      </c>
      <c r="AP543" s="15">
        <v>1</v>
      </c>
      <c r="AQ543" s="15">
        <v>1962.6636000000001</v>
      </c>
      <c r="AR543" s="15">
        <v>0</v>
      </c>
      <c r="AS543" s="15">
        <v>208.25120000000001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0</v>
      </c>
      <c r="BL543" s="15">
        <v>5184.3553190000002</v>
      </c>
      <c r="BM543" s="15">
        <v>3955.1389930000005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17618.201099999998</v>
      </c>
      <c r="BU543" s="15">
        <v>5338.4449999999997</v>
      </c>
      <c r="BV543" s="15">
        <v>8478.7067999999999</v>
      </c>
      <c r="BW543" s="15">
        <v>7693.6413000000002</v>
      </c>
      <c r="BX543" s="16">
        <v>1077.1098</v>
      </c>
      <c r="BY543" s="15">
        <v>2154.2195999999999</v>
      </c>
      <c r="BZ543" s="16">
        <v>16541.0913</v>
      </c>
      <c r="CA543" s="17">
        <v>3679.4400999999998</v>
      </c>
    </row>
    <row r="544" spans="1:79" x14ac:dyDescent="0.25">
      <c r="A544" s="33" t="s">
        <v>98</v>
      </c>
      <c r="B544" s="34">
        <v>29001</v>
      </c>
      <c r="C544" s="34" t="s">
        <v>1092</v>
      </c>
      <c r="D544" s="34" t="s">
        <v>1058</v>
      </c>
      <c r="E544" s="34" t="s">
        <v>1059</v>
      </c>
      <c r="F544" s="34" t="s">
        <v>83</v>
      </c>
      <c r="G544" s="34" t="s">
        <v>871</v>
      </c>
      <c r="H544" s="34" t="s">
        <v>1002</v>
      </c>
      <c r="I544" s="34" t="s">
        <v>715</v>
      </c>
      <c r="J544" s="34" t="s">
        <v>850</v>
      </c>
      <c r="K544" s="10" t="s">
        <v>850</v>
      </c>
      <c r="L544" s="10">
        <v>12</v>
      </c>
      <c r="M544" s="34">
        <v>240</v>
      </c>
      <c r="N544" s="34">
        <v>123384</v>
      </c>
      <c r="O544" s="35">
        <v>24990</v>
      </c>
      <c r="P544" s="35">
        <v>15728</v>
      </c>
      <c r="Q544" s="34">
        <v>1023969300</v>
      </c>
      <c r="R544" s="34" t="s">
        <v>103</v>
      </c>
      <c r="S544" s="10" t="str">
        <f>IF(AB544=0.05,"Médio Profissionalizante",
IF(AB544=0.09,"Médio Tecnólogo",
IF(AB544=0.1,"Graduação",
IF(AB544=0.15,"Especialização",
IF(AB544=0.35,"Mestrado",
IF(AB544=0.45,"Doutorado",
))))))</f>
        <v>Médio Tecnólogo</v>
      </c>
      <c r="T544" s="10" t="str">
        <f>IF(AL544=0.7,"Inciso I",
IF(AL544=0.6,"Incisos II e V",
IF(AL544=0.3,"Inciso IV",
IF(AL544=0.25,"Inciso III, VI e VII",
))))</f>
        <v>Inciso III, VI e VII</v>
      </c>
      <c r="U544" s="34">
        <v>20</v>
      </c>
      <c r="V544" s="34" t="s">
        <v>97</v>
      </c>
      <c r="W544" s="34" t="s">
        <v>91</v>
      </c>
      <c r="X544" s="34" t="s">
        <v>91</v>
      </c>
      <c r="Y544" s="15">
        <v>1886.4492</v>
      </c>
      <c r="Z544" s="15">
        <v>240</v>
      </c>
      <c r="AA544" s="15">
        <v>1886.4579125340395</v>
      </c>
      <c r="AB544" s="36">
        <v>0.09</v>
      </c>
      <c r="AC544" s="37">
        <v>173.17609999999999</v>
      </c>
      <c r="AD544" s="15">
        <v>0.2</v>
      </c>
      <c r="AE544" s="40">
        <f>ROUND(Y544*AD544,2)</f>
        <v>377.29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v>1924.1790000000001</v>
      </c>
      <c r="AL544" s="15">
        <v>0.25</v>
      </c>
      <c r="AM544" s="15">
        <v>481.04480000000001</v>
      </c>
      <c r="AN544" s="15">
        <v>0.4</v>
      </c>
      <c r="AO544" s="15">
        <v>769.67160000000001</v>
      </c>
      <c r="AP544" s="15">
        <v>1</v>
      </c>
      <c r="AQ544" s="15">
        <v>1924.1790000000001</v>
      </c>
      <c r="AR544" s="15">
        <v>1.25</v>
      </c>
      <c r="AS544" s="15">
        <v>774.23</v>
      </c>
      <c r="AT544" s="15">
        <v>0.48</v>
      </c>
      <c r="AU544" s="15">
        <v>2229.79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22.088951999999999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7603.3541999999998</v>
      </c>
      <c r="BU544" s="15">
        <v>5176.0415000000003</v>
      </c>
      <c r="BV544" s="15">
        <v>7581.2653</v>
      </c>
      <c r="BW544" s="15">
        <v>6833.6826000000001</v>
      </c>
      <c r="BX544" s="16">
        <v>956.71559999999999</v>
      </c>
      <c r="BY544" s="15">
        <v>1913.4311</v>
      </c>
      <c r="BZ544" s="16">
        <v>6646.6386000000002</v>
      </c>
      <c r="CA544" s="17">
        <v>958.46559999999999</v>
      </c>
    </row>
    <row r="545" spans="1:79" x14ac:dyDescent="0.25">
      <c r="A545" s="33" t="s">
        <v>79</v>
      </c>
      <c r="B545" s="34">
        <v>5397001</v>
      </c>
      <c r="C545" s="34" t="s">
        <v>375</v>
      </c>
      <c r="D545" s="34" t="s">
        <v>81</v>
      </c>
      <c r="E545" s="34" t="s">
        <v>116</v>
      </c>
      <c r="F545" s="34" t="s">
        <v>83</v>
      </c>
      <c r="G545" s="34" t="s">
        <v>117</v>
      </c>
      <c r="H545" s="34" t="s">
        <v>85</v>
      </c>
      <c r="I545" s="34" t="s">
        <v>79</v>
      </c>
      <c r="J545" s="34" t="s">
        <v>87</v>
      </c>
      <c r="K545" s="10" t="s">
        <v>121</v>
      </c>
      <c r="L545" s="10">
        <v>12</v>
      </c>
      <c r="M545" s="34">
        <v>240</v>
      </c>
      <c r="N545" s="34">
        <v>136416</v>
      </c>
      <c r="O545" s="35">
        <v>37431</v>
      </c>
      <c r="P545" s="35">
        <v>27153</v>
      </c>
      <c r="Q545" s="34">
        <v>54600308387</v>
      </c>
      <c r="R545" s="34" t="s">
        <v>89</v>
      </c>
      <c r="S545" s="10" t="str">
        <f>IF(AB545=0.05,"Médio Profissionalizante",
IF(AB545=0.09,"Médio Tecnólogo",
IF(AB545=0.1,"Graduação",
IF(AB545=0.15,"Especialização",
IF(AB545=0.35,"Mestrado",
IF(AB545=0.45,"Doutorado",
))))))</f>
        <v>Especialização</v>
      </c>
      <c r="T545" s="10" t="str">
        <f>IF(AL545=0.7,"Inciso I",
IF(AL545=0.6,"Incisos II e V",
IF(AL545=0.3,"Inciso IV",
IF(AL545=0.25,"Inciso III, VI e VII",
))))</f>
        <v>Inciso III, VI e VII</v>
      </c>
      <c r="U545" s="34">
        <v>22</v>
      </c>
      <c r="V545" s="34" t="s">
        <v>90</v>
      </c>
      <c r="W545" s="34" t="s">
        <v>91</v>
      </c>
      <c r="X545" s="34" t="s">
        <v>92</v>
      </c>
      <c r="Y545" s="15">
        <v>1924.1790000000001</v>
      </c>
      <c r="Z545" s="15">
        <v>240</v>
      </c>
      <c r="AA545" s="15">
        <v>1924.1870707847202</v>
      </c>
      <c r="AB545" s="36">
        <v>0.15</v>
      </c>
      <c r="AC545" s="15">
        <v>288.62689999999998</v>
      </c>
      <c r="AD545" s="15">
        <v>0.2</v>
      </c>
      <c r="AE545" s="50">
        <v>384.83580000000001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v>1924.1790000000001</v>
      </c>
      <c r="AL545" s="15">
        <v>0.25</v>
      </c>
      <c r="AM545" s="15">
        <v>481.04480000000001</v>
      </c>
      <c r="AN545" s="15">
        <v>0.4</v>
      </c>
      <c r="AO545" s="15">
        <v>769.67160000000001</v>
      </c>
      <c r="AP545" s="15">
        <v>1</v>
      </c>
      <c r="AQ545" s="15">
        <v>1924.1790000000001</v>
      </c>
      <c r="AR545" s="15">
        <v>1.02</v>
      </c>
      <c r="AS545" s="15">
        <v>87.710999999999999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7696.7160000000003</v>
      </c>
      <c r="BU545" s="15">
        <v>5291.4922999999999</v>
      </c>
      <c r="BV545" s="15">
        <v>7696.7160000000003</v>
      </c>
      <c r="BW545" s="15">
        <v>6927.0443999999998</v>
      </c>
      <c r="BX545" s="16">
        <v>969.78620000000001</v>
      </c>
      <c r="BY545" s="15">
        <v>1939.5724</v>
      </c>
      <c r="BZ545" s="16">
        <v>6726.9297999999999</v>
      </c>
      <c r="CA545" s="17">
        <v>980.54570000000001</v>
      </c>
    </row>
    <row r="546" spans="1:79" x14ac:dyDescent="0.25">
      <c r="A546" s="33" t="s">
        <v>1240</v>
      </c>
      <c r="B546" s="34">
        <v>12380501</v>
      </c>
      <c r="C546" s="34" t="s">
        <v>1251</v>
      </c>
      <c r="D546" s="34" t="s">
        <v>1242</v>
      </c>
      <c r="E546" s="34" t="s">
        <v>1243</v>
      </c>
      <c r="F546" s="34" t="s">
        <v>83</v>
      </c>
      <c r="G546" s="34" t="s">
        <v>1244</v>
      </c>
      <c r="H546" s="34" t="s">
        <v>1245</v>
      </c>
      <c r="I546" s="34" t="s">
        <v>1246</v>
      </c>
      <c r="J546" s="34" t="s">
        <v>850</v>
      </c>
      <c r="K546" s="10" t="s">
        <v>121</v>
      </c>
      <c r="L546" s="10">
        <v>13</v>
      </c>
      <c r="M546" s="34">
        <v>240</v>
      </c>
      <c r="N546" s="34">
        <v>707177</v>
      </c>
      <c r="O546" s="35">
        <v>43733</v>
      </c>
      <c r="P546" s="35">
        <v>31377</v>
      </c>
      <c r="Q546" s="34">
        <v>66541972320</v>
      </c>
      <c r="R546" s="34" t="s">
        <v>89</v>
      </c>
      <c r="S546" s="10">
        <f>IF(AB546=0.05,"Médio Profissionalizante",
IF(AB546=0.09,"Médio Tecnólogo",
IF(AB546=0.1,"Graduação",
IF(AB546=0.15,"Especialização",
IF(AB546=0.35,"Mestrado",
IF(AB546=0.45,"Doutorado",
))))))</f>
        <v>0</v>
      </c>
      <c r="T546" s="10" t="str">
        <f>IF(AL546=0.7,"Inciso I",
IF(AL546=0.6,"Incisos II e V",
IF(AL546=0.3,"Inciso IV",
IF(AL546=0.25,"Inciso III, VI e VII",
))))</f>
        <v>Inciso III, VI e VII</v>
      </c>
      <c r="U546" s="34">
        <v>1</v>
      </c>
      <c r="V546" s="34" t="s">
        <v>90</v>
      </c>
      <c r="W546" s="34" t="s">
        <v>91</v>
      </c>
      <c r="X546" s="34" t="s">
        <v>92</v>
      </c>
      <c r="Y546" s="15">
        <v>1578.501</v>
      </c>
      <c r="Z546" s="15">
        <v>240</v>
      </c>
      <c r="AA546" s="15">
        <v>1578.5035921600002</v>
      </c>
      <c r="AB546" s="36">
        <v>0</v>
      </c>
      <c r="AC546" s="37">
        <v>0</v>
      </c>
      <c r="AD546" s="15">
        <v>0.1</v>
      </c>
      <c r="AE546" s="40">
        <f>ROUND(Y546*AD546,2)</f>
        <v>157.85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v>1962.6636000000001</v>
      </c>
      <c r="AL546" s="15">
        <v>0.25</v>
      </c>
      <c r="AM546" s="15">
        <v>490.66590000000002</v>
      </c>
      <c r="AN546" s="15">
        <v>0.4</v>
      </c>
      <c r="AO546" s="15">
        <v>785.06539999999995</v>
      </c>
      <c r="AP546" s="15">
        <v>1</v>
      </c>
      <c r="AQ546" s="15">
        <v>1962.6636000000001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7359.9885000000004</v>
      </c>
      <c r="BU546" s="15">
        <v>4906.6589999999997</v>
      </c>
      <c r="BV546" s="15">
        <v>7359.9885000000004</v>
      </c>
      <c r="BW546" s="15">
        <v>6574.9231</v>
      </c>
      <c r="BX546" s="16">
        <v>920.48919999999998</v>
      </c>
      <c r="BY546" s="15">
        <v>1840.9784999999999</v>
      </c>
      <c r="BZ546" s="16">
        <v>6439.4993000000004</v>
      </c>
      <c r="CA546" s="17">
        <v>901.50229999999999</v>
      </c>
    </row>
    <row r="547" spans="1:79" x14ac:dyDescent="0.25">
      <c r="A547" s="33" t="s">
        <v>79</v>
      </c>
      <c r="B547" s="34">
        <v>5397101</v>
      </c>
      <c r="C547" s="34" t="s">
        <v>376</v>
      </c>
      <c r="D547" s="34" t="s">
        <v>81</v>
      </c>
      <c r="E547" s="34" t="s">
        <v>116</v>
      </c>
      <c r="F547" s="34" t="s">
        <v>83</v>
      </c>
      <c r="G547" s="34" t="s">
        <v>117</v>
      </c>
      <c r="H547" s="34" t="s">
        <v>85</v>
      </c>
      <c r="I547" s="34" t="s">
        <v>79</v>
      </c>
      <c r="J547" s="34" t="s">
        <v>87</v>
      </c>
      <c r="K547" s="10" t="s">
        <v>121</v>
      </c>
      <c r="L547" s="10">
        <v>12</v>
      </c>
      <c r="M547" s="34">
        <v>240</v>
      </c>
      <c r="N547" s="34">
        <v>136416</v>
      </c>
      <c r="O547" s="35">
        <v>37431</v>
      </c>
      <c r="P547" s="35">
        <v>28771</v>
      </c>
      <c r="Q547" s="34">
        <v>61416568387</v>
      </c>
      <c r="R547" s="34" t="s">
        <v>89</v>
      </c>
      <c r="S547" s="10" t="str">
        <f>IF(AB547=0.05,"Médio Profissionalizante",
IF(AB547=0.09,"Médio Tecnólogo",
IF(AB547=0.1,"Graduação",
IF(AB547=0.15,"Especialização",
IF(AB547=0.35,"Mestrado",
IF(AB547=0.45,"Doutorado",
))))))</f>
        <v>Especialização</v>
      </c>
      <c r="T547" s="10" t="str">
        <f>IF(AL547=0.7,"Inciso I",
IF(AL547=0.6,"Incisos II e V",
IF(AL547=0.3,"Inciso IV",
IF(AL547=0.25,"Inciso III, VI e VII",
))))</f>
        <v>Inciso III, VI e VII</v>
      </c>
      <c r="U547" s="34">
        <v>22</v>
      </c>
      <c r="V547" s="34" t="s">
        <v>97</v>
      </c>
      <c r="W547" s="34" t="s">
        <v>91</v>
      </c>
      <c r="X547" s="34" t="s">
        <v>92</v>
      </c>
      <c r="Y547" s="15">
        <v>1924.1790000000001</v>
      </c>
      <c r="Z547" s="15">
        <v>240</v>
      </c>
      <c r="AA547" s="15">
        <v>1924.1870707847202</v>
      </c>
      <c r="AB547" s="36">
        <v>0.15</v>
      </c>
      <c r="AC547" s="15">
        <v>288.62689999999998</v>
      </c>
      <c r="AD547" s="15">
        <v>0.2</v>
      </c>
      <c r="AE547" s="50">
        <v>384.83580000000001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v>1924.1790000000001</v>
      </c>
      <c r="AL547" s="15">
        <v>0.25</v>
      </c>
      <c r="AM547" s="15">
        <v>481.04480000000001</v>
      </c>
      <c r="AN547" s="15">
        <v>0.4</v>
      </c>
      <c r="AO547" s="15">
        <v>769.67160000000001</v>
      </c>
      <c r="AP547" s="15">
        <v>1</v>
      </c>
      <c r="AQ547" s="15">
        <v>1924.1790000000001</v>
      </c>
      <c r="AR547" s="15">
        <v>0.2</v>
      </c>
      <c r="AS547" s="15">
        <v>0</v>
      </c>
      <c r="AT547" s="15">
        <v>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7696.7160000000003</v>
      </c>
      <c r="BU547" s="15">
        <v>5291.4922999999999</v>
      </c>
      <c r="BV547" s="15">
        <v>7696.7160000000003</v>
      </c>
      <c r="BW547" s="15">
        <v>6927.0443999999998</v>
      </c>
      <c r="BX547" s="16">
        <v>969.78620000000001</v>
      </c>
      <c r="BY547" s="15">
        <v>1939.5724</v>
      </c>
      <c r="BZ547" s="16">
        <v>6726.9297999999999</v>
      </c>
      <c r="CA547" s="17">
        <v>980.54570000000001</v>
      </c>
    </row>
    <row r="548" spans="1:79" x14ac:dyDescent="0.25">
      <c r="A548" s="33" t="s">
        <v>1255</v>
      </c>
      <c r="B548" s="34">
        <v>11555801</v>
      </c>
      <c r="C548" s="34" t="s">
        <v>1266</v>
      </c>
      <c r="D548" s="34" t="s">
        <v>1257</v>
      </c>
      <c r="E548" s="34" t="s">
        <v>164</v>
      </c>
      <c r="F548" s="34" t="s">
        <v>83</v>
      </c>
      <c r="G548" s="34" t="s">
        <v>1244</v>
      </c>
      <c r="H548" s="34" t="s">
        <v>1245</v>
      </c>
      <c r="I548" s="34" t="s">
        <v>1246</v>
      </c>
      <c r="J548" s="34" t="s">
        <v>850</v>
      </c>
      <c r="K548" s="10" t="s">
        <v>121</v>
      </c>
      <c r="L548" s="10">
        <v>5</v>
      </c>
      <c r="M548" s="34">
        <v>240</v>
      </c>
      <c r="N548" s="34">
        <v>750463</v>
      </c>
      <c r="O548" s="35">
        <v>42920</v>
      </c>
      <c r="P548" s="35">
        <v>31816</v>
      </c>
      <c r="Q548" s="34">
        <v>98472569349</v>
      </c>
      <c r="R548" s="34" t="s">
        <v>89</v>
      </c>
      <c r="S548" s="10" t="str">
        <f>IF(AB548=0.05,"Médio Profissionalizante",
IF(AB548=0.09,"Médio Tecnólogo",
IF(AB548=0.1,"Graduação",
IF(AB548=0.15,"Especialização",
IF(AB548=0.35,"Mestrado",
IF(AB548=0.45,"Doutorado",
))))))</f>
        <v>Especialização</v>
      </c>
      <c r="T548" s="10" t="str">
        <f>IF(AL548=0.7,"Inciso I",
IF(AL548=0.6,"Incisos II e V",
IF(AL548=0.3,"Inciso IV",
IF(AL548=0.25,"Inciso III, VI e VII",
))))</f>
        <v>Incisos II e V</v>
      </c>
      <c r="U548" s="34">
        <v>1</v>
      </c>
      <c r="V548" s="34" t="s">
        <v>90</v>
      </c>
      <c r="W548" s="34" t="s">
        <v>91</v>
      </c>
      <c r="X548" s="34" t="s">
        <v>92</v>
      </c>
      <c r="Y548" s="15">
        <v>1962.6636000000001</v>
      </c>
      <c r="Z548" s="15">
        <v>240</v>
      </c>
      <c r="AA548" s="15">
        <v>1962.6708122004145</v>
      </c>
      <c r="AB548" s="36">
        <v>0.15</v>
      </c>
      <c r="AC548" s="15">
        <v>251.26730000000001</v>
      </c>
      <c r="AD548" s="15">
        <v>0.21</v>
      </c>
      <c r="AE548" s="40">
        <f>ROUND(Y548*AD548,2)</f>
        <v>412.16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v>1675.1153999999999</v>
      </c>
      <c r="AL548" s="15">
        <v>0.6</v>
      </c>
      <c r="AM548" s="15">
        <v>1005.0692</v>
      </c>
      <c r="AN548" s="15">
        <v>0.4</v>
      </c>
      <c r="AO548" s="15">
        <v>670.0462</v>
      </c>
      <c r="AP548" s="15">
        <v>1</v>
      </c>
      <c r="AQ548" s="15">
        <v>1675.1153999999999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2977.9673420000004</v>
      </c>
      <c r="BI548" s="15">
        <v>0</v>
      </c>
      <c r="BJ548" s="15">
        <v>0</v>
      </c>
      <c r="BK548" s="15">
        <v>21.232053000000001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10302.702499999999</v>
      </c>
      <c r="BU548" s="15">
        <v>7601.2857999999997</v>
      </c>
      <c r="BV548" s="15">
        <v>10281.470499999999</v>
      </c>
      <c r="BW548" s="15">
        <v>9632.6563999999998</v>
      </c>
      <c r="BX548" s="16">
        <v>1348.5718999999999</v>
      </c>
      <c r="BY548" s="15">
        <v>2697.1437999999998</v>
      </c>
      <c r="BZ548" s="16">
        <v>8954.1306000000004</v>
      </c>
      <c r="CA548" s="17">
        <v>1593.0259000000001</v>
      </c>
    </row>
    <row r="549" spans="1:79" x14ac:dyDescent="0.25">
      <c r="A549" s="33" t="s">
        <v>79</v>
      </c>
      <c r="B549" s="34">
        <v>8909501</v>
      </c>
      <c r="C549" s="34" t="s">
        <v>450</v>
      </c>
      <c r="D549" s="34" t="s">
        <v>81</v>
      </c>
      <c r="E549" s="34" t="s">
        <v>116</v>
      </c>
      <c r="F549" s="34" t="s">
        <v>83</v>
      </c>
      <c r="G549" s="34" t="s">
        <v>117</v>
      </c>
      <c r="H549" s="34" t="s">
        <v>85</v>
      </c>
      <c r="I549" s="34" t="s">
        <v>79</v>
      </c>
      <c r="J549" s="34" t="s">
        <v>87</v>
      </c>
      <c r="K549" s="10" t="s">
        <v>121</v>
      </c>
      <c r="L549" s="10">
        <v>8</v>
      </c>
      <c r="M549" s="34">
        <v>240</v>
      </c>
      <c r="N549" s="34">
        <v>126022</v>
      </c>
      <c r="O549" s="35">
        <v>40826</v>
      </c>
      <c r="P549" s="35">
        <v>29060</v>
      </c>
      <c r="Q549" s="34">
        <v>80406211353</v>
      </c>
      <c r="R549" s="34" t="s">
        <v>89</v>
      </c>
      <c r="S549" s="10" t="str">
        <f>IF(AB549=0.05,"Médio Profissionalizante",
IF(AB549=0.09,"Médio Tecnólogo",
IF(AB549=0.1,"Graduação",
IF(AB549=0.15,"Especialização",
IF(AB549=0.35,"Mestrado",
IF(AB549=0.45,"Doutorado",
))))))</f>
        <v>Especialização</v>
      </c>
      <c r="T549" s="10" t="str">
        <f>IF(AL549=0.7,"Inciso I",
IF(AL549=0.6,"Incisos II e V",
IF(AL549=0.3,"Inciso IV",
IF(AL549=0.25,"Inciso III, VI e VII",
))))</f>
        <v>Incisos II e V</v>
      </c>
      <c r="U549" s="34">
        <v>22</v>
      </c>
      <c r="V549" s="34" t="s">
        <v>90</v>
      </c>
      <c r="W549" s="34" t="s">
        <v>91</v>
      </c>
      <c r="X549" s="34" t="s">
        <v>92</v>
      </c>
      <c r="Y549" s="15">
        <v>1777.6458</v>
      </c>
      <c r="Z549" s="15">
        <v>240</v>
      </c>
      <c r="AA549" s="15">
        <v>1777.6514241638204</v>
      </c>
      <c r="AB549" s="36">
        <v>0.15</v>
      </c>
      <c r="AC549" s="15">
        <v>266.64690000000002</v>
      </c>
      <c r="AD549" s="15">
        <v>0.11</v>
      </c>
      <c r="AE549" s="50">
        <v>195.541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v>1777.6458</v>
      </c>
      <c r="AL549" s="15">
        <v>0.6</v>
      </c>
      <c r="AM549" s="15">
        <v>1066.5875000000001</v>
      </c>
      <c r="AN549" s="15">
        <v>0.4</v>
      </c>
      <c r="AO549" s="15">
        <v>711.05830000000003</v>
      </c>
      <c r="AP549" s="15">
        <v>1</v>
      </c>
      <c r="AQ549" s="15">
        <v>1777.6458</v>
      </c>
      <c r="AR549" s="15">
        <v>0.33</v>
      </c>
      <c r="AS549" s="15">
        <v>572.84410000000003</v>
      </c>
      <c r="AT549" s="15">
        <v>0</v>
      </c>
      <c r="AU549" s="15">
        <v>0</v>
      </c>
      <c r="AV549" s="15">
        <v>0</v>
      </c>
      <c r="AW549" s="15">
        <v>963.66300000000001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7572.7710999999999</v>
      </c>
      <c r="BU549" s="15">
        <v>4728.5378000000001</v>
      </c>
      <c r="BV549" s="15">
        <v>7572.7710999999999</v>
      </c>
      <c r="BW549" s="15">
        <v>6861.7128000000002</v>
      </c>
      <c r="BX549" s="16">
        <v>960.63980000000004</v>
      </c>
      <c r="BY549" s="15">
        <v>1921.2796000000001</v>
      </c>
      <c r="BZ549" s="16">
        <v>6612.1313</v>
      </c>
      <c r="CA549" s="17">
        <v>948.97609999999997</v>
      </c>
    </row>
    <row r="550" spans="1:79" x14ac:dyDescent="0.25">
      <c r="A550" s="33" t="s">
        <v>79</v>
      </c>
      <c r="B550" s="34">
        <v>8470801</v>
      </c>
      <c r="C550" s="34" t="s">
        <v>406</v>
      </c>
      <c r="D550" s="34" t="s">
        <v>81</v>
      </c>
      <c r="E550" s="34" t="s">
        <v>116</v>
      </c>
      <c r="F550" s="34" t="s">
        <v>83</v>
      </c>
      <c r="G550" s="34" t="s">
        <v>117</v>
      </c>
      <c r="H550" s="34" t="s">
        <v>85</v>
      </c>
      <c r="I550" s="34" t="s">
        <v>79</v>
      </c>
      <c r="J550" s="34" t="s">
        <v>87</v>
      </c>
      <c r="K550" s="10" t="s">
        <v>152</v>
      </c>
      <c r="L550" s="10">
        <v>4</v>
      </c>
      <c r="M550" s="34">
        <v>240</v>
      </c>
      <c r="N550" s="34">
        <v>116427</v>
      </c>
      <c r="O550" s="35">
        <v>40315</v>
      </c>
      <c r="P550" s="35">
        <v>28566</v>
      </c>
      <c r="Q550" s="34">
        <v>83145362372</v>
      </c>
      <c r="R550" s="34" t="s">
        <v>89</v>
      </c>
      <c r="S550" s="10">
        <f>IF(AB550=0.05,"Médio Profissionalizante",
IF(AB550=0.09,"Médio Tecnólogo",
IF(AB550=0.1,"Graduação",
IF(AB550=0.15,"Especialização",
IF(AB550=0.35,"Mestrado",
IF(AB550=0.45,"Doutorado",
))))))</f>
        <v>0</v>
      </c>
      <c r="T550" s="10" t="str">
        <f>IF(AL550=0.7,"Inciso I",
IF(AL550=0.6,"Incisos II e V",
IF(AL550=0.3,"Inciso IV",
IF(AL550=0.25,"Inciso III, VI e VII",
))))</f>
        <v>Inciso III, VI e VII</v>
      </c>
      <c r="U550" s="34">
        <v>22</v>
      </c>
      <c r="V550" s="34" t="s">
        <v>90</v>
      </c>
      <c r="W550" s="34" t="s">
        <v>91</v>
      </c>
      <c r="X550" s="34" t="s">
        <v>92</v>
      </c>
      <c r="Y550" s="15">
        <v>1642.2714000000001</v>
      </c>
      <c r="Z550" s="15">
        <v>240</v>
      </c>
      <c r="AA550" s="15">
        <v>1642.2751372832643</v>
      </c>
      <c r="AB550" s="36">
        <v>0</v>
      </c>
      <c r="AC550" s="10">
        <v>0</v>
      </c>
      <c r="AD550" s="15">
        <v>0.12</v>
      </c>
      <c r="AE550" s="50">
        <v>197.07259999999999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v>1642.2714000000001</v>
      </c>
      <c r="AL550" s="15">
        <v>0.25</v>
      </c>
      <c r="AM550" s="15">
        <v>410.56779999999998</v>
      </c>
      <c r="AN550" s="15">
        <v>0.4</v>
      </c>
      <c r="AO550" s="15">
        <v>656.90859999999998</v>
      </c>
      <c r="AP550" s="15">
        <v>1</v>
      </c>
      <c r="AQ550" s="15">
        <v>1642.2714000000001</v>
      </c>
      <c r="AR550" s="15">
        <v>0.17</v>
      </c>
      <c r="AS550" s="15">
        <v>150.59620000000001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6191.3631999999998</v>
      </c>
      <c r="BU550" s="15">
        <v>4138.5239000000001</v>
      </c>
      <c r="BV550" s="15">
        <v>6191.3631999999998</v>
      </c>
      <c r="BW550" s="15">
        <v>5534.4546</v>
      </c>
      <c r="BX550" s="16">
        <v>774.82360000000006</v>
      </c>
      <c r="BY550" s="15">
        <v>1549.6473000000001</v>
      </c>
      <c r="BZ550" s="16">
        <v>5416.5394999999999</v>
      </c>
      <c r="CA550" s="17">
        <v>620.1884</v>
      </c>
    </row>
    <row r="551" spans="1:79" x14ac:dyDescent="0.25">
      <c r="A551" s="33" t="s">
        <v>98</v>
      </c>
      <c r="B551" s="34">
        <v>20101</v>
      </c>
      <c r="C551" s="34" t="s">
        <v>776</v>
      </c>
      <c r="D551" s="34" t="s">
        <v>737</v>
      </c>
      <c r="E551" s="34" t="s">
        <v>738</v>
      </c>
      <c r="F551" s="34" t="s">
        <v>712</v>
      </c>
      <c r="G551" s="34" t="s">
        <v>747</v>
      </c>
      <c r="H551" s="34" t="s">
        <v>714</v>
      </c>
      <c r="I551" s="34" t="s">
        <v>715</v>
      </c>
      <c r="J551" s="34" t="s">
        <v>712</v>
      </c>
      <c r="K551" s="10" t="s">
        <v>118</v>
      </c>
      <c r="L551" s="10">
        <v>10</v>
      </c>
      <c r="M551" s="34">
        <v>240</v>
      </c>
      <c r="N551" s="34">
        <v>459404</v>
      </c>
      <c r="O551" s="35">
        <v>28541</v>
      </c>
      <c r="P551" s="35">
        <v>19342</v>
      </c>
      <c r="Q551" s="34">
        <v>957726341</v>
      </c>
      <c r="R551" s="34" t="s">
        <v>103</v>
      </c>
      <c r="S551" s="10" t="str">
        <f>IF(AB551=0.05,"Médio Profissionalizante",
IF(AB551=0.09,"Médio Tecnólogo",
IF(AB551=0.1,"Graduação",
IF(AB551=0.15,"Especialização",
IF(AB551=0.35,"Mestrado",
IF(AB551=0.45,"Doutorado",
))))))</f>
        <v>Graduação</v>
      </c>
      <c r="T551" s="10" t="str">
        <f>IF(AL551=0.7,"Inciso I",
IF(AL551=0.6,"Incisos II e V",
IF(AL551=0.3,"Inciso IV",
IF(AL551=0.25,"Inciso III, VI e VII",
))))</f>
        <v>Inciso IV</v>
      </c>
      <c r="U551" s="34">
        <v>20</v>
      </c>
      <c r="V551" s="34" t="s">
        <v>97</v>
      </c>
      <c r="W551" s="34" t="s">
        <v>91</v>
      </c>
      <c r="X551" s="34" t="s">
        <v>91</v>
      </c>
      <c r="Y551" s="15">
        <v>1849.4639999999999</v>
      </c>
      <c r="Z551" s="15">
        <v>240</v>
      </c>
      <c r="AA551" s="15">
        <v>1849.4685417000387</v>
      </c>
      <c r="AB551" s="36">
        <v>0.1</v>
      </c>
      <c r="AC551" s="37">
        <v>184.94640000000001</v>
      </c>
      <c r="AD551" s="15">
        <v>0.22</v>
      </c>
      <c r="AE551" s="40">
        <f>ROUND(Y551*AD551,2)</f>
        <v>406.88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v>1849.4639999999999</v>
      </c>
      <c r="AL551" s="15">
        <v>0.3</v>
      </c>
      <c r="AM551" s="15">
        <v>554.83920000000001</v>
      </c>
      <c r="AN551" s="15">
        <v>0.4</v>
      </c>
      <c r="AO551" s="15">
        <v>739.78560000000004</v>
      </c>
      <c r="AP551" s="15">
        <v>1</v>
      </c>
      <c r="AQ551" s="15">
        <v>1849.4639999999999</v>
      </c>
      <c r="AR551" s="15">
        <v>1.31</v>
      </c>
      <c r="AS551" s="15">
        <v>811.64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163.68886699999999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7598.5340999999999</v>
      </c>
      <c r="BU551" s="15">
        <v>5030.5420999999997</v>
      </c>
      <c r="BV551" s="15">
        <v>7434.8453</v>
      </c>
      <c r="BW551" s="15">
        <v>6858.7484999999997</v>
      </c>
      <c r="BX551" s="16">
        <v>960.22479999999996</v>
      </c>
      <c r="BY551" s="15">
        <v>1920.4495999999999</v>
      </c>
      <c r="BZ551" s="16">
        <v>6638.3094000000001</v>
      </c>
      <c r="CA551" s="17">
        <v>956.17510000000004</v>
      </c>
    </row>
    <row r="552" spans="1:79" x14ac:dyDescent="0.25">
      <c r="A552" s="33" t="s">
        <v>98</v>
      </c>
      <c r="B552" s="34">
        <v>27901</v>
      </c>
      <c r="C552" s="34" t="s">
        <v>789</v>
      </c>
      <c r="D552" s="34" t="s">
        <v>742</v>
      </c>
      <c r="E552" s="34" t="s">
        <v>743</v>
      </c>
      <c r="F552" s="34" t="s">
        <v>712</v>
      </c>
      <c r="G552" s="34" t="s">
        <v>726</v>
      </c>
      <c r="H552" s="34" t="s">
        <v>714</v>
      </c>
      <c r="I552" s="34" t="s">
        <v>715</v>
      </c>
      <c r="J552" s="34" t="s">
        <v>712</v>
      </c>
      <c r="K552" s="10" t="s">
        <v>121</v>
      </c>
      <c r="L552" s="10">
        <v>12</v>
      </c>
      <c r="M552" s="34">
        <v>240</v>
      </c>
      <c r="N552" s="34">
        <v>665063</v>
      </c>
      <c r="O552" s="35">
        <v>27248</v>
      </c>
      <c r="P552" s="35">
        <v>15885</v>
      </c>
      <c r="Q552" s="34">
        <v>1001647300</v>
      </c>
      <c r="R552" s="34" t="s">
        <v>103</v>
      </c>
      <c r="S552" s="10" t="str">
        <f>IF(AB552=0.05,"Médio Profissionalizante",
IF(AB552=0.09,"Médio Tecnólogo",
IF(AB552=0.1,"Graduação",
IF(AB552=0.15,"Especialização",
IF(AB552=0.35,"Mestrado",
IF(AB552=0.45,"Doutorado",
))))))</f>
        <v>Especialização</v>
      </c>
      <c r="T552" s="10" t="str">
        <f>IF(AL552=0.7,"Inciso I",
IF(AL552=0.6,"Incisos II e V",
IF(AL552=0.3,"Inciso IV",
IF(AL552=0.25,"Inciso III, VI e VII",
))))</f>
        <v>Inciso III, VI e VII</v>
      </c>
      <c r="U552" s="34">
        <v>20</v>
      </c>
      <c r="V552" s="34" t="s">
        <v>97</v>
      </c>
      <c r="W552" s="34" t="s">
        <v>91</v>
      </c>
      <c r="X552" s="34" t="s">
        <v>91</v>
      </c>
      <c r="Y552" s="15">
        <v>1924.1790000000001</v>
      </c>
      <c r="Z552" s="15">
        <v>240</v>
      </c>
      <c r="AA552" s="15">
        <v>1924.1870707847202</v>
      </c>
      <c r="AB552" s="36">
        <v>0.15</v>
      </c>
      <c r="AC552" s="15">
        <v>288.62689999999998</v>
      </c>
      <c r="AD552" s="15">
        <v>0.2</v>
      </c>
      <c r="AE552" s="40">
        <f>ROUND(Y552*AD552,2)</f>
        <v>384.84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v>1924.1790000000001</v>
      </c>
      <c r="AL552" s="15">
        <v>0.25</v>
      </c>
      <c r="AM552" s="15">
        <v>481.04480000000001</v>
      </c>
      <c r="AN552" s="15">
        <v>0.4</v>
      </c>
      <c r="AO552" s="15">
        <v>769.67160000000001</v>
      </c>
      <c r="AP552" s="15">
        <v>1</v>
      </c>
      <c r="AQ552" s="15">
        <v>1924.1790000000001</v>
      </c>
      <c r="AR552" s="15">
        <v>0.28000000000000003</v>
      </c>
      <c r="AS552" s="15">
        <v>179.59</v>
      </c>
      <c r="AT552" s="15">
        <v>0.37</v>
      </c>
      <c r="AU552" s="15">
        <v>1779.88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7696.7160000000003</v>
      </c>
      <c r="BU552" s="15">
        <v>5291.4922999999999</v>
      </c>
      <c r="BV552" s="15">
        <v>7696.7160000000003</v>
      </c>
      <c r="BW552" s="15">
        <v>6927.0443999999998</v>
      </c>
      <c r="BX552" s="16">
        <v>969.78620000000001</v>
      </c>
      <c r="BY552" s="15">
        <v>1939.5724</v>
      </c>
      <c r="BZ552" s="16">
        <v>6726.9297999999999</v>
      </c>
      <c r="CA552" s="17">
        <v>980.54570000000001</v>
      </c>
    </row>
    <row r="553" spans="1:79" x14ac:dyDescent="0.25">
      <c r="A553" s="33" t="s">
        <v>79</v>
      </c>
      <c r="B553" s="34">
        <v>5397301</v>
      </c>
      <c r="C553" s="34" t="s">
        <v>377</v>
      </c>
      <c r="D553" s="34" t="s">
        <v>81</v>
      </c>
      <c r="E553" s="34" t="s">
        <v>195</v>
      </c>
      <c r="F553" s="34" t="s">
        <v>83</v>
      </c>
      <c r="G553" s="34" t="s">
        <v>117</v>
      </c>
      <c r="H553" s="34" t="s">
        <v>85</v>
      </c>
      <c r="I553" s="34" t="s">
        <v>79</v>
      </c>
      <c r="J553" s="34" t="s">
        <v>87</v>
      </c>
      <c r="K553" s="10" t="s">
        <v>121</v>
      </c>
      <c r="L553" s="10">
        <v>12</v>
      </c>
      <c r="M553" s="34">
        <v>240</v>
      </c>
      <c r="N553" s="34">
        <v>136416</v>
      </c>
      <c r="O553" s="35">
        <v>37431</v>
      </c>
      <c r="P553" s="35">
        <v>28573</v>
      </c>
      <c r="Q553" s="34">
        <v>73515442391</v>
      </c>
      <c r="R553" s="34" t="s">
        <v>89</v>
      </c>
      <c r="S553" s="10" t="str">
        <f>IF(AB553=0.05,"Médio Profissionalizante",
IF(AB553=0.09,"Médio Tecnólogo",
IF(AB553=0.1,"Graduação",
IF(AB553=0.15,"Especialização",
IF(AB553=0.35,"Mestrado",
IF(AB553=0.45,"Doutorado",
))))))</f>
        <v>Especialização</v>
      </c>
      <c r="T553" s="10" t="str">
        <f>IF(AL553=0.7,"Inciso I",
IF(AL553=0.6,"Incisos II e V",
IF(AL553=0.3,"Inciso IV",
IF(AL553=0.25,"Inciso III, VI e VII",
))))</f>
        <v>Incisos II e V</v>
      </c>
      <c r="U553" s="34">
        <v>22</v>
      </c>
      <c r="V553" s="34" t="s">
        <v>90</v>
      </c>
      <c r="W553" s="34" t="s">
        <v>91</v>
      </c>
      <c r="X553" s="34" t="s">
        <v>92</v>
      </c>
      <c r="Y553" s="15">
        <v>1924.1790000000001</v>
      </c>
      <c r="Z553" s="15">
        <v>240</v>
      </c>
      <c r="AA553" s="15">
        <v>1924.1870707847202</v>
      </c>
      <c r="AB553" s="36">
        <v>0.15</v>
      </c>
      <c r="AC553" s="15">
        <v>288.62689999999998</v>
      </c>
      <c r="AD553" s="15">
        <v>0.2</v>
      </c>
      <c r="AE553" s="50">
        <v>384.83580000000001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v>1924.1790000000001</v>
      </c>
      <c r="AL553" s="15">
        <v>0.6</v>
      </c>
      <c r="AM553" s="15">
        <v>1154.5074</v>
      </c>
      <c r="AN553" s="15">
        <v>0.4</v>
      </c>
      <c r="AO553" s="15">
        <v>769.67160000000001</v>
      </c>
      <c r="AP553" s="15">
        <v>1</v>
      </c>
      <c r="AQ553" s="15">
        <v>1924.1790000000001</v>
      </c>
      <c r="AR553" s="15">
        <v>0</v>
      </c>
      <c r="AS553" s="15">
        <v>926.18100000000004</v>
      </c>
      <c r="AT553" s="15">
        <v>0</v>
      </c>
      <c r="AU553" s="15">
        <v>1505.8535999999999</v>
      </c>
      <c r="AV553" s="15">
        <v>0</v>
      </c>
      <c r="AW553" s="15">
        <v>1165.8222000000001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0</v>
      </c>
      <c r="BL553" s="15">
        <v>0</v>
      </c>
      <c r="BM553" s="15">
        <v>0</v>
      </c>
      <c r="BN553" s="15">
        <v>0</v>
      </c>
      <c r="BO553" s="15">
        <v>2233.4596379999998</v>
      </c>
      <c r="BP553" s="15">
        <v>0</v>
      </c>
      <c r="BQ553" s="15">
        <v>0</v>
      </c>
      <c r="BR553" s="15">
        <v>0</v>
      </c>
      <c r="BS553" s="15">
        <v>0</v>
      </c>
      <c r="BT553" s="15">
        <v>10603.638300000001</v>
      </c>
      <c r="BU553" s="15">
        <v>5291.4922999999999</v>
      </c>
      <c r="BV553" s="15">
        <v>8370.1787000000004</v>
      </c>
      <c r="BW553" s="15">
        <v>7600.5070999999998</v>
      </c>
      <c r="BX553" s="16">
        <v>1064.0709999999999</v>
      </c>
      <c r="BY553" s="15">
        <v>2128.1419999999998</v>
      </c>
      <c r="BZ553" s="16">
        <v>9539.5673000000006</v>
      </c>
      <c r="CA553" s="17">
        <v>1754.021</v>
      </c>
    </row>
    <row r="554" spans="1:79" x14ac:dyDescent="0.25">
      <c r="A554" s="33" t="s">
        <v>79</v>
      </c>
      <c r="B554" s="34">
        <v>8950001</v>
      </c>
      <c r="C554" s="34" t="s">
        <v>469</v>
      </c>
      <c r="D554" s="34" t="s">
        <v>81</v>
      </c>
      <c r="E554" s="34" t="s">
        <v>116</v>
      </c>
      <c r="F554" s="34" t="s">
        <v>83</v>
      </c>
      <c r="G554" s="34" t="s">
        <v>117</v>
      </c>
      <c r="H554" s="34" t="s">
        <v>85</v>
      </c>
      <c r="I554" s="34" t="s">
        <v>79</v>
      </c>
      <c r="J554" s="34" t="s">
        <v>87</v>
      </c>
      <c r="K554" s="10" t="s">
        <v>147</v>
      </c>
      <c r="L554" s="10">
        <v>6</v>
      </c>
      <c r="M554" s="34">
        <v>240</v>
      </c>
      <c r="N554" s="34">
        <v>121130</v>
      </c>
      <c r="O554" s="35">
        <v>40882</v>
      </c>
      <c r="P554" s="35">
        <v>33048</v>
      </c>
      <c r="Q554" s="34">
        <v>4191576380</v>
      </c>
      <c r="R554" s="34" t="s">
        <v>89</v>
      </c>
      <c r="S554" s="10">
        <f>IF(AB554=0.05,"Médio Profissionalizante",
IF(AB554=0.09,"Médio Tecnólogo",
IF(AB554=0.1,"Graduação",
IF(AB554=0.15,"Especialização",
IF(AB554=0.35,"Mestrado",
IF(AB554=0.45,"Doutorado",
))))))</f>
        <v>0</v>
      </c>
      <c r="T554" s="10" t="str">
        <f>IF(AL554=0.7,"Inciso I",
IF(AL554=0.6,"Incisos II e V",
IF(AL554=0.3,"Inciso IV",
IF(AL554=0.25,"Inciso III, VI e VII",
))))</f>
        <v>Inciso III, VI e VII</v>
      </c>
      <c r="U554" s="34">
        <v>22</v>
      </c>
      <c r="V554" s="34" t="s">
        <v>97</v>
      </c>
      <c r="W554" s="34" t="s">
        <v>91</v>
      </c>
      <c r="X554" s="34" t="s">
        <v>92</v>
      </c>
      <c r="Y554" s="15">
        <v>1708.6224</v>
      </c>
      <c r="Z554" s="15">
        <v>240</v>
      </c>
      <c r="AA554" s="15">
        <v>1708.6230528295082</v>
      </c>
      <c r="AB554" s="36">
        <v>0</v>
      </c>
      <c r="AC554" s="10">
        <v>0</v>
      </c>
      <c r="AD554" s="15">
        <v>0.11</v>
      </c>
      <c r="AE554" s="50">
        <v>187.9485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v>1708.6224</v>
      </c>
      <c r="AL554" s="15">
        <v>0.25</v>
      </c>
      <c r="AM554" s="15">
        <v>427.15559999999999</v>
      </c>
      <c r="AN554" s="15">
        <v>0.4</v>
      </c>
      <c r="AO554" s="15">
        <v>683.44899999999996</v>
      </c>
      <c r="AP554" s="15">
        <v>1</v>
      </c>
      <c r="AQ554" s="15">
        <v>1708.6224</v>
      </c>
      <c r="AR554" s="15">
        <v>1.07</v>
      </c>
      <c r="AS554" s="15">
        <v>0</v>
      </c>
      <c r="AT554" s="15">
        <v>0</v>
      </c>
      <c r="AU554" s="15">
        <v>0</v>
      </c>
      <c r="AV554" s="15">
        <v>0.2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6424.4201999999996</v>
      </c>
      <c r="BU554" s="15">
        <v>4288.6422000000002</v>
      </c>
      <c r="BV554" s="15">
        <v>6424.4201999999996</v>
      </c>
      <c r="BW554" s="15">
        <v>5740.9713000000002</v>
      </c>
      <c r="BX554" s="16">
        <v>803.73599999999999</v>
      </c>
      <c r="BY554" s="15">
        <v>1607.472</v>
      </c>
      <c r="BZ554" s="16">
        <v>5620.6841999999997</v>
      </c>
      <c r="CA554" s="17">
        <v>676.32820000000004</v>
      </c>
    </row>
    <row r="555" spans="1:79" x14ac:dyDescent="0.25">
      <c r="A555" s="33" t="s">
        <v>708</v>
      </c>
      <c r="B555" s="34">
        <v>1214301</v>
      </c>
      <c r="C555" s="34" t="s">
        <v>1018</v>
      </c>
      <c r="D555" s="34" t="s">
        <v>710</v>
      </c>
      <c r="E555" s="34" t="s">
        <v>720</v>
      </c>
      <c r="F555" s="34" t="s">
        <v>83</v>
      </c>
      <c r="G555" s="34" t="s">
        <v>84</v>
      </c>
      <c r="H555" s="34" t="s">
        <v>1002</v>
      </c>
      <c r="I555" s="34" t="s">
        <v>1003</v>
      </c>
      <c r="J555" s="34" t="s">
        <v>107</v>
      </c>
      <c r="K555" s="10" t="s">
        <v>88</v>
      </c>
      <c r="L555" s="10">
        <v>13</v>
      </c>
      <c r="M555" s="34">
        <v>240</v>
      </c>
      <c r="N555" s="34">
        <v>151283</v>
      </c>
      <c r="O555" s="35">
        <v>31107</v>
      </c>
      <c r="P555" s="35">
        <v>21847</v>
      </c>
      <c r="Q555" s="34">
        <v>18808760359</v>
      </c>
      <c r="R555" s="34" t="s">
        <v>89</v>
      </c>
      <c r="S555" s="10" t="str">
        <f>IF(AB555=0.05,"Médio Profissionalizante",
IF(AB555=0.09,"Médio Tecnólogo",
IF(AB555=0.1,"Graduação",
IF(AB555=0.15,"Especialização",
IF(AB555=0.35,"Mestrado",
IF(AB555=0.45,"Doutorado",
))))))</f>
        <v>Graduação</v>
      </c>
      <c r="T555" s="10" t="str">
        <f>IF(AL555=0.7,"Inciso I",
IF(AL555=0.6,"Incisos II e V",
IF(AL555=0.3,"Inciso IV",
IF(AL555=0.25,"Inciso III, VI e VII",
))))</f>
        <v>Inciso III, VI e VII</v>
      </c>
      <c r="U555" s="34">
        <v>1</v>
      </c>
      <c r="V555" s="34" t="s">
        <v>90</v>
      </c>
      <c r="W555" s="34" t="s">
        <v>91</v>
      </c>
      <c r="X555" s="34" t="s">
        <v>92</v>
      </c>
      <c r="Y555" s="15">
        <v>1777.6458</v>
      </c>
      <c r="Z555" s="15">
        <v>240</v>
      </c>
      <c r="AA555" s="15">
        <v>1777.6514241638204</v>
      </c>
      <c r="AB555" s="36">
        <v>0.1</v>
      </c>
      <c r="AC555" s="37">
        <v>149.86959999999999</v>
      </c>
      <c r="AD555" s="15">
        <v>0.12</v>
      </c>
      <c r="AE555" s="40">
        <f>ROUND(Y555*AD555,2)</f>
        <v>213.32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v>1498.6962000000001</v>
      </c>
      <c r="AL555" s="15">
        <v>0.25</v>
      </c>
      <c r="AM555" s="15">
        <v>374.67399999999998</v>
      </c>
      <c r="AN555" s="15">
        <v>0.4</v>
      </c>
      <c r="AO555" s="15">
        <v>599.47850000000005</v>
      </c>
      <c r="AP555" s="15">
        <v>1</v>
      </c>
      <c r="AQ555" s="15">
        <v>1498.6962000000001</v>
      </c>
      <c r="AR555" s="15">
        <v>0.12</v>
      </c>
      <c r="AS555" s="15">
        <v>68.8</v>
      </c>
      <c r="AT555" s="15">
        <v>0.14000000000000001</v>
      </c>
      <c r="AU555" s="15">
        <v>601.96</v>
      </c>
      <c r="AV555" s="15">
        <v>0.01</v>
      </c>
      <c r="AW555" s="15">
        <v>51.6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5799.9543000000003</v>
      </c>
      <c r="BU555" s="15">
        <v>3926.5839999999998</v>
      </c>
      <c r="BV555" s="15">
        <v>5799.9543000000003</v>
      </c>
      <c r="BW555" s="15">
        <v>5200.4758000000002</v>
      </c>
      <c r="BX555" s="16">
        <v>728.06659999999999</v>
      </c>
      <c r="BY555" s="15">
        <v>1456.1332</v>
      </c>
      <c r="BZ555" s="16">
        <v>5071.8877000000002</v>
      </c>
      <c r="CA555" s="17">
        <v>525.40909999999997</v>
      </c>
    </row>
    <row r="556" spans="1:79" x14ac:dyDescent="0.25">
      <c r="A556" s="33" t="s">
        <v>98</v>
      </c>
      <c r="B556" s="34">
        <v>38201</v>
      </c>
      <c r="C556" s="34" t="s">
        <v>804</v>
      </c>
      <c r="D556" s="34" t="s">
        <v>737</v>
      </c>
      <c r="E556" s="34" t="s">
        <v>738</v>
      </c>
      <c r="F556" s="34" t="s">
        <v>712</v>
      </c>
      <c r="G556" s="34" t="s">
        <v>726</v>
      </c>
      <c r="H556" s="34" t="s">
        <v>714</v>
      </c>
      <c r="I556" s="34" t="s">
        <v>715</v>
      </c>
      <c r="J556" s="34" t="s">
        <v>712</v>
      </c>
      <c r="K556" s="10" t="s">
        <v>121</v>
      </c>
      <c r="L556" s="10">
        <v>12</v>
      </c>
      <c r="M556" s="34">
        <v>180</v>
      </c>
      <c r="N556" s="34">
        <v>567622</v>
      </c>
      <c r="O556" s="35">
        <v>28221</v>
      </c>
      <c r="P556" s="35">
        <v>14850</v>
      </c>
      <c r="Q556" s="34">
        <v>1369709315</v>
      </c>
      <c r="R556" s="34" t="s">
        <v>103</v>
      </c>
      <c r="S556" s="10">
        <f>IF(AB556=0.05,"Médio Profissionalizante",
IF(AB556=0.09,"Médio Tecnólogo",
IF(AB556=0.1,"Graduação",
IF(AB556=0.15,"Especialização",
IF(AB556=0.35,"Mestrado",
IF(AB556=0.45,"Doutorado",
))))))</f>
        <v>0</v>
      </c>
      <c r="T556" s="10" t="str">
        <f>IF(AL556=0.7,"Inciso I",
IF(AL556=0.6,"Incisos II e V",
IF(AL556=0.3,"Inciso IV",
IF(AL556=0.25,"Inciso III, VI e VII",
))))</f>
        <v>Incisos II e V</v>
      </c>
      <c r="U556" s="34">
        <v>20</v>
      </c>
      <c r="V556" s="34" t="s">
        <v>90</v>
      </c>
      <c r="W556" s="34" t="s">
        <v>91</v>
      </c>
      <c r="X556" s="34" t="s">
        <v>91</v>
      </c>
      <c r="Y556" s="15">
        <v>1924.1790000000001</v>
      </c>
      <c r="Z556" s="15">
        <v>240</v>
      </c>
      <c r="AA556" s="15">
        <v>1924.1870707847202</v>
      </c>
      <c r="AB556" s="36">
        <v>0</v>
      </c>
      <c r="AC556" s="47">
        <v>0</v>
      </c>
      <c r="AD556" s="15">
        <v>0.2</v>
      </c>
      <c r="AE556" s="40">
        <f>ROUND(Y556*AD556,2)</f>
        <v>384.84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v>1443.1266000000001</v>
      </c>
      <c r="AL556" s="15">
        <v>0.6</v>
      </c>
      <c r="AM556" s="15">
        <v>865.87599999999998</v>
      </c>
      <c r="AN556" s="15">
        <v>0.4</v>
      </c>
      <c r="AO556" s="15">
        <v>577.25059999999996</v>
      </c>
      <c r="AP556" s="15">
        <v>1</v>
      </c>
      <c r="AQ556" s="15">
        <v>1443.1266000000001</v>
      </c>
      <c r="AR556" s="15">
        <v>0.31</v>
      </c>
      <c r="AS556" s="15">
        <v>208.77</v>
      </c>
      <c r="AT556" s="15">
        <v>0.3</v>
      </c>
      <c r="AU556" s="15">
        <v>1515.3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6061.1316999999999</v>
      </c>
      <c r="BU556" s="15">
        <v>3752.1291999999999</v>
      </c>
      <c r="BV556" s="15">
        <v>6061.1316999999999</v>
      </c>
      <c r="BW556" s="15">
        <v>5483.8810999999996</v>
      </c>
      <c r="BX556" s="16">
        <v>767.74339999999995</v>
      </c>
      <c r="BY556" s="15">
        <v>1535.4866999999999</v>
      </c>
      <c r="BZ556" s="16">
        <v>5293.3883999999998</v>
      </c>
      <c r="CA556" s="17">
        <v>586.32180000000005</v>
      </c>
    </row>
    <row r="557" spans="1:79" x14ac:dyDescent="0.25">
      <c r="A557" s="33" t="s">
        <v>1255</v>
      </c>
      <c r="B557" s="34">
        <v>11647801</v>
      </c>
      <c r="C557" s="34" t="s">
        <v>1279</v>
      </c>
      <c r="D557" s="34" t="s">
        <v>1257</v>
      </c>
      <c r="E557" s="34" t="s">
        <v>1265</v>
      </c>
      <c r="F557" s="34" t="s">
        <v>83</v>
      </c>
      <c r="G557" s="34" t="s">
        <v>1244</v>
      </c>
      <c r="H557" s="34" t="s">
        <v>1245</v>
      </c>
      <c r="I557" s="34" t="s">
        <v>1246</v>
      </c>
      <c r="J557" s="34" t="s">
        <v>850</v>
      </c>
      <c r="K557" s="10" t="s">
        <v>147</v>
      </c>
      <c r="L557" s="10">
        <v>10</v>
      </c>
      <c r="M557" s="34">
        <v>240</v>
      </c>
      <c r="N557" s="34">
        <v>735746</v>
      </c>
      <c r="O557" s="35">
        <v>43103</v>
      </c>
      <c r="P557" s="35">
        <v>24171</v>
      </c>
      <c r="Q557" s="34">
        <v>26743639320</v>
      </c>
      <c r="R557" s="34" t="s">
        <v>89</v>
      </c>
      <c r="S557" s="10" t="str">
        <f>IF(AB557=0.05,"Médio Profissionalizante",
IF(AB557=0.09,"Médio Tecnólogo",
IF(AB557=0.1,"Graduação",
IF(AB557=0.15,"Especialização",
IF(AB557=0.35,"Mestrado",
IF(AB557=0.45,"Doutorado",
))))))</f>
        <v>Especialização</v>
      </c>
      <c r="T557" s="10" t="str">
        <f>IF(AL557=0.7,"Inciso I",
IF(AL557=0.6,"Incisos II e V",
IF(AL557=0.3,"Inciso IV",
IF(AL557=0.25,"Inciso III, VI e VII",
))))</f>
        <v>Inciso IV</v>
      </c>
      <c r="U557" s="34">
        <v>1</v>
      </c>
      <c r="V557" s="34" t="s">
        <v>97</v>
      </c>
      <c r="W557" s="34" t="s">
        <v>91</v>
      </c>
      <c r="X557" s="34" t="s">
        <v>92</v>
      </c>
      <c r="Y557" s="15">
        <v>1924.1790000000001</v>
      </c>
      <c r="Z557" s="15">
        <v>240</v>
      </c>
      <c r="AA557" s="15">
        <v>1924.1870707847202</v>
      </c>
      <c r="AB557" s="36">
        <v>0.15</v>
      </c>
      <c r="AC557" s="51">
        <v>277.4196</v>
      </c>
      <c r="AD557" s="15">
        <v>0.2</v>
      </c>
      <c r="AE557" s="40">
        <f>ROUND(Y557*AD557,2)</f>
        <v>384.84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v>1849.4639999999999</v>
      </c>
      <c r="AL557" s="15">
        <v>0.3</v>
      </c>
      <c r="AM557" s="15">
        <v>554.83920000000001</v>
      </c>
      <c r="AN557" s="15">
        <v>0.4</v>
      </c>
      <c r="AO557" s="15">
        <v>739.78560000000004</v>
      </c>
      <c r="AP557" s="15">
        <v>1</v>
      </c>
      <c r="AQ557" s="15">
        <v>1849.4639999999999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7490.3292000000001</v>
      </c>
      <c r="BU557" s="15">
        <v>5086.0259999999998</v>
      </c>
      <c r="BV557" s="15">
        <v>7490.3292000000001</v>
      </c>
      <c r="BW557" s="15">
        <v>6750.5436</v>
      </c>
      <c r="BX557" s="16">
        <v>945.0761</v>
      </c>
      <c r="BY557" s="15">
        <v>1890.1522</v>
      </c>
      <c r="BZ557" s="16">
        <v>6545.2530999999999</v>
      </c>
      <c r="CA557" s="17">
        <v>930.58460000000002</v>
      </c>
    </row>
    <row r="558" spans="1:79" x14ac:dyDescent="0.25">
      <c r="A558" s="33" t="s">
        <v>79</v>
      </c>
      <c r="B558" s="34">
        <v>8950101</v>
      </c>
      <c r="C558" s="34" t="s">
        <v>470</v>
      </c>
      <c r="D558" s="34" t="s">
        <v>81</v>
      </c>
      <c r="E558" s="34" t="s">
        <v>116</v>
      </c>
      <c r="F558" s="34" t="s">
        <v>83</v>
      </c>
      <c r="G558" s="34" t="s">
        <v>117</v>
      </c>
      <c r="H558" s="34" t="s">
        <v>85</v>
      </c>
      <c r="I558" s="34" t="s">
        <v>79</v>
      </c>
      <c r="J558" s="34" t="s">
        <v>87</v>
      </c>
      <c r="K558" s="10" t="s">
        <v>121</v>
      </c>
      <c r="L558" s="10">
        <v>8</v>
      </c>
      <c r="M558" s="34">
        <v>240</v>
      </c>
      <c r="N558" s="34">
        <v>126022</v>
      </c>
      <c r="O558" s="35">
        <v>40882</v>
      </c>
      <c r="P558" s="35">
        <v>23029</v>
      </c>
      <c r="Q558" s="34">
        <v>26099519300</v>
      </c>
      <c r="R558" s="34" t="s">
        <v>89</v>
      </c>
      <c r="S558" s="10" t="str">
        <f>IF(AB558=0.05,"Médio Profissionalizante",
IF(AB558=0.09,"Médio Tecnólogo",
IF(AB558=0.1,"Graduação",
IF(AB558=0.15,"Especialização",
IF(AB558=0.35,"Mestrado",
IF(AB558=0.45,"Doutorado",
))))))</f>
        <v>Especialização</v>
      </c>
      <c r="T558" s="10" t="str">
        <f>IF(AL558=0.7,"Inciso I",
IF(AL558=0.6,"Incisos II e V",
IF(AL558=0.3,"Inciso IV",
IF(AL558=0.25,"Inciso III, VI e VII",
))))</f>
        <v>Inciso III, VI e VII</v>
      </c>
      <c r="U558" s="34">
        <v>22</v>
      </c>
      <c r="V558" s="34" t="s">
        <v>97</v>
      </c>
      <c r="W558" s="34" t="s">
        <v>128</v>
      </c>
      <c r="X558" s="34" t="s">
        <v>92</v>
      </c>
      <c r="Y558" s="15">
        <v>1777.6458</v>
      </c>
      <c r="Z558" s="15">
        <v>240</v>
      </c>
      <c r="AA558" s="15">
        <v>1777.6514241638204</v>
      </c>
      <c r="AB558" s="36">
        <v>0.15</v>
      </c>
      <c r="AC558" s="15">
        <v>266.64690000000002</v>
      </c>
      <c r="AD558" s="15">
        <v>0.11</v>
      </c>
      <c r="AE558" s="50">
        <v>195.541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v>1777.6458</v>
      </c>
      <c r="AL558" s="15">
        <v>0.25</v>
      </c>
      <c r="AM558" s="15">
        <v>444.41149999999999</v>
      </c>
      <c r="AN558" s="15">
        <v>0.4</v>
      </c>
      <c r="AO558" s="15">
        <v>711.05830000000003</v>
      </c>
      <c r="AP558" s="15">
        <v>1</v>
      </c>
      <c r="AQ558" s="15">
        <v>1777.6458</v>
      </c>
      <c r="AR558" s="15">
        <v>0.26</v>
      </c>
      <c r="AS558" s="15">
        <v>29.700099999999999</v>
      </c>
      <c r="AT558" s="15">
        <v>0</v>
      </c>
      <c r="AU558" s="15">
        <v>490.0514</v>
      </c>
      <c r="AV558" s="15">
        <v>0</v>
      </c>
      <c r="AW558" s="15">
        <v>1229.5835999999999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6950.5950999999995</v>
      </c>
      <c r="BU558" s="15">
        <v>4728.5378000000001</v>
      </c>
      <c r="BV558" s="15">
        <v>6950.5950999999995</v>
      </c>
      <c r="BW558" s="15">
        <v>6239.5367999999999</v>
      </c>
      <c r="BX558" s="16">
        <v>873.53510000000006</v>
      </c>
      <c r="BY558" s="15">
        <v>1747.0703000000001</v>
      </c>
      <c r="BZ558" s="16">
        <v>6077.0599000000002</v>
      </c>
      <c r="CA558" s="17">
        <v>801.83150000000001</v>
      </c>
    </row>
    <row r="559" spans="1:79" x14ac:dyDescent="0.25">
      <c r="A559" s="33" t="s">
        <v>98</v>
      </c>
      <c r="B559" s="34">
        <v>565601</v>
      </c>
      <c r="C559" s="34" t="s">
        <v>1210</v>
      </c>
      <c r="D559" s="34" t="s">
        <v>1110</v>
      </c>
      <c r="E559" s="34" t="s">
        <v>1111</v>
      </c>
      <c r="F559" s="34" t="s">
        <v>83</v>
      </c>
      <c r="G559" s="34" t="s">
        <v>1160</v>
      </c>
      <c r="H559" s="34" t="s">
        <v>1110</v>
      </c>
      <c r="I559" s="34" t="s">
        <v>715</v>
      </c>
      <c r="J559" s="34" t="s">
        <v>1161</v>
      </c>
      <c r="K559" s="10" t="s">
        <v>121</v>
      </c>
      <c r="L559" s="10">
        <v>12</v>
      </c>
      <c r="M559" s="34">
        <v>240</v>
      </c>
      <c r="N559" s="34">
        <v>118065</v>
      </c>
      <c r="O559" s="35">
        <v>25094</v>
      </c>
      <c r="P559" s="35">
        <v>16977</v>
      </c>
      <c r="Q559" s="34">
        <v>9068678353</v>
      </c>
      <c r="R559" s="34" t="s">
        <v>103</v>
      </c>
      <c r="S559" s="10">
        <f>IF(AB559=0.05,"Médio Profissionalizante",
IF(AB559=0.09,"Médio Tecnólogo",
IF(AB559=0.1,"Graduação",
IF(AB559=0.15,"Especialização",
IF(AB559=0.35,"Mestrado",
IF(AB559=0.45,"Doutorado",
))))))</f>
        <v>0</v>
      </c>
      <c r="T559" s="10">
        <f>IF(AL559=0.7,"Inciso I",
IF(AL559=0.6,"Incisos II e V",
IF(AL559=0.3,"Inciso IV",
IF(AL559=0.25,"Inciso III, VI e VII",
))))</f>
        <v>0</v>
      </c>
      <c r="U559" s="34">
        <v>20</v>
      </c>
      <c r="V559" s="34" t="s">
        <v>90</v>
      </c>
      <c r="W559" s="34" t="s">
        <v>91</v>
      </c>
      <c r="X559" s="34" t="s">
        <v>91</v>
      </c>
      <c r="Y559" s="29">
        <v>904.01580000000001</v>
      </c>
      <c r="Z559" s="29">
        <v>180</v>
      </c>
      <c r="AA559" s="29">
        <v>1183.8776941200001</v>
      </c>
      <c r="AB559" s="36">
        <v>0</v>
      </c>
      <c r="AC559" s="48">
        <v>0</v>
      </c>
      <c r="AD559" s="15">
        <v>0.04</v>
      </c>
      <c r="AE559" s="40">
        <f>ROUND(Y559*AD559,2)</f>
        <v>36.159999999999997</v>
      </c>
      <c r="AF559" s="29">
        <v>0</v>
      </c>
      <c r="AG559" s="29">
        <v>0</v>
      </c>
      <c r="AH559" s="15">
        <v>1</v>
      </c>
      <c r="AI559" s="29">
        <v>1183.8800000000001</v>
      </c>
      <c r="AJ559" s="15">
        <v>1</v>
      </c>
      <c r="AK559" s="15">
        <v>1924.1790000000001</v>
      </c>
      <c r="AL559" s="15">
        <v>0</v>
      </c>
      <c r="AM559" s="15">
        <v>0</v>
      </c>
      <c r="AN559" s="15">
        <v>0.4</v>
      </c>
      <c r="AO559" s="15">
        <v>769.67160000000001</v>
      </c>
      <c r="AP559" s="15">
        <v>0</v>
      </c>
      <c r="AQ559" s="15">
        <v>0</v>
      </c>
      <c r="AR559" s="15">
        <v>0</v>
      </c>
      <c r="AS559" s="29">
        <v>0</v>
      </c>
      <c r="AT559" s="15">
        <v>0</v>
      </c>
      <c r="AU559" s="29">
        <v>0</v>
      </c>
      <c r="AV559" s="15">
        <v>0</v>
      </c>
      <c r="AW559" s="29">
        <v>0</v>
      </c>
      <c r="AX559" s="15">
        <v>0</v>
      </c>
      <c r="AY559" s="29">
        <v>0</v>
      </c>
      <c r="AZ559" s="29">
        <v>209.199725</v>
      </c>
      <c r="BA559" s="29">
        <v>0</v>
      </c>
      <c r="BB559" s="29">
        <v>0</v>
      </c>
      <c r="BC559" s="29">
        <v>0</v>
      </c>
      <c r="BD559" s="29">
        <v>0</v>
      </c>
      <c r="BE559" s="29">
        <v>0</v>
      </c>
      <c r="BF559" s="29">
        <v>0</v>
      </c>
      <c r="BG559" s="29">
        <v>0</v>
      </c>
      <c r="BH559" s="29">
        <v>0</v>
      </c>
      <c r="BI559" s="29">
        <v>0</v>
      </c>
      <c r="BJ559" s="29">
        <v>0</v>
      </c>
      <c r="BK559" s="29">
        <v>22.088951999999999</v>
      </c>
      <c r="BL559" s="29">
        <v>0</v>
      </c>
      <c r="BM559" s="29">
        <v>0</v>
      </c>
      <c r="BN559" s="29">
        <v>0</v>
      </c>
      <c r="BO559" s="29">
        <v>0</v>
      </c>
      <c r="BP559" s="29">
        <v>0</v>
      </c>
      <c r="BQ559" s="29">
        <v>0</v>
      </c>
      <c r="BR559" s="29">
        <v>0</v>
      </c>
      <c r="BS559" s="29">
        <v>0</v>
      </c>
      <c r="BT559" s="29">
        <v>6850.4643999999998</v>
      </c>
      <c r="BU559" s="29">
        <v>4904.1965</v>
      </c>
      <c r="BV559" s="29">
        <v>7037.5752000000002</v>
      </c>
      <c r="BW559" s="29">
        <v>6080.7928000000002</v>
      </c>
      <c r="BX559" s="30">
        <v>851.31100000000004</v>
      </c>
      <c r="BY559" s="29">
        <v>1702.6220000000001</v>
      </c>
      <c r="BZ559" s="30">
        <v>5999.1534000000001</v>
      </c>
      <c r="CA559" s="31">
        <v>780.40719999999999</v>
      </c>
    </row>
    <row r="560" spans="1:79" x14ac:dyDescent="0.25">
      <c r="A560" s="33" t="s">
        <v>79</v>
      </c>
      <c r="B560" s="34">
        <v>5173401</v>
      </c>
      <c r="C560" s="34" t="s">
        <v>228</v>
      </c>
      <c r="D560" s="34" t="s">
        <v>81</v>
      </c>
      <c r="E560" s="34" t="s">
        <v>116</v>
      </c>
      <c r="F560" s="34" t="s">
        <v>83</v>
      </c>
      <c r="G560" s="34" t="s">
        <v>117</v>
      </c>
      <c r="H560" s="34" t="s">
        <v>85</v>
      </c>
      <c r="I560" s="34" t="s">
        <v>79</v>
      </c>
      <c r="J560" s="34" t="s">
        <v>87</v>
      </c>
      <c r="K560" s="10" t="s">
        <v>121</v>
      </c>
      <c r="L560" s="10">
        <v>13</v>
      </c>
      <c r="M560" s="34">
        <v>240</v>
      </c>
      <c r="N560" s="34">
        <v>139137</v>
      </c>
      <c r="O560" s="35">
        <v>37109</v>
      </c>
      <c r="P560" s="35">
        <v>26281</v>
      </c>
      <c r="Q560" s="34">
        <v>46437967315</v>
      </c>
      <c r="R560" s="34" t="s">
        <v>89</v>
      </c>
      <c r="S560" s="10" t="str">
        <f>IF(AB560=0.05,"Médio Profissionalizante",
IF(AB560=0.09,"Médio Tecnólogo",
IF(AB560=0.1,"Graduação",
IF(AB560=0.15,"Especialização",
IF(AB560=0.35,"Mestrado",
IF(AB560=0.45,"Doutorado",
))))))</f>
        <v>Graduação</v>
      </c>
      <c r="T560" s="10" t="str">
        <f>IF(AL560=0.7,"Inciso I",
IF(AL560=0.6,"Incisos II e V",
IF(AL560=0.3,"Inciso IV",
IF(AL560=0.25,"Inciso III, VI e VII",
))))</f>
        <v>Inciso III, VI e VII</v>
      </c>
      <c r="U560" s="34">
        <v>22</v>
      </c>
      <c r="V560" s="34" t="s">
        <v>97</v>
      </c>
      <c r="W560" s="34" t="s">
        <v>91</v>
      </c>
      <c r="X560" s="34" t="s">
        <v>92</v>
      </c>
      <c r="Y560" s="15">
        <v>1962.6636000000001</v>
      </c>
      <c r="Z560" s="15">
        <v>240</v>
      </c>
      <c r="AA560" s="15">
        <v>1962.6708122004145</v>
      </c>
      <c r="AB560" s="36">
        <v>0.1</v>
      </c>
      <c r="AC560" s="10">
        <v>196.2664</v>
      </c>
      <c r="AD560" s="15">
        <v>0.21</v>
      </c>
      <c r="AE560" s="50">
        <v>412.15940000000001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v>1962.6636000000001</v>
      </c>
      <c r="AL560" s="15">
        <v>0.25</v>
      </c>
      <c r="AM560" s="15">
        <v>490.66590000000002</v>
      </c>
      <c r="AN560" s="15">
        <v>0.4</v>
      </c>
      <c r="AO560" s="15">
        <v>785.06539999999995</v>
      </c>
      <c r="AP560" s="15">
        <v>1</v>
      </c>
      <c r="AQ560" s="15">
        <v>1962.6636000000001</v>
      </c>
      <c r="AR560" s="15">
        <v>1.43</v>
      </c>
      <c r="AS560" s="15">
        <v>976.13070000000005</v>
      </c>
      <c r="AT560" s="15">
        <v>0.31</v>
      </c>
      <c r="AU560" s="15">
        <v>0</v>
      </c>
      <c r="AV560" s="15">
        <v>0.2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7772.1478999999999</v>
      </c>
      <c r="BU560" s="15">
        <v>5318.8184000000001</v>
      </c>
      <c r="BV560" s="15">
        <v>7772.1478999999999</v>
      </c>
      <c r="BW560" s="15">
        <v>6987.0824000000002</v>
      </c>
      <c r="BX560" s="16">
        <v>978.19150000000002</v>
      </c>
      <c r="BY560" s="15">
        <v>1956.3831</v>
      </c>
      <c r="BZ560" s="16">
        <v>6793.9562999999998</v>
      </c>
      <c r="CA560" s="17">
        <v>998.97799999999995</v>
      </c>
    </row>
    <row r="561" spans="1:79" x14ac:dyDescent="0.25">
      <c r="A561" s="33" t="s">
        <v>715</v>
      </c>
      <c r="B561" s="34">
        <v>12009501</v>
      </c>
      <c r="C561" s="34" t="s">
        <v>1341</v>
      </c>
      <c r="D561" s="34" t="s">
        <v>1289</v>
      </c>
      <c r="E561" s="34" t="s">
        <v>1342</v>
      </c>
      <c r="F561" s="34" t="s">
        <v>83</v>
      </c>
      <c r="G561" s="34" t="s">
        <v>1244</v>
      </c>
      <c r="H561" s="34" t="s">
        <v>1245</v>
      </c>
      <c r="I561" s="34" t="s">
        <v>1246</v>
      </c>
      <c r="J561" s="34" t="s">
        <v>850</v>
      </c>
      <c r="K561" s="10" t="s">
        <v>147</v>
      </c>
      <c r="L561" s="10">
        <v>6</v>
      </c>
      <c r="M561" s="34">
        <v>240</v>
      </c>
      <c r="N561" s="34">
        <v>721321</v>
      </c>
      <c r="O561" s="35">
        <v>43405</v>
      </c>
      <c r="P561" s="35">
        <v>30161</v>
      </c>
      <c r="Q561" s="34">
        <v>65873971315</v>
      </c>
      <c r="R561" s="34" t="s">
        <v>89</v>
      </c>
      <c r="S561" s="10">
        <f>IF(AB561=0.05,"Médio Profissionalizante",
IF(AB561=0.09,"Médio Tecnólogo",
IF(AB561=0.1,"Graduação",
IF(AB561=0.15,"Especialização",
IF(AB561=0.35,"Mestrado",
IF(AB561=0.45,"Doutorado",
))))))</f>
        <v>0</v>
      </c>
      <c r="T561" s="10" t="str">
        <f>IF(AL561=0.7,"Inciso I",
IF(AL561=0.6,"Incisos II e V",
IF(AL561=0.3,"Inciso IV",
IF(AL561=0.25,"Inciso III, VI e VII",
))))</f>
        <v>Inciso I</v>
      </c>
      <c r="U561" s="34">
        <v>431</v>
      </c>
      <c r="V561" s="34" t="s">
        <v>90</v>
      </c>
      <c r="W561" s="34" t="s">
        <v>91</v>
      </c>
      <c r="X561" s="34" t="s">
        <v>92</v>
      </c>
      <c r="Y561" s="15">
        <v>1675.1153999999999</v>
      </c>
      <c r="Z561" s="15">
        <v>240</v>
      </c>
      <c r="AA561" s="15">
        <v>1675.1206400289295</v>
      </c>
      <c r="AB561" s="36">
        <v>0</v>
      </c>
      <c r="AC561" s="37">
        <v>0</v>
      </c>
      <c r="AD561" s="15">
        <v>0.2</v>
      </c>
      <c r="AE561" s="40">
        <f>ROUND(Y561*AD561,2)</f>
        <v>335.02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v>1708.6224</v>
      </c>
      <c r="AL561" s="15">
        <v>0.7</v>
      </c>
      <c r="AM561" s="15">
        <v>1196.0356999999999</v>
      </c>
      <c r="AN561" s="15">
        <v>0.4</v>
      </c>
      <c r="AO561" s="15">
        <v>683.44899999999996</v>
      </c>
      <c r="AP561" s="15">
        <v>1</v>
      </c>
      <c r="AQ561" s="15">
        <v>1708.6224</v>
      </c>
      <c r="AR561" s="15">
        <v>1.58</v>
      </c>
      <c r="AS561" s="15">
        <v>948.4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7347.0762999999997</v>
      </c>
      <c r="BU561" s="15">
        <v>4442.4182000000001</v>
      </c>
      <c r="BV561" s="15">
        <v>7347.0762999999997</v>
      </c>
      <c r="BW561" s="15">
        <v>6663.6274000000003</v>
      </c>
      <c r="BX561" s="16">
        <v>932.90779999999995</v>
      </c>
      <c r="BY561" s="15">
        <v>1865.8157000000001</v>
      </c>
      <c r="BZ561" s="16">
        <v>6414.1684999999998</v>
      </c>
      <c r="CA561" s="17">
        <v>894.53629999999998</v>
      </c>
    </row>
    <row r="562" spans="1:79" x14ac:dyDescent="0.25">
      <c r="A562" s="33" t="s">
        <v>708</v>
      </c>
      <c r="B562" s="34">
        <v>1153601</v>
      </c>
      <c r="C562" s="34" t="s">
        <v>1017</v>
      </c>
      <c r="D562" s="34" t="s">
        <v>710</v>
      </c>
      <c r="E562" s="34" t="s">
        <v>728</v>
      </c>
      <c r="F562" s="34" t="s">
        <v>83</v>
      </c>
      <c r="G562" s="34" t="s">
        <v>84</v>
      </c>
      <c r="H562" s="34" t="s">
        <v>1002</v>
      </c>
      <c r="I562" s="34" t="s">
        <v>1003</v>
      </c>
      <c r="J562" s="34" t="s">
        <v>107</v>
      </c>
      <c r="K562" s="10" t="s">
        <v>105</v>
      </c>
      <c r="L562" s="10">
        <v>13</v>
      </c>
      <c r="M562" s="34">
        <v>240</v>
      </c>
      <c r="N562" s="34">
        <v>148318</v>
      </c>
      <c r="O562" s="35">
        <v>31226</v>
      </c>
      <c r="P562" s="35">
        <v>21455</v>
      </c>
      <c r="Q562" s="34">
        <v>16937368372</v>
      </c>
      <c r="R562" s="34" t="s">
        <v>89</v>
      </c>
      <c r="S562" s="10" t="str">
        <f>IF(AB562=0.05,"Médio Profissionalizante",
IF(AB562=0.09,"Médio Tecnólogo",
IF(AB562=0.1,"Graduação",
IF(AB562=0.15,"Especialização",
IF(AB562=0.35,"Mestrado",
IF(AB562=0.45,"Doutorado",
))))))</f>
        <v>Especialização</v>
      </c>
      <c r="T562" s="10" t="str">
        <f>IF(AL562=0.7,"Inciso I",
IF(AL562=0.6,"Incisos II e V",
IF(AL562=0.3,"Inciso IV",
IF(AL562=0.25,"Inciso III, VI e VII",
))))</f>
        <v>Inciso IV</v>
      </c>
      <c r="U562" s="34">
        <v>1</v>
      </c>
      <c r="V562" s="34" t="s">
        <v>97</v>
      </c>
      <c r="W562" s="34" t="s">
        <v>91</v>
      </c>
      <c r="X562" s="34" t="s">
        <v>92</v>
      </c>
      <c r="Y562" s="15">
        <v>1962.6636000000001</v>
      </c>
      <c r="Z562" s="15">
        <v>240</v>
      </c>
      <c r="AA562" s="15">
        <v>1962.6708122004145</v>
      </c>
      <c r="AB562" s="36">
        <v>0.15</v>
      </c>
      <c r="AC562" s="51">
        <v>224.80439999999999</v>
      </c>
      <c r="AD562" s="15">
        <v>0.21</v>
      </c>
      <c r="AE562" s="40">
        <f>ROUND(Y562*AD562,2)</f>
        <v>412.16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v>1498.6962000000001</v>
      </c>
      <c r="AL562" s="15">
        <v>0.3</v>
      </c>
      <c r="AM562" s="15">
        <v>449.60890000000001</v>
      </c>
      <c r="AN562" s="15">
        <v>0.4</v>
      </c>
      <c r="AO562" s="15">
        <v>599.47850000000005</v>
      </c>
      <c r="AP562" s="15">
        <v>1</v>
      </c>
      <c r="AQ562" s="15">
        <v>1498.6962000000001</v>
      </c>
      <c r="AR562" s="15">
        <v>0.25</v>
      </c>
      <c r="AS562" s="15">
        <v>166.01</v>
      </c>
      <c r="AT562" s="15">
        <v>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6084.7066000000004</v>
      </c>
      <c r="BU562" s="15">
        <v>4136.4014999999999</v>
      </c>
      <c r="BV562" s="15">
        <v>6084.7066000000004</v>
      </c>
      <c r="BW562" s="15">
        <v>5485.2281000000003</v>
      </c>
      <c r="BX562" s="16">
        <v>767.93190000000004</v>
      </c>
      <c r="BY562" s="15">
        <v>1535.8639000000001</v>
      </c>
      <c r="BZ562" s="16">
        <v>5316.7745999999997</v>
      </c>
      <c r="CA562" s="17">
        <v>592.75300000000004</v>
      </c>
    </row>
    <row r="563" spans="1:79" x14ac:dyDescent="0.25">
      <c r="A563" s="33" t="s">
        <v>98</v>
      </c>
      <c r="B563" s="34">
        <v>25301</v>
      </c>
      <c r="C563" s="34" t="s">
        <v>784</v>
      </c>
      <c r="D563" s="34" t="s">
        <v>765</v>
      </c>
      <c r="E563" s="34" t="s">
        <v>766</v>
      </c>
      <c r="F563" s="34" t="s">
        <v>712</v>
      </c>
      <c r="G563" s="34" t="s">
        <v>726</v>
      </c>
      <c r="H563" s="34" t="s">
        <v>714</v>
      </c>
      <c r="I563" s="34" t="s">
        <v>715</v>
      </c>
      <c r="J563" s="34" t="s">
        <v>712</v>
      </c>
      <c r="K563" s="10" t="s">
        <v>147</v>
      </c>
      <c r="L563" s="10">
        <v>6</v>
      </c>
      <c r="M563" s="10">
        <v>240</v>
      </c>
      <c r="N563" s="34">
        <v>781939</v>
      </c>
      <c r="O563" s="35">
        <v>27834</v>
      </c>
      <c r="P563" s="35">
        <v>12713</v>
      </c>
      <c r="Q563" s="34">
        <v>42007542315</v>
      </c>
      <c r="R563" s="34" t="s">
        <v>103</v>
      </c>
      <c r="S563" s="10" t="str">
        <f>IF(AB563=0.05,"Médio Profissionalizante",
IF(AB563=0.09,"Médio Tecnólogo",
IF(AB563=0.1,"Graduação",
IF(AB563=0.15,"Especialização",
IF(AB563=0.35,"Mestrado",
IF(AB563=0.45,"Doutorado",
))))))</f>
        <v>Médio Tecnólogo</v>
      </c>
      <c r="T563" s="10" t="str">
        <f>IF(AL563=0.7,"Inciso I",
IF(AL563=0.6,"Incisos II e V",
IF(AL563=0.3,"Inciso IV",
IF(AL563=0.25,"Inciso III, VI e VII",
))))</f>
        <v>Inciso IV</v>
      </c>
      <c r="U563" s="34">
        <v>20</v>
      </c>
      <c r="V563" s="34" t="s">
        <v>97</v>
      </c>
      <c r="W563" s="34" t="s">
        <v>91</v>
      </c>
      <c r="X563" s="34" t="s">
        <v>91</v>
      </c>
      <c r="Y563" s="15">
        <v>1708.6224</v>
      </c>
      <c r="Z563" s="15">
        <v>240</v>
      </c>
      <c r="AA563" s="15">
        <v>1708.6230528295082</v>
      </c>
      <c r="AB563" s="36">
        <v>0.09</v>
      </c>
      <c r="AC563" s="37">
        <v>153.77600000000001</v>
      </c>
      <c r="AD563" s="15">
        <v>0.12</v>
      </c>
      <c r="AE563" s="40">
        <f>ROUND(Y563*AD563,2)</f>
        <v>205.03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v>1708.6224</v>
      </c>
      <c r="AL563" s="15">
        <v>0.3</v>
      </c>
      <c r="AM563" s="15">
        <v>512.58669999999995</v>
      </c>
      <c r="AN563" s="15">
        <v>0.4</v>
      </c>
      <c r="AO563" s="15">
        <v>683.44899999999996</v>
      </c>
      <c r="AP563" s="15">
        <v>1</v>
      </c>
      <c r="AQ563" s="15">
        <v>1708.6224</v>
      </c>
      <c r="AR563" s="15">
        <v>0.09</v>
      </c>
      <c r="AS563" s="15">
        <v>50.11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6680.7136</v>
      </c>
      <c r="BU563" s="15">
        <v>4459.5045</v>
      </c>
      <c r="BV563" s="15">
        <v>6680.7136</v>
      </c>
      <c r="BW563" s="15">
        <v>5997.2646000000004</v>
      </c>
      <c r="BX563" s="16">
        <v>839.61699999999996</v>
      </c>
      <c r="BY563" s="15">
        <v>1679.2340999999999</v>
      </c>
      <c r="BZ563" s="16">
        <v>5841.0964999999997</v>
      </c>
      <c r="CA563" s="17">
        <v>736.94150000000002</v>
      </c>
    </row>
    <row r="564" spans="1:79" x14ac:dyDescent="0.25">
      <c r="A564" s="33" t="s">
        <v>79</v>
      </c>
      <c r="B564" s="34">
        <v>5173501</v>
      </c>
      <c r="C564" s="34" t="s">
        <v>229</v>
      </c>
      <c r="D564" s="34" t="s">
        <v>81</v>
      </c>
      <c r="E564" s="34" t="s">
        <v>116</v>
      </c>
      <c r="F564" s="34" t="s">
        <v>83</v>
      </c>
      <c r="G564" s="34" t="s">
        <v>117</v>
      </c>
      <c r="H564" s="34" t="s">
        <v>85</v>
      </c>
      <c r="I564" s="34" t="s">
        <v>79</v>
      </c>
      <c r="J564" s="34" t="s">
        <v>87</v>
      </c>
      <c r="K564" s="10" t="s">
        <v>147</v>
      </c>
      <c r="L564" s="10">
        <v>6</v>
      </c>
      <c r="M564" s="10">
        <v>180</v>
      </c>
      <c r="N564" s="34">
        <v>121130</v>
      </c>
      <c r="O564" s="35">
        <v>37109</v>
      </c>
      <c r="P564" s="35">
        <v>29219</v>
      </c>
      <c r="Q564" s="34">
        <v>63490897315</v>
      </c>
      <c r="R564" s="34" t="s">
        <v>89</v>
      </c>
      <c r="S564" s="10" t="str">
        <f>IF(AB564=0.05,"Médio Profissionalizante",
IF(AB564=0.09,"Médio Tecnólogo",
IF(AB564=0.1,"Graduação",
IF(AB564=0.15,"Especialização",
IF(AB564=0.35,"Mestrado",
IF(AB564=0.45,"Doutorado",
))))))</f>
        <v>Graduação</v>
      </c>
      <c r="T564" s="10" t="str">
        <f>IF(AL564=0.7,"Inciso I",
IF(AL564=0.6,"Incisos II e V",
IF(AL564=0.3,"Inciso IV",
IF(AL564=0.25,"Inciso III, VI e VII",
))))</f>
        <v>Inciso III, VI e VII</v>
      </c>
      <c r="U564" s="34">
        <v>22</v>
      </c>
      <c r="V564" s="34" t="s">
        <v>90</v>
      </c>
      <c r="W564" s="34" t="s">
        <v>114</v>
      </c>
      <c r="X564" s="34" t="s">
        <v>92</v>
      </c>
      <c r="Y564" s="15">
        <v>1281.4566</v>
      </c>
      <c r="Z564" s="15">
        <v>180</v>
      </c>
      <c r="AA564" s="15">
        <v>1281.4672896221311</v>
      </c>
      <c r="AB564" s="36">
        <v>0.1</v>
      </c>
      <c r="AC564" s="10">
        <v>128.14570000000001</v>
      </c>
      <c r="AD564" s="15">
        <v>0.14000000000000001</v>
      </c>
      <c r="AE564" s="50">
        <v>179.40389999999999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v>1281.4566</v>
      </c>
      <c r="AL564" s="15">
        <v>0.25</v>
      </c>
      <c r="AM564" s="15">
        <v>320.36419999999998</v>
      </c>
      <c r="AN564" s="15">
        <v>0.4</v>
      </c>
      <c r="AO564" s="15">
        <v>512.58259999999996</v>
      </c>
      <c r="AP564" s="15">
        <v>1</v>
      </c>
      <c r="AQ564" s="15">
        <v>1281.4566</v>
      </c>
      <c r="AR564" s="15">
        <v>0</v>
      </c>
      <c r="AS564" s="15">
        <v>47.142400000000002</v>
      </c>
      <c r="AT564" s="15">
        <v>0</v>
      </c>
      <c r="AU564" s="15">
        <v>0</v>
      </c>
      <c r="AV564" s="15">
        <v>0</v>
      </c>
      <c r="AW564" s="15">
        <v>1212.2328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0</v>
      </c>
      <c r="BH564" s="15">
        <v>0</v>
      </c>
      <c r="BI564" s="15">
        <v>0</v>
      </c>
      <c r="BJ564" s="15">
        <v>0</v>
      </c>
      <c r="BK564" s="15">
        <v>21.232053000000001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5006.0982000000004</v>
      </c>
      <c r="BU564" s="15">
        <v>3383.0454</v>
      </c>
      <c r="BV564" s="15">
        <v>4984.8662000000004</v>
      </c>
      <c r="BW564" s="15">
        <v>4493.5155999999997</v>
      </c>
      <c r="BX564" s="16">
        <v>629.09220000000005</v>
      </c>
      <c r="BY564" s="15">
        <v>1258.1844000000001</v>
      </c>
      <c r="BZ564" s="16">
        <v>4377.0060000000003</v>
      </c>
      <c r="CA564" s="17">
        <v>348.69639999999998</v>
      </c>
    </row>
    <row r="565" spans="1:79" x14ac:dyDescent="0.25">
      <c r="A565" s="33" t="s">
        <v>79</v>
      </c>
      <c r="B565" s="34">
        <v>9641301</v>
      </c>
      <c r="C565" s="34" t="s">
        <v>486</v>
      </c>
      <c r="D565" s="34" t="s">
        <v>81</v>
      </c>
      <c r="E565" s="34" t="s">
        <v>116</v>
      </c>
      <c r="F565" s="34" t="s">
        <v>83</v>
      </c>
      <c r="G565" s="34" t="s">
        <v>117</v>
      </c>
      <c r="H565" s="34" t="s">
        <v>85</v>
      </c>
      <c r="I565" s="34" t="s">
        <v>79</v>
      </c>
      <c r="J565" s="34" t="s">
        <v>87</v>
      </c>
      <c r="K565" s="10" t="s">
        <v>118</v>
      </c>
      <c r="L565" s="10">
        <v>7</v>
      </c>
      <c r="M565" s="10">
        <v>240</v>
      </c>
      <c r="N565" s="34">
        <v>123551</v>
      </c>
      <c r="O565" s="35">
        <v>41330</v>
      </c>
      <c r="P565" s="35">
        <v>29466</v>
      </c>
      <c r="Q565" s="34">
        <v>82196400300</v>
      </c>
      <c r="R565" s="34" t="s">
        <v>89</v>
      </c>
      <c r="S565" s="10">
        <f>IF(AB565=0.05,"Médio Profissionalizante",
IF(AB565=0.09,"Médio Tecnólogo",
IF(AB565=0.1,"Graduação",
IF(AB565=0.15,"Especialização",
IF(AB565=0.35,"Mestrado",
IF(AB565=0.45,"Doutorado",
))))))</f>
        <v>0</v>
      </c>
      <c r="T565" s="10" t="str">
        <f>IF(AL565=0.7,"Inciso I",
IF(AL565=0.6,"Incisos II e V",
IF(AL565=0.3,"Inciso IV",
IF(AL565=0.25,"Inciso III, VI e VII",
))))</f>
        <v>Incisos II e V</v>
      </c>
      <c r="U565" s="34">
        <v>22</v>
      </c>
      <c r="V565" s="34" t="s">
        <v>90</v>
      </c>
      <c r="W565" s="34" t="s">
        <v>91</v>
      </c>
      <c r="X565" s="34" t="s">
        <v>92</v>
      </c>
      <c r="Y565" s="15">
        <v>1742.7924</v>
      </c>
      <c r="Z565" s="15">
        <v>240</v>
      </c>
      <c r="AA565" s="15">
        <v>1742.7955138860984</v>
      </c>
      <c r="AB565" s="36">
        <v>0</v>
      </c>
      <c r="AC565" s="66">
        <v>0</v>
      </c>
      <c r="AD565" s="15">
        <v>0.09</v>
      </c>
      <c r="AE565" s="50">
        <v>156.85130000000001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v>1742.7924</v>
      </c>
      <c r="AL565" s="15">
        <v>0.6</v>
      </c>
      <c r="AM565" s="15">
        <v>1045.6754000000001</v>
      </c>
      <c r="AN565" s="15">
        <v>0.4</v>
      </c>
      <c r="AO565" s="15">
        <v>697.11699999999996</v>
      </c>
      <c r="AP565" s="15">
        <v>1</v>
      </c>
      <c r="AQ565" s="15">
        <v>1742.7924</v>
      </c>
      <c r="AR565" s="15">
        <v>0.05</v>
      </c>
      <c r="AS565" s="15">
        <v>287.7756</v>
      </c>
      <c r="AT565" s="15">
        <v>0.11</v>
      </c>
      <c r="AU565" s="15">
        <v>0</v>
      </c>
      <c r="AV565" s="15">
        <v>0.23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7128.0209000000004</v>
      </c>
      <c r="BU565" s="15">
        <v>4339.5531000000001</v>
      </c>
      <c r="BV565" s="15">
        <v>7128.0209000000004</v>
      </c>
      <c r="BW565" s="15">
        <v>6430.9040000000005</v>
      </c>
      <c r="BX565" s="16">
        <v>900.32659999999998</v>
      </c>
      <c r="BY565" s="15">
        <v>1800.6531</v>
      </c>
      <c r="BZ565" s="16">
        <v>6227.6944000000003</v>
      </c>
      <c r="CA565" s="17">
        <v>843.2559</v>
      </c>
    </row>
    <row r="566" spans="1:79" x14ac:dyDescent="0.25">
      <c r="A566" s="33" t="s">
        <v>715</v>
      </c>
      <c r="B566" s="34">
        <v>10597303</v>
      </c>
      <c r="C566" s="34" t="s">
        <v>1303</v>
      </c>
      <c r="D566" s="34" t="s">
        <v>1069</v>
      </c>
      <c r="E566" s="34" t="s">
        <v>1286</v>
      </c>
      <c r="F566" s="34" t="s">
        <v>83</v>
      </c>
      <c r="G566" s="34" t="s">
        <v>1244</v>
      </c>
      <c r="H566" s="34" t="s">
        <v>1245</v>
      </c>
      <c r="I566" s="34" t="s">
        <v>1246</v>
      </c>
      <c r="J566" s="34" t="s">
        <v>850</v>
      </c>
      <c r="K566" s="10" t="s">
        <v>121</v>
      </c>
      <c r="L566" s="10">
        <v>13</v>
      </c>
      <c r="M566" s="10">
        <v>240</v>
      </c>
      <c r="N566" s="34">
        <v>693313</v>
      </c>
      <c r="O566" s="35">
        <v>44650</v>
      </c>
      <c r="P566" s="35">
        <v>27235</v>
      </c>
      <c r="Q566" s="34">
        <v>68796331372</v>
      </c>
      <c r="R566" s="34" t="s">
        <v>89</v>
      </c>
      <c r="S566" s="10">
        <f>IF(AB566=0.05,"Médio Profissionalizante",
IF(AB566=0.09,"Médio Tecnólogo",
IF(AB566=0.1,"Graduação",
IF(AB566=0.15,"Especialização",
IF(AB566=0.35,"Mestrado",
IF(AB566=0.45,"Doutorado",
))))))</f>
        <v>0</v>
      </c>
      <c r="T566" s="10" t="str">
        <f>IF(AL566=0.7,"Inciso I",
IF(AL566=0.6,"Incisos II e V",
IF(AL566=0.3,"Inciso IV",
IF(AL566=0.25,"Inciso III, VI e VII",
))))</f>
        <v>Inciso III, VI e VII</v>
      </c>
      <c r="U566" s="34">
        <v>1</v>
      </c>
      <c r="V566" s="34" t="s">
        <v>97</v>
      </c>
      <c r="W566" s="34" t="s">
        <v>190</v>
      </c>
      <c r="X566" s="34" t="s">
        <v>1254</v>
      </c>
      <c r="Y566" s="15">
        <v>1813.203</v>
      </c>
      <c r="Z566" s="15">
        <v>240</v>
      </c>
      <c r="AA566" s="15">
        <v>1813.2044526470968</v>
      </c>
      <c r="AB566" s="36">
        <v>0</v>
      </c>
      <c r="AC566" s="37">
        <v>0</v>
      </c>
      <c r="AD566" s="15">
        <v>0.2</v>
      </c>
      <c r="AE566" s="40">
        <f>ROUND(Y566*AD566,2)</f>
        <v>362.64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v>1962.6636000000001</v>
      </c>
      <c r="AL566" s="15">
        <v>0.25</v>
      </c>
      <c r="AM566" s="15">
        <v>490.66590000000002</v>
      </c>
      <c r="AN566" s="15">
        <v>0.4</v>
      </c>
      <c r="AO566" s="15">
        <v>785.06539999999995</v>
      </c>
      <c r="AP566" s="15">
        <v>1</v>
      </c>
      <c r="AQ566" s="15">
        <v>1962.6636000000001</v>
      </c>
      <c r="AR566" s="15">
        <v>0.05</v>
      </c>
      <c r="AS566" s="15">
        <v>29.09</v>
      </c>
      <c r="AT566" s="15">
        <v>7.0000000000000007E-2</v>
      </c>
      <c r="AU566" s="15">
        <v>305.41000000000003</v>
      </c>
      <c r="AV566" s="15">
        <v>0.33</v>
      </c>
      <c r="AW566" s="15">
        <v>1727.75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7556.2548999999999</v>
      </c>
      <c r="BU566" s="15">
        <v>5102.9254000000001</v>
      </c>
      <c r="BV566" s="15">
        <v>7556.2548999999999</v>
      </c>
      <c r="BW566" s="15">
        <v>6771.1894000000002</v>
      </c>
      <c r="BX566" s="16">
        <v>947.9665</v>
      </c>
      <c r="BY566" s="15">
        <v>1895.933</v>
      </c>
      <c r="BZ566" s="16">
        <v>6608.2883000000002</v>
      </c>
      <c r="CA566" s="17">
        <v>947.91930000000002</v>
      </c>
    </row>
    <row r="567" spans="1:79" x14ac:dyDescent="0.25">
      <c r="A567" s="33" t="s">
        <v>79</v>
      </c>
      <c r="B567" s="34">
        <v>5173701</v>
      </c>
      <c r="C567" s="34" t="s">
        <v>230</v>
      </c>
      <c r="D567" s="34" t="s">
        <v>81</v>
      </c>
      <c r="E567" s="34" t="s">
        <v>116</v>
      </c>
      <c r="F567" s="34" t="s">
        <v>83</v>
      </c>
      <c r="G567" s="34" t="s">
        <v>117</v>
      </c>
      <c r="H567" s="34" t="s">
        <v>85</v>
      </c>
      <c r="I567" s="34" t="s">
        <v>79</v>
      </c>
      <c r="J567" s="34" t="s">
        <v>87</v>
      </c>
      <c r="K567" s="10" t="s">
        <v>121</v>
      </c>
      <c r="L567" s="10">
        <v>13</v>
      </c>
      <c r="M567" s="10">
        <v>240</v>
      </c>
      <c r="N567" s="34">
        <v>139137</v>
      </c>
      <c r="O567" s="35">
        <v>37109</v>
      </c>
      <c r="P567" s="35">
        <v>20006</v>
      </c>
      <c r="Q567" s="34">
        <v>11316900363</v>
      </c>
      <c r="R567" s="34" t="s">
        <v>89</v>
      </c>
      <c r="S567" s="10" t="str">
        <f>IF(AB567=0.05,"Médio Profissionalizante",
IF(AB567=0.09,"Médio Tecnólogo",
IF(AB567=0.1,"Graduação",
IF(AB567=0.15,"Especialização",
IF(AB567=0.35,"Mestrado",
IF(AB567=0.45,"Doutorado",
))))))</f>
        <v>Especialização</v>
      </c>
      <c r="T567" s="10" t="str">
        <f>IF(AL567=0.7,"Inciso I",
IF(AL567=0.6,"Incisos II e V",
IF(AL567=0.3,"Inciso IV",
IF(AL567=0.25,"Inciso III, VI e VII",
))))</f>
        <v>Inciso IV</v>
      </c>
      <c r="U567" s="34">
        <v>22</v>
      </c>
      <c r="V567" s="34" t="s">
        <v>97</v>
      </c>
      <c r="W567" s="34" t="s">
        <v>128</v>
      </c>
      <c r="X567" s="34" t="s">
        <v>92</v>
      </c>
      <c r="Y567" s="15">
        <v>1962.6636000000001</v>
      </c>
      <c r="Z567" s="15">
        <v>240</v>
      </c>
      <c r="AA567" s="15">
        <v>1962.6708122004145</v>
      </c>
      <c r="AB567" s="36">
        <v>0.15</v>
      </c>
      <c r="AC567" s="15">
        <v>294.39949999999999</v>
      </c>
      <c r="AD567" s="15">
        <v>0.21</v>
      </c>
      <c r="AE567" s="50">
        <v>412.15940000000001</v>
      </c>
      <c r="AF567" s="15">
        <v>0</v>
      </c>
      <c r="AG567" s="15">
        <v>0</v>
      </c>
      <c r="AH567" s="15">
        <v>0</v>
      </c>
      <c r="AI567" s="15">
        <v>0</v>
      </c>
      <c r="AJ567" s="15">
        <v>1</v>
      </c>
      <c r="AK567" s="15">
        <v>1962.6636000000001</v>
      </c>
      <c r="AL567" s="15">
        <v>0.3</v>
      </c>
      <c r="AM567" s="15">
        <v>588.79909999999995</v>
      </c>
      <c r="AN567" s="15">
        <v>0.4</v>
      </c>
      <c r="AO567" s="15">
        <v>785.06539999999995</v>
      </c>
      <c r="AP567" s="15">
        <v>1</v>
      </c>
      <c r="AQ567" s="15">
        <v>1962.6636000000001</v>
      </c>
      <c r="AR567" s="15">
        <v>1.47</v>
      </c>
      <c r="AS567" s="15">
        <v>253.27010000000001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15">
        <v>0</v>
      </c>
      <c r="BC567" s="15">
        <v>0</v>
      </c>
      <c r="BD567" s="15">
        <v>0</v>
      </c>
      <c r="BE567" s="15">
        <v>0</v>
      </c>
      <c r="BF567" s="15">
        <v>0</v>
      </c>
      <c r="BG567" s="15">
        <v>0</v>
      </c>
      <c r="BH567" s="15">
        <v>0</v>
      </c>
      <c r="BI567" s="15">
        <v>0</v>
      </c>
      <c r="BJ567" s="15">
        <v>0</v>
      </c>
      <c r="BK567" s="15">
        <v>21.232053000000001</v>
      </c>
      <c r="BL567" s="15">
        <v>0</v>
      </c>
      <c r="BM567" s="15">
        <v>0</v>
      </c>
      <c r="BN567" s="15">
        <v>0</v>
      </c>
      <c r="BO567" s="15">
        <v>0</v>
      </c>
      <c r="BP567" s="15">
        <v>0</v>
      </c>
      <c r="BQ567" s="15">
        <v>0</v>
      </c>
      <c r="BR567" s="15">
        <v>0</v>
      </c>
      <c r="BS567" s="15">
        <v>1008.6444011280581</v>
      </c>
      <c r="BT567" s="15">
        <v>8998.2906999999996</v>
      </c>
      <c r="BU567" s="15">
        <v>5416.9515000000001</v>
      </c>
      <c r="BV567" s="15">
        <v>7968.4142000000002</v>
      </c>
      <c r="BW567" s="15">
        <v>7204.5807999999997</v>
      </c>
      <c r="BX567" s="16">
        <v>1008.6413</v>
      </c>
      <c r="BY567" s="15">
        <v>2017.2826</v>
      </c>
      <c r="BZ567" s="16">
        <v>7989.6494000000002</v>
      </c>
      <c r="CA567" s="17">
        <v>1327.7936</v>
      </c>
    </row>
    <row r="568" spans="1:79" x14ac:dyDescent="0.25">
      <c r="A568" s="33" t="s">
        <v>79</v>
      </c>
      <c r="B568" s="34">
        <v>5402701</v>
      </c>
      <c r="C568" s="34" t="s">
        <v>382</v>
      </c>
      <c r="D568" s="34" t="s">
        <v>81</v>
      </c>
      <c r="E568" s="34" t="s">
        <v>116</v>
      </c>
      <c r="F568" s="34" t="s">
        <v>83</v>
      </c>
      <c r="G568" s="34" t="s">
        <v>117</v>
      </c>
      <c r="H568" s="34" t="s">
        <v>85</v>
      </c>
      <c r="I568" s="34" t="s">
        <v>79</v>
      </c>
      <c r="J568" s="34" t="s">
        <v>87</v>
      </c>
      <c r="K568" s="10" t="s">
        <v>121</v>
      </c>
      <c r="L568" s="10">
        <v>12</v>
      </c>
      <c r="M568" s="10">
        <v>240</v>
      </c>
      <c r="N568" s="34">
        <v>136416</v>
      </c>
      <c r="O568" s="35">
        <v>37438</v>
      </c>
      <c r="P568" s="35">
        <v>28030</v>
      </c>
      <c r="Q568" s="34">
        <v>76124339315</v>
      </c>
      <c r="R568" s="34" t="s">
        <v>89</v>
      </c>
      <c r="S568" s="10">
        <f>IF(AB568=0.05,"Médio Profissionalizante",
IF(AB568=0.09,"Médio Tecnólogo",
IF(AB568=0.1,"Graduação",
IF(AB568=0.15,"Especialização",
IF(AB568=0.35,"Mestrado",
IF(AB568=0.45,"Doutorado",
))))))</f>
        <v>0</v>
      </c>
      <c r="T568" s="10" t="str">
        <f>IF(AL568=0.7,"Inciso I",
IF(AL568=0.6,"Incisos II e V",
IF(AL568=0.3,"Inciso IV",
IF(AL568=0.25,"Inciso III, VI e VII",
))))</f>
        <v>Incisos II e V</v>
      </c>
      <c r="U568" s="34">
        <v>22</v>
      </c>
      <c r="V568" s="34" t="s">
        <v>90</v>
      </c>
      <c r="W568" s="34" t="s">
        <v>91</v>
      </c>
      <c r="X568" s="34" t="s">
        <v>92</v>
      </c>
      <c r="Y568" s="15">
        <v>1924.1790000000001</v>
      </c>
      <c r="Z568" s="15">
        <v>240</v>
      </c>
      <c r="AA568" s="15">
        <v>1924.1870707847202</v>
      </c>
      <c r="AB568" s="36">
        <v>0</v>
      </c>
      <c r="AC568" s="10">
        <v>0</v>
      </c>
      <c r="AD568" s="15">
        <v>0.2</v>
      </c>
      <c r="AE568" s="50">
        <v>384.83580000000001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v>1924.1790000000001</v>
      </c>
      <c r="AL568" s="15">
        <v>0.6</v>
      </c>
      <c r="AM568" s="15">
        <v>1154.5074</v>
      </c>
      <c r="AN568" s="15">
        <v>0.4</v>
      </c>
      <c r="AO568" s="15">
        <v>769.67160000000001</v>
      </c>
      <c r="AP568" s="15">
        <v>1</v>
      </c>
      <c r="AQ568" s="15">
        <v>1924.1790000000001</v>
      </c>
      <c r="AR568" s="15">
        <v>7.0000000000000007E-2</v>
      </c>
      <c r="AS568" s="15">
        <v>163.82249999999999</v>
      </c>
      <c r="AT568" s="15">
        <v>0</v>
      </c>
      <c r="AU568" s="15">
        <v>368.60059999999999</v>
      </c>
      <c r="AV568" s="15">
        <v>0.2</v>
      </c>
      <c r="AW568" s="15">
        <v>98.293499999999995</v>
      </c>
      <c r="AX568" s="15">
        <v>0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8081.5518000000002</v>
      </c>
      <c r="BU568" s="15">
        <v>5002.8653999999997</v>
      </c>
      <c r="BV568" s="15">
        <v>8081.5518000000002</v>
      </c>
      <c r="BW568" s="15">
        <v>7311.8801999999996</v>
      </c>
      <c r="BX568" s="16">
        <v>1023.6632</v>
      </c>
      <c r="BY568" s="15">
        <v>2047.3264999999999</v>
      </c>
      <c r="BZ568" s="16">
        <v>7057.8886000000002</v>
      </c>
      <c r="CA568" s="17">
        <v>1071.5594000000001</v>
      </c>
    </row>
    <row r="569" spans="1:79" x14ac:dyDescent="0.25">
      <c r="A569" s="33" t="s">
        <v>79</v>
      </c>
      <c r="B569" s="34">
        <v>5173801</v>
      </c>
      <c r="C569" s="34" t="s">
        <v>231</v>
      </c>
      <c r="D569" s="34" t="s">
        <v>81</v>
      </c>
      <c r="E569" s="34" t="s">
        <v>116</v>
      </c>
      <c r="F569" s="34" t="s">
        <v>83</v>
      </c>
      <c r="G569" s="34" t="s">
        <v>117</v>
      </c>
      <c r="H569" s="34" t="s">
        <v>85</v>
      </c>
      <c r="I569" s="34" t="s">
        <v>79</v>
      </c>
      <c r="J569" s="34" t="s">
        <v>87</v>
      </c>
      <c r="K569" s="10" t="s">
        <v>121</v>
      </c>
      <c r="L569" s="10">
        <v>13</v>
      </c>
      <c r="M569" s="10">
        <v>240</v>
      </c>
      <c r="N569" s="34">
        <v>139137</v>
      </c>
      <c r="O569" s="35">
        <v>37109</v>
      </c>
      <c r="P569" s="35">
        <v>28043</v>
      </c>
      <c r="Q569" s="34">
        <v>58513280372</v>
      </c>
      <c r="R569" s="34" t="s">
        <v>89</v>
      </c>
      <c r="S569" s="10">
        <f>IF(AB569=0.05,"Médio Profissionalizante",
IF(AB569=0.09,"Médio Tecnólogo",
IF(AB569=0.1,"Graduação",
IF(AB569=0.15,"Especialização",
IF(AB569=0.35,"Mestrado",
IF(AB569=0.45,"Doutorado",
))))))</f>
        <v>0</v>
      </c>
      <c r="T569" s="10" t="str">
        <f>IF(AL569=0.7,"Inciso I",
IF(AL569=0.6,"Incisos II e V",
IF(AL569=0.3,"Inciso IV",
IF(AL569=0.25,"Inciso III, VI e VII",
))))</f>
        <v>Inciso IV</v>
      </c>
      <c r="U569" s="34">
        <v>22</v>
      </c>
      <c r="V569" s="34" t="s">
        <v>97</v>
      </c>
      <c r="W569" s="34" t="s">
        <v>91</v>
      </c>
      <c r="X569" s="34" t="s">
        <v>92</v>
      </c>
      <c r="Y569" s="15">
        <v>1962.6636000000001</v>
      </c>
      <c r="Z569" s="15">
        <v>240</v>
      </c>
      <c r="AA569" s="15">
        <v>1962.6708122004145</v>
      </c>
      <c r="AB569" s="36">
        <v>0</v>
      </c>
      <c r="AC569" s="10">
        <v>0</v>
      </c>
      <c r="AD569" s="15">
        <v>0.21</v>
      </c>
      <c r="AE569" s="50">
        <v>412.15940000000001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v>1962.6636000000001</v>
      </c>
      <c r="AL569" s="15">
        <v>0.3</v>
      </c>
      <c r="AM569" s="15">
        <v>588.79909999999995</v>
      </c>
      <c r="AN569" s="15">
        <v>0.4</v>
      </c>
      <c r="AO569" s="15">
        <v>785.06539999999995</v>
      </c>
      <c r="AP569" s="15">
        <v>1</v>
      </c>
      <c r="AQ569" s="15">
        <v>1962.6636000000001</v>
      </c>
      <c r="AR569" s="15">
        <v>0.45</v>
      </c>
      <c r="AS569" s="15">
        <v>1154.5074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21.232053000000001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7695.2466999999997</v>
      </c>
      <c r="BU569" s="15">
        <v>5122.5519999999997</v>
      </c>
      <c r="BV569" s="15">
        <v>7674.0146999999997</v>
      </c>
      <c r="BW569" s="15">
        <v>6910.1813000000002</v>
      </c>
      <c r="BX569" s="16">
        <v>967.42539999999997</v>
      </c>
      <c r="BY569" s="15">
        <v>1934.8507999999999</v>
      </c>
      <c r="BZ569" s="16">
        <v>6727.8212999999996</v>
      </c>
      <c r="CA569" s="17">
        <v>980.79089999999997</v>
      </c>
    </row>
    <row r="570" spans="1:79" x14ac:dyDescent="0.25">
      <c r="A570" s="33" t="s">
        <v>79</v>
      </c>
      <c r="B570" s="34">
        <v>5382201</v>
      </c>
      <c r="C570" s="34" t="s">
        <v>281</v>
      </c>
      <c r="D570" s="34" t="s">
        <v>81</v>
      </c>
      <c r="E570" s="34" t="s">
        <v>116</v>
      </c>
      <c r="F570" s="34" t="s">
        <v>83</v>
      </c>
      <c r="G570" s="34" t="s">
        <v>117</v>
      </c>
      <c r="H570" s="34" t="s">
        <v>85</v>
      </c>
      <c r="I570" s="34" t="s">
        <v>79</v>
      </c>
      <c r="J570" s="34" t="s">
        <v>87</v>
      </c>
      <c r="K570" s="10" t="s">
        <v>121</v>
      </c>
      <c r="L570" s="10">
        <v>12</v>
      </c>
      <c r="M570" s="10">
        <v>240</v>
      </c>
      <c r="N570" s="34">
        <v>136416</v>
      </c>
      <c r="O570" s="35">
        <v>37431</v>
      </c>
      <c r="P570" s="35">
        <v>23733</v>
      </c>
      <c r="Q570" s="34">
        <v>42238730320</v>
      </c>
      <c r="R570" s="34" t="s">
        <v>89</v>
      </c>
      <c r="S570" s="10" t="str">
        <f>IF(AB570=0.05,"Médio Profissionalizante",
IF(AB570=0.09,"Médio Tecnólogo",
IF(AB570=0.1,"Graduação",
IF(AB570=0.15,"Especialização",
IF(AB570=0.35,"Mestrado",
IF(AB570=0.45,"Doutorado",
))))))</f>
        <v>Especialização</v>
      </c>
      <c r="T570" s="10" t="str">
        <f>IF(AL570=0.7,"Inciso I",
IF(AL570=0.6,"Incisos II e V",
IF(AL570=0.3,"Inciso IV",
IF(AL570=0.25,"Inciso III, VI e VII",
))))</f>
        <v>Inciso IV</v>
      </c>
      <c r="U570" s="34">
        <v>22</v>
      </c>
      <c r="V570" s="34" t="s">
        <v>97</v>
      </c>
      <c r="W570" s="34" t="s">
        <v>128</v>
      </c>
      <c r="X570" s="34" t="s">
        <v>92</v>
      </c>
      <c r="Y570" s="15">
        <v>1924.1790000000001</v>
      </c>
      <c r="Z570" s="15">
        <v>240</v>
      </c>
      <c r="AA570" s="15">
        <v>1924.1870707847202</v>
      </c>
      <c r="AB570" s="36">
        <v>0.15</v>
      </c>
      <c r="AC570" s="15">
        <v>288.62689999999998</v>
      </c>
      <c r="AD570" s="15">
        <v>0.2</v>
      </c>
      <c r="AE570" s="50">
        <v>384.83580000000001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v>1924.1790000000001</v>
      </c>
      <c r="AL570" s="15">
        <v>0.3</v>
      </c>
      <c r="AM570" s="15">
        <v>577.25369999999998</v>
      </c>
      <c r="AN570" s="15">
        <v>0.4</v>
      </c>
      <c r="AO570" s="15">
        <v>769.67160000000001</v>
      </c>
      <c r="AP570" s="15">
        <v>1</v>
      </c>
      <c r="AQ570" s="15">
        <v>1924.1790000000001</v>
      </c>
      <c r="AR570" s="15">
        <v>0.39</v>
      </c>
      <c r="AS570" s="15">
        <v>573.42790000000002</v>
      </c>
      <c r="AT570" s="15">
        <v>0</v>
      </c>
      <c r="AU570" s="15">
        <v>835.08920000000001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7792.9250000000002</v>
      </c>
      <c r="BU570" s="15">
        <v>5291.4922999999999</v>
      </c>
      <c r="BV570" s="15">
        <v>7792.9250000000002</v>
      </c>
      <c r="BW570" s="15">
        <v>7023.2533999999996</v>
      </c>
      <c r="BX570" s="16">
        <v>983.25549999999998</v>
      </c>
      <c r="BY570" s="15">
        <v>1966.5109</v>
      </c>
      <c r="BZ570" s="16">
        <v>6809.6695</v>
      </c>
      <c r="CA570" s="17">
        <v>1003.2991</v>
      </c>
    </row>
    <row r="571" spans="1:79" x14ac:dyDescent="0.25">
      <c r="A571" s="33" t="s">
        <v>79</v>
      </c>
      <c r="B571" s="34">
        <v>8821501</v>
      </c>
      <c r="C571" s="34" t="s">
        <v>423</v>
      </c>
      <c r="D571" s="34" t="s">
        <v>81</v>
      </c>
      <c r="E571" s="34" t="s">
        <v>116</v>
      </c>
      <c r="F571" s="34" t="s">
        <v>83</v>
      </c>
      <c r="G571" s="34" t="s">
        <v>117</v>
      </c>
      <c r="H571" s="34" t="s">
        <v>85</v>
      </c>
      <c r="I571" s="34" t="s">
        <v>79</v>
      </c>
      <c r="J571" s="34" t="s">
        <v>87</v>
      </c>
      <c r="K571" s="10" t="s">
        <v>118</v>
      </c>
      <c r="L571" s="10">
        <v>7</v>
      </c>
      <c r="M571" s="10">
        <v>240</v>
      </c>
      <c r="N571" s="34">
        <v>123551</v>
      </c>
      <c r="O571" s="35">
        <v>40665</v>
      </c>
      <c r="P571" s="35">
        <v>29157</v>
      </c>
      <c r="Q571" s="34">
        <v>64306151387</v>
      </c>
      <c r="R571" s="34" t="s">
        <v>89</v>
      </c>
      <c r="S571" s="10">
        <f>IF(AB571=0.05,"Médio Profissionalizante",
IF(AB571=0.09,"Médio Tecnólogo",
IF(AB571=0.1,"Graduação",
IF(AB571=0.15,"Especialização",
IF(AB571=0.35,"Mestrado",
IF(AB571=0.45,"Doutorado",
))))))</f>
        <v>0</v>
      </c>
      <c r="T571" s="10" t="str">
        <f>IF(AL571=0.7,"Inciso I",
IF(AL571=0.6,"Incisos II e V",
IF(AL571=0.3,"Inciso IV",
IF(AL571=0.25,"Inciso III, VI e VII",
))))</f>
        <v>Inciso III, VI e VII</v>
      </c>
      <c r="U571" s="34">
        <v>22</v>
      </c>
      <c r="V571" s="34" t="s">
        <v>90</v>
      </c>
      <c r="W571" s="34" t="s">
        <v>91</v>
      </c>
      <c r="X571" s="34" t="s">
        <v>92</v>
      </c>
      <c r="Y571" s="15">
        <v>1742.7924</v>
      </c>
      <c r="Z571" s="15">
        <v>240</v>
      </c>
      <c r="AA571" s="15">
        <v>1742.7955138860984</v>
      </c>
      <c r="AB571" s="36">
        <v>0</v>
      </c>
      <c r="AC571" s="10">
        <v>0</v>
      </c>
      <c r="AD571" s="15">
        <v>0.11</v>
      </c>
      <c r="AE571" s="50">
        <v>191.7072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v>1742.7924</v>
      </c>
      <c r="AL571" s="15">
        <v>0.25</v>
      </c>
      <c r="AM571" s="15">
        <v>435.69810000000001</v>
      </c>
      <c r="AN571" s="15">
        <v>0.4</v>
      </c>
      <c r="AO571" s="15">
        <v>697.11699999999996</v>
      </c>
      <c r="AP571" s="15">
        <v>1</v>
      </c>
      <c r="AQ571" s="15">
        <v>1742.7924</v>
      </c>
      <c r="AR571" s="15">
        <v>0.3</v>
      </c>
      <c r="AS571" s="15">
        <v>56.7958</v>
      </c>
      <c r="AT571" s="15">
        <v>0.09</v>
      </c>
      <c r="AU571" s="15">
        <v>0</v>
      </c>
      <c r="AV571" s="15">
        <v>0.02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6552.8994000000002</v>
      </c>
      <c r="BU571" s="15">
        <v>4374.4089000000004</v>
      </c>
      <c r="BV571" s="15">
        <v>6552.8994000000002</v>
      </c>
      <c r="BW571" s="15">
        <v>5855.7825000000003</v>
      </c>
      <c r="BX571" s="16">
        <v>819.80949999999996</v>
      </c>
      <c r="BY571" s="15">
        <v>1639.6190999999999</v>
      </c>
      <c r="BZ571" s="16">
        <v>5733.0898999999999</v>
      </c>
      <c r="CA571" s="17">
        <v>707.23969999999997</v>
      </c>
    </row>
    <row r="572" spans="1:79" x14ac:dyDescent="0.25">
      <c r="A572" s="33" t="s">
        <v>79</v>
      </c>
      <c r="B572" s="34">
        <v>4072102</v>
      </c>
      <c r="C572" s="34" t="s">
        <v>125</v>
      </c>
      <c r="D572" s="34" t="s">
        <v>81</v>
      </c>
      <c r="E572" s="34" t="s">
        <v>116</v>
      </c>
      <c r="F572" s="34" t="s">
        <v>83</v>
      </c>
      <c r="G572" s="34" t="s">
        <v>117</v>
      </c>
      <c r="H572" s="34" t="s">
        <v>85</v>
      </c>
      <c r="I572" s="34" t="s">
        <v>79</v>
      </c>
      <c r="J572" s="34" t="s">
        <v>87</v>
      </c>
      <c r="K572" s="10" t="s">
        <v>121</v>
      </c>
      <c r="L572" s="10">
        <v>12</v>
      </c>
      <c r="M572" s="10">
        <v>240</v>
      </c>
      <c r="N572" s="34">
        <v>136416</v>
      </c>
      <c r="O572" s="35">
        <v>37431</v>
      </c>
      <c r="P572" s="35">
        <v>27569</v>
      </c>
      <c r="Q572" s="34">
        <v>54901189387</v>
      </c>
      <c r="R572" s="34" t="s">
        <v>89</v>
      </c>
      <c r="S572" s="10" t="str">
        <f>IF(AB572=0.05,"Médio Profissionalizante",
IF(AB572=0.09,"Médio Tecnólogo",
IF(AB572=0.1,"Graduação",
IF(AB572=0.15,"Especialização",
IF(AB572=0.35,"Mestrado",
IF(AB572=0.45,"Doutorado",
))))))</f>
        <v>Especialização</v>
      </c>
      <c r="T572" s="10" t="str">
        <f>IF(AL572=0.7,"Inciso I",
IF(AL572=0.6,"Incisos II e V",
IF(AL572=0.3,"Inciso IV",
IF(AL572=0.25,"Inciso III, VI e VII",
))))</f>
        <v>Inciso III, VI e VII</v>
      </c>
      <c r="U572" s="34">
        <v>22</v>
      </c>
      <c r="V572" s="34" t="s">
        <v>90</v>
      </c>
      <c r="W572" s="34" t="s">
        <v>91</v>
      </c>
      <c r="X572" s="34" t="s">
        <v>92</v>
      </c>
      <c r="Y572" s="15">
        <v>1924.1790000000001</v>
      </c>
      <c r="Z572" s="15">
        <v>240</v>
      </c>
      <c r="AA572" s="15">
        <v>1924.1870707847202</v>
      </c>
      <c r="AB572" s="36">
        <v>0.15</v>
      </c>
      <c r="AC572" s="15">
        <v>288.62689999999998</v>
      </c>
      <c r="AD572" s="15">
        <v>0.2</v>
      </c>
      <c r="AE572" s="50">
        <v>384.83580000000001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v>1924.1790000000001</v>
      </c>
      <c r="AL572" s="15">
        <v>0.25</v>
      </c>
      <c r="AM572" s="15">
        <v>481.04480000000001</v>
      </c>
      <c r="AN572" s="15">
        <v>0.4</v>
      </c>
      <c r="AO572" s="15">
        <v>769.67160000000001</v>
      </c>
      <c r="AP572" s="15">
        <v>1</v>
      </c>
      <c r="AQ572" s="15">
        <v>1924.1790000000001</v>
      </c>
      <c r="AR572" s="15">
        <v>1.8</v>
      </c>
      <c r="AS572" s="15">
        <v>89.0762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7696.7160000000003</v>
      </c>
      <c r="BU572" s="15">
        <v>5291.4922999999999</v>
      </c>
      <c r="BV572" s="15">
        <v>7696.7160000000003</v>
      </c>
      <c r="BW572" s="15">
        <v>6927.0443999999998</v>
      </c>
      <c r="BX572" s="16">
        <v>969.78620000000001</v>
      </c>
      <c r="BY572" s="15">
        <v>1939.5724</v>
      </c>
      <c r="BZ572" s="16">
        <v>6726.9297999999999</v>
      </c>
      <c r="CA572" s="17">
        <v>980.54570000000001</v>
      </c>
    </row>
    <row r="573" spans="1:79" x14ac:dyDescent="0.25">
      <c r="A573" s="33" t="s">
        <v>79</v>
      </c>
      <c r="B573" s="34">
        <v>8950201</v>
      </c>
      <c r="C573" s="34" t="s">
        <v>471</v>
      </c>
      <c r="D573" s="34" t="s">
        <v>81</v>
      </c>
      <c r="E573" s="34" t="s">
        <v>116</v>
      </c>
      <c r="F573" s="34" t="s">
        <v>83</v>
      </c>
      <c r="G573" s="34" t="s">
        <v>117</v>
      </c>
      <c r="H573" s="34" t="s">
        <v>85</v>
      </c>
      <c r="I573" s="34" t="s">
        <v>79</v>
      </c>
      <c r="J573" s="34" t="s">
        <v>87</v>
      </c>
      <c r="K573" s="10" t="s">
        <v>147</v>
      </c>
      <c r="L573" s="10">
        <v>6</v>
      </c>
      <c r="M573" s="10">
        <v>240</v>
      </c>
      <c r="N573" s="34">
        <v>121130</v>
      </c>
      <c r="O573" s="35">
        <v>40882</v>
      </c>
      <c r="P573" s="35">
        <v>27951</v>
      </c>
      <c r="Q573" s="34">
        <v>7701052704</v>
      </c>
      <c r="R573" s="34" t="s">
        <v>89</v>
      </c>
      <c r="S573" s="10" t="str">
        <f>IF(AB573=0.05,"Médio Profissionalizante",
IF(AB573=0.09,"Médio Tecnólogo",
IF(AB573=0.1,"Graduação",
IF(AB573=0.15,"Especialização",
IF(AB573=0.35,"Mestrado",
IF(AB573=0.45,"Doutorado",
))))))</f>
        <v>Especialização</v>
      </c>
      <c r="T573" s="10" t="str">
        <f>IF(AL573=0.7,"Inciso I",
IF(AL573=0.6,"Incisos II e V",
IF(AL573=0.3,"Inciso IV",
IF(AL573=0.25,"Inciso III, VI e VII",
))))</f>
        <v>Inciso III, VI e VII</v>
      </c>
      <c r="U573" s="34">
        <v>22</v>
      </c>
      <c r="V573" s="34" t="s">
        <v>90</v>
      </c>
      <c r="W573" s="34" t="s">
        <v>91</v>
      </c>
      <c r="X573" s="34" t="s">
        <v>92</v>
      </c>
      <c r="Y573" s="15">
        <v>1708.6224</v>
      </c>
      <c r="Z573" s="15">
        <v>240</v>
      </c>
      <c r="AA573" s="15">
        <v>1708.6230528295082</v>
      </c>
      <c r="AB573" s="36">
        <v>0.15</v>
      </c>
      <c r="AC573" s="15">
        <v>256.29340000000002</v>
      </c>
      <c r="AD573" s="15">
        <v>0.11</v>
      </c>
      <c r="AE573" s="50">
        <v>187.9485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v>1708.6224</v>
      </c>
      <c r="AL573" s="15">
        <v>0.25</v>
      </c>
      <c r="AM573" s="15">
        <v>427.15559999999999</v>
      </c>
      <c r="AN573" s="15">
        <v>0.4</v>
      </c>
      <c r="AO573" s="15">
        <v>683.44899999999996</v>
      </c>
      <c r="AP573" s="15">
        <v>1</v>
      </c>
      <c r="AQ573" s="15">
        <v>1708.6224</v>
      </c>
      <c r="AR573" s="15">
        <v>1.03</v>
      </c>
      <c r="AS573" s="15">
        <v>338.40050000000002</v>
      </c>
      <c r="AT573" s="15">
        <v>0.2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6680.7136</v>
      </c>
      <c r="BU573" s="15">
        <v>4544.9355999999998</v>
      </c>
      <c r="BV573" s="15">
        <v>6680.7136</v>
      </c>
      <c r="BW573" s="15">
        <v>5997.2646000000004</v>
      </c>
      <c r="BX573" s="16">
        <v>839.61699999999996</v>
      </c>
      <c r="BY573" s="15">
        <v>1679.2340999999999</v>
      </c>
      <c r="BZ573" s="16">
        <v>5841.0964999999997</v>
      </c>
      <c r="CA573" s="17">
        <v>736.94150000000002</v>
      </c>
    </row>
    <row r="574" spans="1:79" x14ac:dyDescent="0.25">
      <c r="A574" s="33" t="s">
        <v>79</v>
      </c>
      <c r="B574" s="34">
        <v>8821701</v>
      </c>
      <c r="C574" s="34" t="s">
        <v>424</v>
      </c>
      <c r="D574" s="34" t="s">
        <v>81</v>
      </c>
      <c r="E574" s="34" t="s">
        <v>149</v>
      </c>
      <c r="F574" s="34" t="s">
        <v>83</v>
      </c>
      <c r="G574" s="34" t="s">
        <v>117</v>
      </c>
      <c r="H574" s="34" t="s">
        <v>85</v>
      </c>
      <c r="I574" s="34" t="s">
        <v>79</v>
      </c>
      <c r="J574" s="34" t="s">
        <v>87</v>
      </c>
      <c r="K574" s="10" t="s">
        <v>121</v>
      </c>
      <c r="L574" s="10">
        <v>8</v>
      </c>
      <c r="M574" s="10">
        <v>240</v>
      </c>
      <c r="N574" s="34">
        <v>126022</v>
      </c>
      <c r="O574" s="35">
        <v>40665</v>
      </c>
      <c r="P574" s="35">
        <v>31580</v>
      </c>
      <c r="Q574" s="34">
        <v>2181220395</v>
      </c>
      <c r="R574" s="34" t="s">
        <v>89</v>
      </c>
      <c r="S574" s="10" t="str">
        <f>IF(AB574=0.05,"Médio Profissionalizante",
IF(AB574=0.09,"Médio Tecnólogo",
IF(AB574=0.1,"Graduação",
IF(AB574=0.15,"Especialização",
IF(AB574=0.35,"Mestrado",
IF(AB574=0.45,"Doutorado",
))))))</f>
        <v>Especialização</v>
      </c>
      <c r="T574" s="10" t="str">
        <f>IF(AL574=0.7,"Inciso I",
IF(AL574=0.6,"Incisos II e V",
IF(AL574=0.3,"Inciso IV",
IF(AL574=0.25,"Inciso III, VI e VII",
))))</f>
        <v>Incisos II e V</v>
      </c>
      <c r="U574" s="34">
        <v>22</v>
      </c>
      <c r="V574" s="34" t="s">
        <v>97</v>
      </c>
      <c r="W574" s="34" t="s">
        <v>91</v>
      </c>
      <c r="X574" s="34" t="s">
        <v>92</v>
      </c>
      <c r="Y574" s="15">
        <v>1777.6458</v>
      </c>
      <c r="Z574" s="15">
        <v>240</v>
      </c>
      <c r="AA574" s="15">
        <v>1777.6514241638204</v>
      </c>
      <c r="AB574" s="36">
        <v>0.15</v>
      </c>
      <c r="AC574" s="15">
        <v>266.64690000000002</v>
      </c>
      <c r="AD574" s="15">
        <v>0.11</v>
      </c>
      <c r="AE574" s="50">
        <v>195.541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v>1777.6458</v>
      </c>
      <c r="AL574" s="15">
        <v>0.6</v>
      </c>
      <c r="AM574" s="15">
        <v>1066.5875000000001</v>
      </c>
      <c r="AN574" s="15">
        <v>0.4</v>
      </c>
      <c r="AO574" s="15">
        <v>711.05830000000003</v>
      </c>
      <c r="AP574" s="15">
        <v>1</v>
      </c>
      <c r="AQ574" s="15">
        <v>1777.6458</v>
      </c>
      <c r="AR574" s="15">
        <v>0.09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2233.4596379999998</v>
      </c>
      <c r="BP574" s="15">
        <v>0</v>
      </c>
      <c r="BQ574" s="15">
        <v>0</v>
      </c>
      <c r="BR574" s="15">
        <v>700</v>
      </c>
      <c r="BS574" s="15">
        <v>0</v>
      </c>
      <c r="BT574" s="15">
        <v>10506.2307</v>
      </c>
      <c r="BU574" s="15">
        <v>4728.5378000000001</v>
      </c>
      <c r="BV574" s="15">
        <v>7572.7710999999999</v>
      </c>
      <c r="BW574" s="15">
        <v>6861.7128000000002</v>
      </c>
      <c r="BX574" s="16">
        <v>960.63980000000004</v>
      </c>
      <c r="BY574" s="15">
        <v>1921.2796000000001</v>
      </c>
      <c r="BZ574" s="16">
        <v>9545.5910000000003</v>
      </c>
      <c r="CA574" s="17">
        <v>1755.6775</v>
      </c>
    </row>
    <row r="575" spans="1:79" x14ac:dyDescent="0.25">
      <c r="A575" s="33" t="s">
        <v>79</v>
      </c>
      <c r="B575" s="34">
        <v>8950301</v>
      </c>
      <c r="C575" s="34" t="s">
        <v>472</v>
      </c>
      <c r="D575" s="34" t="s">
        <v>81</v>
      </c>
      <c r="E575" s="34" t="s">
        <v>182</v>
      </c>
      <c r="F575" s="34" t="s">
        <v>83</v>
      </c>
      <c r="G575" s="34" t="s">
        <v>117</v>
      </c>
      <c r="H575" s="34" t="s">
        <v>85</v>
      </c>
      <c r="I575" s="34" t="s">
        <v>79</v>
      </c>
      <c r="J575" s="34" t="s">
        <v>87</v>
      </c>
      <c r="K575" s="10" t="s">
        <v>147</v>
      </c>
      <c r="L575" s="10">
        <v>6</v>
      </c>
      <c r="M575" s="10">
        <v>240</v>
      </c>
      <c r="N575" s="34">
        <v>121130</v>
      </c>
      <c r="O575" s="35">
        <v>40882</v>
      </c>
      <c r="P575" s="35">
        <v>29226</v>
      </c>
      <c r="Q575" s="34">
        <v>62112430300</v>
      </c>
      <c r="R575" s="34" t="s">
        <v>89</v>
      </c>
      <c r="S575" s="10" t="str">
        <f>IF(AB575=0.05,"Médio Profissionalizante",
IF(AB575=0.09,"Médio Tecnólogo",
IF(AB575=0.1,"Graduação",
IF(AB575=0.15,"Especialização",
IF(AB575=0.35,"Mestrado",
IF(AB575=0.45,"Doutorado",
))))))</f>
        <v>Especialização</v>
      </c>
      <c r="T575" s="10" t="str">
        <f>IF(AL575=0.7,"Inciso I",
IF(AL575=0.6,"Incisos II e V",
IF(AL575=0.3,"Inciso IV",
IF(AL575=0.25,"Inciso III, VI e VII",
))))</f>
        <v>Inciso III, VI e VII</v>
      </c>
      <c r="U575" s="34">
        <v>22</v>
      </c>
      <c r="V575" s="34" t="s">
        <v>97</v>
      </c>
      <c r="W575" s="34" t="s">
        <v>91</v>
      </c>
      <c r="X575" s="34" t="s">
        <v>92</v>
      </c>
      <c r="Y575" s="15">
        <v>1708.6224</v>
      </c>
      <c r="Z575" s="15">
        <v>240</v>
      </c>
      <c r="AA575" s="15">
        <v>1708.6230528295082</v>
      </c>
      <c r="AB575" s="36">
        <v>0.15</v>
      </c>
      <c r="AC575" s="15">
        <v>256.29340000000002</v>
      </c>
      <c r="AD575" s="15">
        <v>0.11</v>
      </c>
      <c r="AE575" s="50">
        <v>187.9485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v>1708.6224</v>
      </c>
      <c r="AL575" s="15">
        <v>0.25</v>
      </c>
      <c r="AM575" s="15">
        <v>427.15559999999999</v>
      </c>
      <c r="AN575" s="15">
        <v>0.4</v>
      </c>
      <c r="AO575" s="15">
        <v>683.44899999999996</v>
      </c>
      <c r="AP575" s="15">
        <v>1</v>
      </c>
      <c r="AQ575" s="15">
        <v>1708.6224</v>
      </c>
      <c r="AR575" s="15">
        <v>0.16</v>
      </c>
      <c r="AS575" s="15">
        <v>350.5317</v>
      </c>
      <c r="AT575" s="15">
        <v>0</v>
      </c>
      <c r="AU575" s="15">
        <v>2013.6929</v>
      </c>
      <c r="AV575" s="15">
        <v>0</v>
      </c>
      <c r="AW575" s="15">
        <v>1073.9694999999999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6680.7136</v>
      </c>
      <c r="BU575" s="15">
        <v>4544.9355999999998</v>
      </c>
      <c r="BV575" s="15">
        <v>6680.7136</v>
      </c>
      <c r="BW575" s="15">
        <v>5997.2646000000004</v>
      </c>
      <c r="BX575" s="16">
        <v>839.61699999999996</v>
      </c>
      <c r="BY575" s="15">
        <v>1679.2340999999999</v>
      </c>
      <c r="BZ575" s="16">
        <v>5841.0964999999997</v>
      </c>
      <c r="CA575" s="17">
        <v>736.94150000000002</v>
      </c>
    </row>
    <row r="576" spans="1:79" x14ac:dyDescent="0.25">
      <c r="A576" s="33" t="s">
        <v>79</v>
      </c>
      <c r="B576" s="34">
        <v>8821801</v>
      </c>
      <c r="C576" s="34" t="s">
        <v>425</v>
      </c>
      <c r="D576" s="34" t="s">
        <v>81</v>
      </c>
      <c r="E576" s="34" t="s">
        <v>116</v>
      </c>
      <c r="F576" s="34" t="s">
        <v>83</v>
      </c>
      <c r="G576" s="34" t="s">
        <v>117</v>
      </c>
      <c r="H576" s="34" t="s">
        <v>85</v>
      </c>
      <c r="I576" s="34" t="s">
        <v>79</v>
      </c>
      <c r="J576" s="34" t="s">
        <v>87</v>
      </c>
      <c r="K576" s="10" t="s">
        <v>152</v>
      </c>
      <c r="L576" s="10">
        <v>5</v>
      </c>
      <c r="M576" s="10">
        <v>180</v>
      </c>
      <c r="N576" s="34">
        <v>118759</v>
      </c>
      <c r="O576" s="35">
        <v>40665</v>
      </c>
      <c r="P576" s="35">
        <v>28784</v>
      </c>
      <c r="Q576" s="34">
        <v>79113150359</v>
      </c>
      <c r="R576" s="34" t="s">
        <v>89</v>
      </c>
      <c r="S576" s="10" t="str">
        <f>IF(AB576=0.05,"Médio Profissionalizante",
IF(AB576=0.09,"Médio Tecnólogo",
IF(AB576=0.1,"Graduação",
IF(AB576=0.15,"Especialização",
IF(AB576=0.35,"Mestrado",
IF(AB576=0.45,"Doutorado",
))))))</f>
        <v>Especialização</v>
      </c>
      <c r="T576" s="10" t="str">
        <f>IF(AL576=0.7,"Inciso I",
IF(AL576=0.6,"Incisos II e V",
IF(AL576=0.3,"Inciso IV",
IF(AL576=0.25,"Inciso III, VI e VII",
))))</f>
        <v>Inciso III, VI e VII</v>
      </c>
      <c r="U576" s="34">
        <v>22</v>
      </c>
      <c r="V576" s="34" t="s">
        <v>97</v>
      </c>
      <c r="W576" s="34" t="s">
        <v>91</v>
      </c>
      <c r="X576" s="34" t="s">
        <v>92</v>
      </c>
      <c r="Y576" s="15">
        <v>1256.3340000000001</v>
      </c>
      <c r="Z576" s="15">
        <v>180</v>
      </c>
      <c r="AA576" s="15">
        <v>1256.3404800216972</v>
      </c>
      <c r="AB576" s="36">
        <v>0.15</v>
      </c>
      <c r="AC576" s="15">
        <v>188.45009999999999</v>
      </c>
      <c r="AD576" s="15">
        <v>0.11</v>
      </c>
      <c r="AE576" s="50">
        <v>138.19669999999999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v>1256.3340000000001</v>
      </c>
      <c r="AL576" s="15">
        <v>0.25</v>
      </c>
      <c r="AM576" s="15">
        <v>314.08350000000002</v>
      </c>
      <c r="AN576" s="15">
        <v>0.4</v>
      </c>
      <c r="AO576" s="15">
        <v>502.53359999999998</v>
      </c>
      <c r="AP576" s="15">
        <v>1</v>
      </c>
      <c r="AQ576" s="15">
        <v>1256.3340000000001</v>
      </c>
      <c r="AR576" s="15">
        <v>0.62</v>
      </c>
      <c r="AS576" s="15">
        <v>10.0235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4912.2659000000003</v>
      </c>
      <c r="BU576" s="15">
        <v>3341.8483999999999</v>
      </c>
      <c r="BV576" s="15">
        <v>4912.2659000000003</v>
      </c>
      <c r="BW576" s="15">
        <v>4409.7322999999997</v>
      </c>
      <c r="BX576" s="16">
        <v>617.36249999999995</v>
      </c>
      <c r="BY576" s="15">
        <v>1234.7251000000001</v>
      </c>
      <c r="BZ576" s="16">
        <v>4294.9034000000001</v>
      </c>
      <c r="CA576" s="17">
        <v>330.22329999999999</v>
      </c>
    </row>
    <row r="577" spans="1:79" x14ac:dyDescent="0.25">
      <c r="A577" s="33" t="s">
        <v>98</v>
      </c>
      <c r="B577" s="34">
        <v>708301</v>
      </c>
      <c r="C577" s="34" t="s">
        <v>1221</v>
      </c>
      <c r="D577" s="34" t="s">
        <v>1110</v>
      </c>
      <c r="E577" s="34" t="s">
        <v>1111</v>
      </c>
      <c r="F577" s="34" t="s">
        <v>83</v>
      </c>
      <c r="G577" s="34" t="s">
        <v>1160</v>
      </c>
      <c r="H577" s="34" t="s">
        <v>1110</v>
      </c>
      <c r="I577" s="34" t="s">
        <v>715</v>
      </c>
      <c r="J577" s="34" t="s">
        <v>1161</v>
      </c>
      <c r="K577" s="10" t="s">
        <v>121</v>
      </c>
      <c r="L577" s="10">
        <v>12</v>
      </c>
      <c r="M577" s="10">
        <v>240</v>
      </c>
      <c r="N577" s="34">
        <v>120425</v>
      </c>
      <c r="O577" s="35">
        <v>27668</v>
      </c>
      <c r="P577" s="35">
        <v>13874</v>
      </c>
      <c r="Q577" s="34">
        <v>11048816320</v>
      </c>
      <c r="R577" s="34" t="s">
        <v>103</v>
      </c>
      <c r="S577" s="10">
        <f>IF(AB577=0.05,"Médio Profissionalizante",
IF(AB577=0.09,"Médio Tecnólogo",
IF(AB577=0.1,"Graduação",
IF(AB577=0.15,"Especialização",
IF(AB577=0.35,"Mestrado",
IF(AB577=0.45,"Doutorado",
))))))</f>
        <v>0</v>
      </c>
      <c r="T577" s="10" t="str">
        <f>IF(AL577=0.7,"Inciso I",
IF(AL577=0.6,"Incisos II e V",
IF(AL577=0.3,"Inciso IV",
IF(AL577=0.25,"Inciso III, VI e VII",
))))</f>
        <v>Incisos II e V</v>
      </c>
      <c r="U577" s="34">
        <v>20</v>
      </c>
      <c r="V577" s="34" t="s">
        <v>90</v>
      </c>
      <c r="W577" s="34" t="s">
        <v>91</v>
      </c>
      <c r="X577" s="34" t="s">
        <v>91</v>
      </c>
      <c r="Y577" s="15">
        <v>1742.7924</v>
      </c>
      <c r="Z577" s="15">
        <v>240</v>
      </c>
      <c r="AA577" s="15">
        <v>1742.7955138860984</v>
      </c>
      <c r="AB577" s="36">
        <v>0</v>
      </c>
      <c r="AC577" s="37">
        <v>0</v>
      </c>
      <c r="AD577" s="15">
        <v>0.11</v>
      </c>
      <c r="AE577" s="40">
        <f>ROUND(Y577*AD577,2)</f>
        <v>191.71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v>1924.1790000000001</v>
      </c>
      <c r="AL577" s="15">
        <v>0.6</v>
      </c>
      <c r="AM577" s="15">
        <v>1154.5074</v>
      </c>
      <c r="AN577" s="15">
        <v>0.4</v>
      </c>
      <c r="AO577" s="15">
        <v>769.67160000000001</v>
      </c>
      <c r="AP577" s="15">
        <v>1</v>
      </c>
      <c r="AQ577" s="15">
        <v>1924.1790000000001</v>
      </c>
      <c r="AR577" s="15">
        <v>1.75</v>
      </c>
      <c r="AS577" s="15">
        <v>1044.5899999999999</v>
      </c>
      <c r="AT577" s="15">
        <v>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7908.3756999999996</v>
      </c>
      <c r="BU577" s="15">
        <v>4829.6893</v>
      </c>
      <c r="BV577" s="15">
        <v>7908.3756999999996</v>
      </c>
      <c r="BW577" s="15">
        <v>7138.7040999999999</v>
      </c>
      <c r="BX577" s="16">
        <v>999.41859999999997</v>
      </c>
      <c r="BY577" s="15">
        <v>1998.8371</v>
      </c>
      <c r="BZ577" s="16">
        <v>6908.9570999999996</v>
      </c>
      <c r="CA577" s="17">
        <v>1030.6032</v>
      </c>
    </row>
    <row r="578" spans="1:79" x14ac:dyDescent="0.25">
      <c r="A578" s="33" t="s">
        <v>98</v>
      </c>
      <c r="B578" s="34">
        <v>57401</v>
      </c>
      <c r="C578" s="34" t="s">
        <v>1143</v>
      </c>
      <c r="D578" s="34" t="s">
        <v>710</v>
      </c>
      <c r="E578" s="34" t="s">
        <v>1066</v>
      </c>
      <c r="F578" s="34" t="s">
        <v>83</v>
      </c>
      <c r="G578" s="34" t="s">
        <v>84</v>
      </c>
      <c r="H578" s="34" t="s">
        <v>1002</v>
      </c>
      <c r="I578" s="34" t="s">
        <v>1003</v>
      </c>
      <c r="J578" s="34" t="s">
        <v>107</v>
      </c>
      <c r="K578" s="10" t="s">
        <v>105</v>
      </c>
      <c r="L578" s="10">
        <v>7</v>
      </c>
      <c r="M578" s="10">
        <v>240</v>
      </c>
      <c r="N578" s="34">
        <v>142558</v>
      </c>
      <c r="O578" s="35">
        <v>30165</v>
      </c>
      <c r="P578" s="35">
        <v>16981</v>
      </c>
      <c r="Q578" s="34">
        <v>1671243315</v>
      </c>
      <c r="R578" s="34" t="s">
        <v>103</v>
      </c>
      <c r="S578" s="10">
        <f>IF(AB578=0.05,"Médio Profissionalizante",
IF(AB578=0.09,"Médio Tecnólogo",
IF(AB578=0.1,"Graduação",
IF(AB578=0.15,"Especialização",
IF(AB578=0.35,"Mestrado",
IF(AB578=0.45,"Doutorado",
))))))</f>
        <v>0</v>
      </c>
      <c r="T578" s="10" t="str">
        <f>IF(AL578=0.7,"Inciso I",
IF(AL578=0.6,"Incisos II e V",
IF(AL578=0.3,"Inciso IV",
IF(AL578=0.25,"Inciso III, VI e VII",
))))</f>
        <v>Incisos II e V</v>
      </c>
      <c r="U578" s="34">
        <v>20</v>
      </c>
      <c r="V578" s="34" t="s">
        <v>90</v>
      </c>
      <c r="W578" s="34" t="s">
        <v>91</v>
      </c>
      <c r="X578" s="34" t="s">
        <v>91</v>
      </c>
      <c r="Y578" s="15">
        <v>1924.1790000000001</v>
      </c>
      <c r="Z578" s="15">
        <v>240</v>
      </c>
      <c r="AA578" s="15">
        <v>1924.1870707847202</v>
      </c>
      <c r="AB578" s="36">
        <v>0.08</v>
      </c>
      <c r="AC578" s="37">
        <v>106.4635</v>
      </c>
      <c r="AD578" s="15">
        <v>0.2</v>
      </c>
      <c r="AE578" s="40">
        <f>ROUND(Y578*AD578,2)</f>
        <v>384.84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v>1330.7940000000001</v>
      </c>
      <c r="AL578" s="15">
        <v>0.6</v>
      </c>
      <c r="AM578" s="15">
        <v>798.47640000000001</v>
      </c>
      <c r="AN578" s="15">
        <v>0.4</v>
      </c>
      <c r="AO578" s="15">
        <v>532.31759999999997</v>
      </c>
      <c r="AP578" s="15">
        <v>1</v>
      </c>
      <c r="AQ578" s="15">
        <v>1330.7940000000001</v>
      </c>
      <c r="AR578" s="15">
        <v>1.27</v>
      </c>
      <c r="AS578" s="15">
        <v>871.59</v>
      </c>
      <c r="AT578" s="15">
        <v>0.02</v>
      </c>
      <c r="AU578" s="15">
        <v>102.94</v>
      </c>
      <c r="AV578" s="15">
        <v>0.4</v>
      </c>
      <c r="AW578" s="15">
        <v>2470.66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5695.7983000000004</v>
      </c>
      <c r="BU578" s="15">
        <v>3566.5279</v>
      </c>
      <c r="BV578" s="15">
        <v>5695.7983000000004</v>
      </c>
      <c r="BW578" s="15">
        <v>5163.4807000000001</v>
      </c>
      <c r="BX578" s="16">
        <v>722.88729999999998</v>
      </c>
      <c r="BY578" s="15">
        <v>1445.7746</v>
      </c>
      <c r="BZ578" s="16">
        <v>4972.9110000000001</v>
      </c>
      <c r="CA578" s="17">
        <v>498.19049999999999</v>
      </c>
    </row>
    <row r="579" spans="1:79" x14ac:dyDescent="0.25">
      <c r="A579" s="33" t="s">
        <v>839</v>
      </c>
      <c r="B579" s="34">
        <v>1127801</v>
      </c>
      <c r="C579" s="34" t="s">
        <v>994</v>
      </c>
      <c r="D579" s="34" t="s">
        <v>841</v>
      </c>
      <c r="E579" s="34" t="s">
        <v>893</v>
      </c>
      <c r="F579" s="34" t="s">
        <v>83</v>
      </c>
      <c r="G579" s="34" t="s">
        <v>843</v>
      </c>
      <c r="H579" s="34" t="s">
        <v>844</v>
      </c>
      <c r="I579" s="34" t="s">
        <v>845</v>
      </c>
      <c r="J579" s="34" t="s">
        <v>846</v>
      </c>
      <c r="K579" s="10" t="s">
        <v>502</v>
      </c>
      <c r="L579" s="10">
        <v>5</v>
      </c>
      <c r="M579" s="28">
        <v>180</v>
      </c>
      <c r="N579" s="34">
        <v>123452</v>
      </c>
      <c r="O579" s="35">
        <v>34639</v>
      </c>
      <c r="P579" s="35">
        <v>22336</v>
      </c>
      <c r="Q579" s="34">
        <v>16677200310</v>
      </c>
      <c r="R579" s="34" t="s">
        <v>89</v>
      </c>
      <c r="S579" s="10" t="str">
        <f>IF(AB579=0.05,"Médio Profissionalizante",
IF(AB579=0.09,"Médio Tecnólogo",
IF(AB579=0.1,"Graduação",
IF(AB579=0.15,"Especialização",
IF(AB579=0.35,"Mestrado",
IF(AB579=0.45,"Doutorado",
))))))</f>
        <v>Especialização</v>
      </c>
      <c r="T579" s="10" t="str">
        <f>IF(AL579=0.7,"Inciso I",
IF(AL579=0.6,"Incisos II e V",
IF(AL579=0.3,"Inciso IV",
IF(AL579=0.25,"Inciso III, VI e VII",
))))</f>
        <v>Inciso III, VI e VII</v>
      </c>
      <c r="U579" s="34">
        <v>1</v>
      </c>
      <c r="V579" s="34" t="s">
        <v>90</v>
      </c>
      <c r="W579" s="34" t="s">
        <v>91</v>
      </c>
      <c r="X579" s="34" t="s">
        <v>92</v>
      </c>
      <c r="Y579" s="15">
        <v>1279.1207999999999</v>
      </c>
      <c r="Z579" s="15">
        <v>240</v>
      </c>
      <c r="AA579" s="15">
        <v>1279.1207999999999</v>
      </c>
      <c r="AB579" s="36">
        <v>0.15</v>
      </c>
      <c r="AC579" s="15">
        <v>191.8681</v>
      </c>
      <c r="AD579" s="15">
        <v>0.12</v>
      </c>
      <c r="AE579" s="40">
        <f>ROUND(Y579*AD579,2)</f>
        <v>153.49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v>1279.1207999999999</v>
      </c>
      <c r="AL579" s="15">
        <v>0.25</v>
      </c>
      <c r="AM579" s="15">
        <v>319.78019999999998</v>
      </c>
      <c r="AN579" s="15">
        <v>0.4</v>
      </c>
      <c r="AO579" s="15">
        <v>511.64830000000001</v>
      </c>
      <c r="AP579" s="15">
        <v>1</v>
      </c>
      <c r="AQ579" s="15">
        <v>1279.1207999999999</v>
      </c>
      <c r="AR579" s="15">
        <v>0.46</v>
      </c>
      <c r="AS579" s="15">
        <v>267.12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5014.1535000000003</v>
      </c>
      <c r="BU579" s="15">
        <v>5014.1535359999998</v>
      </c>
      <c r="BV579" s="15">
        <v>5014.1535000000003</v>
      </c>
      <c r="BW579" s="15">
        <v>4502.5051999999996</v>
      </c>
      <c r="BX579" s="16">
        <v>630.35069999999996</v>
      </c>
      <c r="BY579" s="15">
        <v>1260.7014999999999</v>
      </c>
      <c r="BZ579" s="16">
        <v>4383.8028000000004</v>
      </c>
      <c r="CA579" s="17">
        <v>350.22559999999999</v>
      </c>
    </row>
    <row r="580" spans="1:79" x14ac:dyDescent="0.25">
      <c r="A580" s="33" t="s">
        <v>79</v>
      </c>
      <c r="B580" s="34">
        <v>8909601</v>
      </c>
      <c r="C580" s="34" t="s">
        <v>451</v>
      </c>
      <c r="D580" s="34" t="s">
        <v>81</v>
      </c>
      <c r="E580" s="34" t="s">
        <v>116</v>
      </c>
      <c r="F580" s="34" t="s">
        <v>83</v>
      </c>
      <c r="G580" s="34" t="s">
        <v>117</v>
      </c>
      <c r="H580" s="34" t="s">
        <v>85</v>
      </c>
      <c r="I580" s="34" t="s">
        <v>79</v>
      </c>
      <c r="J580" s="34" t="s">
        <v>87</v>
      </c>
      <c r="K580" s="10" t="s">
        <v>121</v>
      </c>
      <c r="L580" s="10">
        <v>8</v>
      </c>
      <c r="M580" s="10">
        <v>240</v>
      </c>
      <c r="N580" s="34">
        <v>126022</v>
      </c>
      <c r="O580" s="35">
        <v>40826</v>
      </c>
      <c r="P580" s="35">
        <v>26521</v>
      </c>
      <c r="Q580" s="34">
        <v>46888055353</v>
      </c>
      <c r="R580" s="34" t="s">
        <v>89</v>
      </c>
      <c r="S580" s="10" t="str">
        <f>IF(AB580=0.05,"Médio Profissionalizante",
IF(AB580=0.09,"Médio Tecnólogo",
IF(AB580=0.1,"Graduação",
IF(AB580=0.15,"Especialização",
IF(AB580=0.35,"Mestrado",
IF(AB580=0.45,"Doutorado",
))))))</f>
        <v>Especialização</v>
      </c>
      <c r="T580" s="10" t="str">
        <f>IF(AL580=0.7,"Inciso I",
IF(AL580=0.6,"Incisos II e V",
IF(AL580=0.3,"Inciso IV",
IF(AL580=0.25,"Inciso III, VI e VII",
))))</f>
        <v>Inciso III, VI e VII</v>
      </c>
      <c r="U580" s="34">
        <v>22</v>
      </c>
      <c r="V580" s="34" t="s">
        <v>90</v>
      </c>
      <c r="W580" s="34" t="s">
        <v>91</v>
      </c>
      <c r="X580" s="34" t="s">
        <v>92</v>
      </c>
      <c r="Y580" s="15">
        <v>1777.6458</v>
      </c>
      <c r="Z580" s="15">
        <v>240</v>
      </c>
      <c r="AA580" s="15">
        <v>1777.6514241638204</v>
      </c>
      <c r="AB580" s="36">
        <v>0.15</v>
      </c>
      <c r="AC580" s="51">
        <v>266.64690000000002</v>
      </c>
      <c r="AD580" s="15">
        <v>0.11</v>
      </c>
      <c r="AE580" s="50">
        <v>195.541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v>1777.6458</v>
      </c>
      <c r="AL580" s="15">
        <v>0.25</v>
      </c>
      <c r="AM580" s="15">
        <v>444.41149999999999</v>
      </c>
      <c r="AN580" s="15">
        <v>0.4</v>
      </c>
      <c r="AO580" s="15">
        <v>711.05830000000003</v>
      </c>
      <c r="AP580" s="15">
        <v>1</v>
      </c>
      <c r="AQ580" s="15">
        <v>1777.6458</v>
      </c>
      <c r="AR580" s="15">
        <v>0</v>
      </c>
      <c r="AS580" s="15">
        <v>17.086200000000002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6950.5950999999995</v>
      </c>
      <c r="BU580" s="15">
        <v>4728.5378000000001</v>
      </c>
      <c r="BV580" s="15">
        <v>6950.5950999999995</v>
      </c>
      <c r="BW580" s="15">
        <v>6239.5367999999999</v>
      </c>
      <c r="BX580" s="16">
        <v>873.53510000000006</v>
      </c>
      <c r="BY580" s="15">
        <v>1747.0703000000001</v>
      </c>
      <c r="BZ580" s="16">
        <v>6077.0599000000002</v>
      </c>
      <c r="CA580" s="17">
        <v>801.83150000000001</v>
      </c>
    </row>
    <row r="581" spans="1:79" x14ac:dyDescent="0.25">
      <c r="A581" s="33" t="s">
        <v>98</v>
      </c>
      <c r="B581" s="34">
        <v>28201</v>
      </c>
      <c r="C581" s="34" t="s">
        <v>1089</v>
      </c>
      <c r="D581" s="34" t="s">
        <v>742</v>
      </c>
      <c r="E581" s="34" t="s">
        <v>743</v>
      </c>
      <c r="F581" s="34" t="s">
        <v>83</v>
      </c>
      <c r="G581" s="34" t="s">
        <v>84</v>
      </c>
      <c r="H581" s="34" t="s">
        <v>1002</v>
      </c>
      <c r="I581" s="34" t="s">
        <v>1003</v>
      </c>
      <c r="J581" s="34" t="s">
        <v>107</v>
      </c>
      <c r="K581" s="10" t="s">
        <v>105</v>
      </c>
      <c r="L581" s="10">
        <v>8</v>
      </c>
      <c r="M581" s="10">
        <v>240</v>
      </c>
      <c r="N581" s="34">
        <v>137020</v>
      </c>
      <c r="O581" s="35">
        <v>31134</v>
      </c>
      <c r="P581" s="35">
        <v>15544</v>
      </c>
      <c r="Q581" s="34">
        <v>1005812349</v>
      </c>
      <c r="R581" s="34" t="s">
        <v>103</v>
      </c>
      <c r="S581" s="10" t="str">
        <f>IF(AB581=0.05,"Médio Profissionalizante",
IF(AB581=0.09,"Médio Tecnólogo",
IF(AB581=0.1,"Graduação",
IF(AB581=0.15,"Especialização",
IF(AB581=0.35,"Mestrado",
IF(AB581=0.45,"Doutorado",
))))))</f>
        <v>Graduação</v>
      </c>
      <c r="T581" s="10" t="str">
        <f>IF(AL581=0.7,"Inciso I",
IF(AL581=0.6,"Incisos II e V",
IF(AL581=0.3,"Inciso IV",
IF(AL581=0.25,"Inciso III, VI e VII",
))))</f>
        <v>Incisos II e V</v>
      </c>
      <c r="U581" s="34">
        <v>20</v>
      </c>
      <c r="V581" s="34" t="s">
        <v>90</v>
      </c>
      <c r="W581" s="34" t="s">
        <v>91</v>
      </c>
      <c r="X581" s="34" t="s">
        <v>91</v>
      </c>
      <c r="Y581" s="15">
        <v>1924.1790000000001</v>
      </c>
      <c r="Z581" s="15">
        <v>240</v>
      </c>
      <c r="AA581" s="15">
        <v>1924.1870707847202</v>
      </c>
      <c r="AB581" s="36">
        <v>0.1</v>
      </c>
      <c r="AC581" s="47">
        <v>135.7406</v>
      </c>
      <c r="AD581" s="15">
        <v>0.2</v>
      </c>
      <c r="AE581" s="40">
        <f>ROUND(Y581*AD581,2)</f>
        <v>384.84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v>1357.4058</v>
      </c>
      <c r="AL581" s="15">
        <v>0.6</v>
      </c>
      <c r="AM581" s="15">
        <v>814.44349999999997</v>
      </c>
      <c r="AN581" s="15">
        <v>0.4</v>
      </c>
      <c r="AO581" s="15">
        <v>542.96230000000003</v>
      </c>
      <c r="AP581" s="15">
        <v>1</v>
      </c>
      <c r="AQ581" s="15">
        <v>1357.4058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5836.8449000000001</v>
      </c>
      <c r="BU581" s="15">
        <v>3664.9956999999999</v>
      </c>
      <c r="BV581" s="15">
        <v>5836.8449000000001</v>
      </c>
      <c r="BW581" s="15">
        <v>5293.8825999999999</v>
      </c>
      <c r="BX581" s="16">
        <v>741.14359999999999</v>
      </c>
      <c r="BY581" s="15">
        <v>1482.2871</v>
      </c>
      <c r="BZ581" s="16">
        <v>5095.7013999999999</v>
      </c>
      <c r="CA581" s="17">
        <v>531.9579</v>
      </c>
    </row>
    <row r="582" spans="1:79" x14ac:dyDescent="0.25">
      <c r="A582" s="33" t="s">
        <v>79</v>
      </c>
      <c r="B582" s="34">
        <v>5174001</v>
      </c>
      <c r="C582" s="34" t="s">
        <v>232</v>
      </c>
      <c r="D582" s="34" t="s">
        <v>81</v>
      </c>
      <c r="E582" s="34" t="s">
        <v>116</v>
      </c>
      <c r="F582" s="34" t="s">
        <v>83</v>
      </c>
      <c r="G582" s="34" t="s">
        <v>117</v>
      </c>
      <c r="H582" s="34" t="s">
        <v>85</v>
      </c>
      <c r="I582" s="34" t="s">
        <v>79</v>
      </c>
      <c r="J582" s="34" t="s">
        <v>87</v>
      </c>
      <c r="K582" s="10" t="s">
        <v>121</v>
      </c>
      <c r="L582" s="10">
        <v>13</v>
      </c>
      <c r="M582" s="10">
        <v>240</v>
      </c>
      <c r="N582" s="34">
        <v>139137</v>
      </c>
      <c r="O582" s="35">
        <v>37109</v>
      </c>
      <c r="P582" s="35">
        <v>24562</v>
      </c>
      <c r="Q582" s="34">
        <v>28757238391</v>
      </c>
      <c r="R582" s="34" t="s">
        <v>89</v>
      </c>
      <c r="S582" s="10" t="str">
        <f>IF(AB582=0.05,"Médio Profissionalizante",
IF(AB582=0.09,"Médio Tecnólogo",
IF(AB582=0.1,"Graduação",
IF(AB582=0.15,"Especialização",
IF(AB582=0.35,"Mestrado",
IF(AB582=0.45,"Doutorado",
))))))</f>
        <v>Mestrado</v>
      </c>
      <c r="T582" s="10" t="str">
        <f>IF(AL582=0.7,"Inciso I",
IF(AL582=0.6,"Incisos II e V",
IF(AL582=0.3,"Inciso IV",
IF(AL582=0.25,"Inciso III, VI e VII",
))))</f>
        <v>Incisos II e V</v>
      </c>
      <c r="U582" s="34">
        <v>22</v>
      </c>
      <c r="V582" s="34" t="s">
        <v>97</v>
      </c>
      <c r="W582" s="34" t="s">
        <v>91</v>
      </c>
      <c r="X582" s="34" t="s">
        <v>92</v>
      </c>
      <c r="Y582" s="15">
        <v>1962.6636000000001</v>
      </c>
      <c r="Z582" s="15">
        <v>240</v>
      </c>
      <c r="AA582" s="15">
        <v>1962.6708122004145</v>
      </c>
      <c r="AB582" s="36">
        <v>0.35</v>
      </c>
      <c r="AC582" s="66">
        <v>686.93230000000005</v>
      </c>
      <c r="AD582" s="15">
        <v>0.21</v>
      </c>
      <c r="AE582" s="50">
        <v>412.15940000000001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v>1962.6636000000001</v>
      </c>
      <c r="AL582" s="15">
        <v>0.6</v>
      </c>
      <c r="AM582" s="15">
        <v>1177.5981999999999</v>
      </c>
      <c r="AN582" s="15">
        <v>0.4</v>
      </c>
      <c r="AO582" s="15">
        <v>785.06539999999995</v>
      </c>
      <c r="AP582" s="15">
        <v>1</v>
      </c>
      <c r="AQ582" s="15">
        <v>1962.6636000000001</v>
      </c>
      <c r="AR582" s="15">
        <v>0.47</v>
      </c>
      <c r="AS582" s="15">
        <v>0</v>
      </c>
      <c r="AT582" s="15">
        <v>0.36</v>
      </c>
      <c r="AU582" s="15">
        <v>0</v>
      </c>
      <c r="AV582" s="15">
        <v>0.16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8949.7459999999992</v>
      </c>
      <c r="BU582" s="15">
        <v>5809.4843000000001</v>
      </c>
      <c r="BV582" s="15">
        <v>8949.7459999999992</v>
      </c>
      <c r="BW582" s="15">
        <v>8164.6805999999997</v>
      </c>
      <c r="BX582" s="16">
        <v>1143.0553</v>
      </c>
      <c r="BY582" s="15">
        <v>2286.1106</v>
      </c>
      <c r="BZ582" s="16">
        <v>7806.6907000000001</v>
      </c>
      <c r="CA582" s="17">
        <v>1277.48</v>
      </c>
    </row>
    <row r="583" spans="1:79" x14ac:dyDescent="0.25">
      <c r="A583" s="33" t="s">
        <v>79</v>
      </c>
      <c r="B583" s="34">
        <v>5382301</v>
      </c>
      <c r="C583" s="34" t="s">
        <v>282</v>
      </c>
      <c r="D583" s="34" t="s">
        <v>81</v>
      </c>
      <c r="E583" s="34" t="s">
        <v>116</v>
      </c>
      <c r="F583" s="34" t="s">
        <v>83</v>
      </c>
      <c r="G583" s="34" t="s">
        <v>117</v>
      </c>
      <c r="H583" s="34" t="s">
        <v>85</v>
      </c>
      <c r="I583" s="34" t="s">
        <v>79</v>
      </c>
      <c r="J583" s="34" t="s">
        <v>87</v>
      </c>
      <c r="K583" s="10" t="s">
        <v>152</v>
      </c>
      <c r="L583" s="10">
        <v>2</v>
      </c>
      <c r="M583" s="10">
        <v>240</v>
      </c>
      <c r="N583" s="34">
        <v>111907</v>
      </c>
      <c r="O583" s="35">
        <v>37431</v>
      </c>
      <c r="P583" s="35">
        <v>28129</v>
      </c>
      <c r="Q583" s="34">
        <v>73824844320</v>
      </c>
      <c r="R583" s="34" t="s">
        <v>89</v>
      </c>
      <c r="S583" s="10">
        <f>IF(AB583=0.05,"Médio Profissionalizante",
IF(AB583=0.09,"Médio Tecnólogo",
IF(AB583=0.1,"Graduação",
IF(AB583=0.15,"Especialização",
IF(AB583=0.35,"Mestrado",
IF(AB583=0.45,"Doutorado",
))))))</f>
        <v>0</v>
      </c>
      <c r="T583" s="10" t="str">
        <f>IF(AL583=0.7,"Inciso I",
IF(AL583=0.6,"Incisos II e V",
IF(AL583=0.3,"Inciso IV",
IF(AL583=0.25,"Inciso III, VI e VII",
))))</f>
        <v>Inciso III, VI e VII</v>
      </c>
      <c r="U583" s="34">
        <v>22</v>
      </c>
      <c r="V583" s="34" t="s">
        <v>90</v>
      </c>
      <c r="W583" s="34" t="s">
        <v>91</v>
      </c>
      <c r="X583" s="34" t="s">
        <v>92</v>
      </c>
      <c r="Y583" s="15">
        <v>1578.501</v>
      </c>
      <c r="Z583" s="15">
        <v>240</v>
      </c>
      <c r="AA583" s="15">
        <v>1578.5035921600002</v>
      </c>
      <c r="AB583" s="36">
        <v>0</v>
      </c>
      <c r="AC583" s="10">
        <v>0</v>
      </c>
      <c r="AD583" s="15">
        <v>0.16</v>
      </c>
      <c r="AE583" s="50">
        <v>252.56020000000001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v>1578.501</v>
      </c>
      <c r="AL583" s="15">
        <v>0.25</v>
      </c>
      <c r="AM583" s="15">
        <v>394.62529999999998</v>
      </c>
      <c r="AN583" s="15">
        <v>0.4</v>
      </c>
      <c r="AO583" s="15">
        <v>631.40039999999999</v>
      </c>
      <c r="AP583" s="15">
        <v>1</v>
      </c>
      <c r="AQ583" s="15">
        <v>1578.501</v>
      </c>
      <c r="AR583" s="15">
        <v>0.02</v>
      </c>
      <c r="AS583" s="15">
        <v>32.470500000000001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6014.0888000000004</v>
      </c>
      <c r="BU583" s="15">
        <v>4040.9625999999998</v>
      </c>
      <c r="BV583" s="15">
        <v>6014.0888000000004</v>
      </c>
      <c r="BW583" s="15">
        <v>5382.6884</v>
      </c>
      <c r="BX583" s="16">
        <v>753.57640000000004</v>
      </c>
      <c r="BY583" s="15">
        <v>1507.1528000000001</v>
      </c>
      <c r="BZ583" s="16">
        <v>5260.5123999999996</v>
      </c>
      <c r="CA583" s="17">
        <v>577.28089999999997</v>
      </c>
    </row>
    <row r="584" spans="1:79" x14ac:dyDescent="0.25">
      <c r="A584" s="33" t="s">
        <v>79</v>
      </c>
      <c r="B584" s="34">
        <v>5191101</v>
      </c>
      <c r="C584" s="34" t="s">
        <v>272</v>
      </c>
      <c r="D584" s="34" t="s">
        <v>81</v>
      </c>
      <c r="E584" s="34" t="s">
        <v>116</v>
      </c>
      <c r="F584" s="34" t="s">
        <v>83</v>
      </c>
      <c r="G584" s="34" t="s">
        <v>117</v>
      </c>
      <c r="H584" s="34" t="s">
        <v>85</v>
      </c>
      <c r="I584" s="34" t="s">
        <v>79</v>
      </c>
      <c r="J584" s="34" t="s">
        <v>87</v>
      </c>
      <c r="K584" s="10" t="s">
        <v>118</v>
      </c>
      <c r="L584" s="10">
        <v>6</v>
      </c>
      <c r="M584" s="10">
        <v>240</v>
      </c>
      <c r="N584" s="34">
        <v>121130</v>
      </c>
      <c r="O584" s="35">
        <v>37109</v>
      </c>
      <c r="P584" s="35">
        <v>25631</v>
      </c>
      <c r="Q584" s="34">
        <v>36751146353</v>
      </c>
      <c r="R584" s="34" t="s">
        <v>89</v>
      </c>
      <c r="S584" s="10" t="str">
        <f>IF(AB584=0.05,"Médio Profissionalizante",
IF(AB584=0.09,"Médio Tecnólogo",
IF(AB584=0.1,"Graduação",
IF(AB584=0.15,"Especialização",
IF(AB584=0.35,"Mestrado",
IF(AB584=0.45,"Doutorado",
))))))</f>
        <v>Especialização</v>
      </c>
      <c r="T584" s="10" t="str">
        <f>IF(AL584=0.7,"Inciso I",
IF(AL584=0.6,"Incisos II e V",
IF(AL584=0.3,"Inciso IV",
IF(AL584=0.25,"Inciso III, VI e VII",
))))</f>
        <v>Inciso III, VI e VII</v>
      </c>
      <c r="U584" s="34">
        <v>22</v>
      </c>
      <c r="V584" s="34" t="s">
        <v>90</v>
      </c>
      <c r="W584" s="34" t="s">
        <v>91</v>
      </c>
      <c r="X584" s="34" t="s">
        <v>92</v>
      </c>
      <c r="Y584" s="15">
        <v>1708.6224</v>
      </c>
      <c r="Z584" s="15">
        <v>240</v>
      </c>
      <c r="AA584" s="15">
        <v>1708.6230528295082</v>
      </c>
      <c r="AB584" s="36">
        <v>0.15</v>
      </c>
      <c r="AC584" s="15">
        <v>256.29340000000002</v>
      </c>
      <c r="AD584" s="15">
        <v>0.2</v>
      </c>
      <c r="AE584" s="50">
        <v>341.72449999999998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v>1708.6224</v>
      </c>
      <c r="AL584" s="15">
        <v>0.25</v>
      </c>
      <c r="AM584" s="15">
        <v>427.15559999999999</v>
      </c>
      <c r="AN584" s="15">
        <v>0.4</v>
      </c>
      <c r="AO584" s="15">
        <v>683.44899999999996</v>
      </c>
      <c r="AP584" s="15">
        <v>1</v>
      </c>
      <c r="AQ584" s="15">
        <v>1708.6224</v>
      </c>
      <c r="AR584" s="15">
        <v>0.03</v>
      </c>
      <c r="AS584" s="15">
        <v>186.2869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6834.4895999999999</v>
      </c>
      <c r="BU584" s="15">
        <v>4698.7115999999996</v>
      </c>
      <c r="BV584" s="15">
        <v>6834.4895999999999</v>
      </c>
      <c r="BW584" s="15">
        <v>6151.0406000000003</v>
      </c>
      <c r="BX584" s="16">
        <v>861.14570000000003</v>
      </c>
      <c r="BY584" s="15">
        <v>1722.2914000000001</v>
      </c>
      <c r="BZ584" s="16">
        <v>5973.3438999999998</v>
      </c>
      <c r="CA584" s="17">
        <v>773.30960000000005</v>
      </c>
    </row>
    <row r="585" spans="1:79" x14ac:dyDescent="0.25">
      <c r="A585" s="33" t="s">
        <v>79</v>
      </c>
      <c r="B585" s="34">
        <v>7391402</v>
      </c>
      <c r="C585" s="34" t="s">
        <v>392</v>
      </c>
      <c r="D585" s="34" t="s">
        <v>81</v>
      </c>
      <c r="E585" s="34" t="s">
        <v>116</v>
      </c>
      <c r="F585" s="34" t="s">
        <v>83</v>
      </c>
      <c r="G585" s="34" t="s">
        <v>117</v>
      </c>
      <c r="H585" s="34" t="s">
        <v>85</v>
      </c>
      <c r="I585" s="34" t="s">
        <v>79</v>
      </c>
      <c r="J585" s="34" t="s">
        <v>87</v>
      </c>
      <c r="K585" s="10" t="s">
        <v>121</v>
      </c>
      <c r="L585" s="10">
        <v>8</v>
      </c>
      <c r="M585" s="10">
        <v>240</v>
      </c>
      <c r="N585" s="34">
        <v>126022</v>
      </c>
      <c r="O585" s="35">
        <v>40665</v>
      </c>
      <c r="P585" s="35">
        <v>29314</v>
      </c>
      <c r="Q585" s="34">
        <v>82270910320</v>
      </c>
      <c r="R585" s="34" t="s">
        <v>89</v>
      </c>
      <c r="S585" s="10" t="str">
        <f>IF(AB585=0.05,"Médio Profissionalizante",
IF(AB585=0.09,"Médio Tecnólogo",
IF(AB585=0.1,"Graduação",
IF(AB585=0.15,"Especialização",
IF(AB585=0.35,"Mestrado",
IF(AB585=0.45,"Doutorado",
))))))</f>
        <v>Especialização</v>
      </c>
      <c r="T585" s="10" t="str">
        <f>IF(AL585=0.7,"Inciso I",
IF(AL585=0.6,"Incisos II e V",
IF(AL585=0.3,"Inciso IV",
IF(AL585=0.25,"Inciso III, VI e VII",
))))</f>
        <v>Incisos II e V</v>
      </c>
      <c r="U585" s="34">
        <v>22</v>
      </c>
      <c r="V585" s="34" t="s">
        <v>90</v>
      </c>
      <c r="W585" s="34" t="s">
        <v>91</v>
      </c>
      <c r="X585" s="34" t="s">
        <v>92</v>
      </c>
      <c r="Y585" s="15">
        <v>1777.6458</v>
      </c>
      <c r="Z585" s="15">
        <v>240</v>
      </c>
      <c r="AA585" s="15">
        <v>1777.6514241638204</v>
      </c>
      <c r="AB585" s="36">
        <v>0.15</v>
      </c>
      <c r="AC585" s="15">
        <v>266.64690000000002</v>
      </c>
      <c r="AD585" s="15">
        <v>0.11</v>
      </c>
      <c r="AE585" s="50">
        <v>195.541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v>1777.6458</v>
      </c>
      <c r="AL585" s="15">
        <v>0.6</v>
      </c>
      <c r="AM585" s="15">
        <v>1066.5875000000001</v>
      </c>
      <c r="AN585" s="15">
        <v>0.4</v>
      </c>
      <c r="AO585" s="15">
        <v>711.05830000000003</v>
      </c>
      <c r="AP585" s="15">
        <v>1</v>
      </c>
      <c r="AQ585" s="15">
        <v>1777.6458</v>
      </c>
      <c r="AR585" s="15">
        <v>0</v>
      </c>
      <c r="AS585" s="15">
        <v>5.57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7572.7710999999999</v>
      </c>
      <c r="BU585" s="15">
        <v>4728.5378000000001</v>
      </c>
      <c r="BV585" s="15">
        <v>7572.7710999999999</v>
      </c>
      <c r="BW585" s="15">
        <v>6861.7128000000002</v>
      </c>
      <c r="BX585" s="16">
        <v>960.63980000000004</v>
      </c>
      <c r="BY585" s="15">
        <v>1921.2796000000001</v>
      </c>
      <c r="BZ585" s="16">
        <v>6612.1313</v>
      </c>
      <c r="CA585" s="17">
        <v>948.97609999999997</v>
      </c>
    </row>
    <row r="586" spans="1:79" x14ac:dyDescent="0.25">
      <c r="A586" s="33" t="s">
        <v>79</v>
      </c>
      <c r="B586" s="34">
        <v>5382401</v>
      </c>
      <c r="C586" s="34" t="s">
        <v>283</v>
      </c>
      <c r="D586" s="34" t="s">
        <v>81</v>
      </c>
      <c r="E586" s="34" t="s">
        <v>116</v>
      </c>
      <c r="F586" s="34" t="s">
        <v>83</v>
      </c>
      <c r="G586" s="34" t="s">
        <v>117</v>
      </c>
      <c r="H586" s="34" t="s">
        <v>85</v>
      </c>
      <c r="I586" s="34" t="s">
        <v>79</v>
      </c>
      <c r="J586" s="34" t="s">
        <v>87</v>
      </c>
      <c r="K586" s="10" t="s">
        <v>121</v>
      </c>
      <c r="L586" s="10">
        <v>12</v>
      </c>
      <c r="M586" s="10">
        <v>240</v>
      </c>
      <c r="N586" s="34">
        <v>136416</v>
      </c>
      <c r="O586" s="35">
        <v>37431</v>
      </c>
      <c r="P586" s="35">
        <v>22311</v>
      </c>
      <c r="Q586" s="34">
        <v>16147987372</v>
      </c>
      <c r="R586" s="34" t="s">
        <v>89</v>
      </c>
      <c r="S586" s="10" t="str">
        <f>IF(AB586=0.05,"Médio Profissionalizante",
IF(AB586=0.09,"Médio Tecnólogo",
IF(AB586=0.1,"Graduação",
IF(AB586=0.15,"Especialização",
IF(AB586=0.35,"Mestrado",
IF(AB586=0.45,"Doutorado",
))))))</f>
        <v>Especialização</v>
      </c>
      <c r="T586" s="10" t="str">
        <f>IF(AL586=0.7,"Inciso I",
IF(AL586=0.6,"Incisos II e V",
IF(AL586=0.3,"Inciso IV",
IF(AL586=0.25,"Inciso III, VI e VII",
))))</f>
        <v>Inciso IV</v>
      </c>
      <c r="U586" s="34">
        <v>22</v>
      </c>
      <c r="V586" s="34" t="s">
        <v>97</v>
      </c>
      <c r="W586" s="34" t="s">
        <v>128</v>
      </c>
      <c r="X586" s="34" t="s">
        <v>92</v>
      </c>
      <c r="Y586" s="15">
        <v>1924.1790000000001</v>
      </c>
      <c r="Z586" s="15">
        <v>240</v>
      </c>
      <c r="AA586" s="15">
        <v>1924.1870707847202</v>
      </c>
      <c r="AB586" s="36">
        <v>0.15</v>
      </c>
      <c r="AC586" s="51">
        <v>288.62689999999998</v>
      </c>
      <c r="AD586" s="15">
        <v>0.2</v>
      </c>
      <c r="AE586" s="50">
        <v>384.83580000000001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v>1924.1790000000001</v>
      </c>
      <c r="AL586" s="15">
        <v>0.3</v>
      </c>
      <c r="AM586" s="15">
        <v>577.25369999999998</v>
      </c>
      <c r="AN586" s="15">
        <v>0.4</v>
      </c>
      <c r="AO586" s="15">
        <v>769.67160000000001</v>
      </c>
      <c r="AP586" s="15">
        <v>1</v>
      </c>
      <c r="AQ586" s="15">
        <v>1924.1790000000001</v>
      </c>
      <c r="AR586" s="15">
        <v>0.05</v>
      </c>
      <c r="AS586" s="15">
        <v>186.68199999999999</v>
      </c>
      <c r="AT586" s="15">
        <v>0</v>
      </c>
      <c r="AU586" s="15">
        <v>161.55170000000001</v>
      </c>
      <c r="AV586" s="15">
        <v>0</v>
      </c>
      <c r="AW586" s="15">
        <v>2390.9659000000001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22.088951999999999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986.35404318986104</v>
      </c>
      <c r="BT586" s="15">
        <v>8801.3678999999993</v>
      </c>
      <c r="BU586" s="15">
        <v>5291.4922999999999</v>
      </c>
      <c r="BV586" s="15">
        <v>7792.9250000000002</v>
      </c>
      <c r="BW586" s="15">
        <v>7045.3423000000003</v>
      </c>
      <c r="BX586" s="16">
        <v>986.34789999999998</v>
      </c>
      <c r="BY586" s="15">
        <v>1972.6958</v>
      </c>
      <c r="BZ586" s="16">
        <v>7815.02</v>
      </c>
      <c r="CA586" s="17">
        <v>1279.7705000000001</v>
      </c>
    </row>
    <row r="587" spans="1:79" x14ac:dyDescent="0.25">
      <c r="A587" s="33" t="s">
        <v>79</v>
      </c>
      <c r="B587" s="34">
        <v>5382501</v>
      </c>
      <c r="C587" s="34" t="s">
        <v>284</v>
      </c>
      <c r="D587" s="34" t="s">
        <v>81</v>
      </c>
      <c r="E587" s="34" t="s">
        <v>116</v>
      </c>
      <c r="F587" s="34" t="s">
        <v>83</v>
      </c>
      <c r="G587" s="34" t="s">
        <v>117</v>
      </c>
      <c r="H587" s="34" t="s">
        <v>85</v>
      </c>
      <c r="I587" s="34" t="s">
        <v>79</v>
      </c>
      <c r="J587" s="34" t="s">
        <v>87</v>
      </c>
      <c r="K587" s="10" t="s">
        <v>121</v>
      </c>
      <c r="L587" s="10">
        <v>11</v>
      </c>
      <c r="M587" s="10">
        <v>240</v>
      </c>
      <c r="N587" s="34">
        <v>133738</v>
      </c>
      <c r="O587" s="35">
        <v>37431</v>
      </c>
      <c r="P587" s="35">
        <v>27447</v>
      </c>
      <c r="Q587" s="34">
        <v>70345392353</v>
      </c>
      <c r="R587" s="34" t="s">
        <v>89</v>
      </c>
      <c r="S587" s="10" t="str">
        <f>IF(AB587=0.05,"Médio Profissionalizante",
IF(AB587=0.09,"Médio Tecnólogo",
IF(AB587=0.1,"Graduação",
IF(AB587=0.15,"Especialização",
IF(AB587=0.35,"Mestrado",
IF(AB587=0.45,"Doutorado",
))))))</f>
        <v>Graduação</v>
      </c>
      <c r="T587" s="10" t="str">
        <f>IF(AL587=0.7,"Inciso I",
IF(AL587=0.6,"Incisos II e V",
IF(AL587=0.3,"Inciso IV",
IF(AL587=0.25,"Inciso III, VI e VII",
))))</f>
        <v>Inciso III, VI e VII</v>
      </c>
      <c r="U587" s="34">
        <v>22</v>
      </c>
      <c r="V587" s="34" t="s">
        <v>90</v>
      </c>
      <c r="W587" s="34" t="s">
        <v>91</v>
      </c>
      <c r="X587" s="34" t="s">
        <v>92</v>
      </c>
      <c r="Y587" s="15">
        <v>1886.4492</v>
      </c>
      <c r="Z587" s="15">
        <v>240</v>
      </c>
      <c r="AA587" s="15">
        <v>1886.4579125340395</v>
      </c>
      <c r="AB587" s="36">
        <v>0.1</v>
      </c>
      <c r="AC587" s="66">
        <v>188.64490000000001</v>
      </c>
      <c r="AD587" s="15">
        <v>0.2</v>
      </c>
      <c r="AE587" s="50">
        <v>377.28980000000001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v>1886.4492</v>
      </c>
      <c r="AL587" s="15">
        <v>0.25</v>
      </c>
      <c r="AM587" s="15">
        <v>471.6123</v>
      </c>
      <c r="AN587" s="15">
        <v>0.4</v>
      </c>
      <c r="AO587" s="15">
        <v>754.5797</v>
      </c>
      <c r="AP587" s="15">
        <v>1</v>
      </c>
      <c r="AQ587" s="15">
        <v>1886.4492</v>
      </c>
      <c r="AR587" s="15">
        <v>0.3</v>
      </c>
      <c r="AS587" s="15">
        <v>728.15210000000002</v>
      </c>
      <c r="AT587" s="15">
        <v>0</v>
      </c>
      <c r="AU587" s="15">
        <v>0</v>
      </c>
      <c r="AV587" s="15">
        <v>0</v>
      </c>
      <c r="AW587" s="15">
        <v>268.58069999999998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22.088951999999999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7473.5632999999998</v>
      </c>
      <c r="BU587" s="15">
        <v>5093.4128000000001</v>
      </c>
      <c r="BV587" s="15">
        <v>7451.4742999999999</v>
      </c>
      <c r="BW587" s="15">
        <v>6718.9835999999996</v>
      </c>
      <c r="BX587" s="16">
        <v>940.65769999999998</v>
      </c>
      <c r="BY587" s="15">
        <v>1881.3154</v>
      </c>
      <c r="BZ587" s="16">
        <v>6532.9056</v>
      </c>
      <c r="CA587" s="17">
        <v>927.18899999999996</v>
      </c>
    </row>
    <row r="588" spans="1:79" x14ac:dyDescent="0.25">
      <c r="A588" s="33" t="s">
        <v>79</v>
      </c>
      <c r="B588" s="34">
        <v>8950401</v>
      </c>
      <c r="C588" s="34" t="s">
        <v>473</v>
      </c>
      <c r="D588" s="34" t="s">
        <v>81</v>
      </c>
      <c r="E588" s="34" t="s">
        <v>116</v>
      </c>
      <c r="F588" s="34" t="s">
        <v>83</v>
      </c>
      <c r="G588" s="34" t="s">
        <v>117</v>
      </c>
      <c r="H588" s="34" t="s">
        <v>85</v>
      </c>
      <c r="I588" s="34" t="s">
        <v>79</v>
      </c>
      <c r="J588" s="34" t="s">
        <v>87</v>
      </c>
      <c r="K588" s="10" t="s">
        <v>121</v>
      </c>
      <c r="L588" s="10">
        <v>8</v>
      </c>
      <c r="M588" s="10">
        <v>240</v>
      </c>
      <c r="N588" s="34">
        <v>126022</v>
      </c>
      <c r="O588" s="35">
        <v>40882</v>
      </c>
      <c r="P588" s="35">
        <v>32082</v>
      </c>
      <c r="Q588" s="34">
        <v>2541194331</v>
      </c>
      <c r="R588" s="34" t="s">
        <v>89</v>
      </c>
      <c r="S588" s="10">
        <f>IF(AB588=0.05,"Médio Profissionalizante",
IF(AB588=0.09,"Médio Tecnólogo",
IF(AB588=0.1,"Graduação",
IF(AB588=0.15,"Especialização",
IF(AB588=0.35,"Mestrado",
IF(AB588=0.45,"Doutorado",
))))))</f>
        <v>0</v>
      </c>
      <c r="T588" s="10" t="str">
        <f>IF(AL588=0.7,"Inciso I",
IF(AL588=0.6,"Incisos II e V",
IF(AL588=0.3,"Inciso IV",
IF(AL588=0.25,"Inciso III, VI e VII",
))))</f>
        <v>Inciso III, VI e VII</v>
      </c>
      <c r="U588" s="34">
        <v>22</v>
      </c>
      <c r="V588" s="34" t="s">
        <v>90</v>
      </c>
      <c r="W588" s="34" t="s">
        <v>91</v>
      </c>
      <c r="X588" s="34" t="s">
        <v>92</v>
      </c>
      <c r="Y588" s="15">
        <v>1777.6458</v>
      </c>
      <c r="Z588" s="15">
        <v>240</v>
      </c>
      <c r="AA588" s="15">
        <v>1777.6514241638204</v>
      </c>
      <c r="AB588" s="36">
        <v>0</v>
      </c>
      <c r="AC588" s="10">
        <v>0</v>
      </c>
      <c r="AD588" s="15">
        <v>0.11</v>
      </c>
      <c r="AE588" s="50">
        <v>195.541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v>1777.6458</v>
      </c>
      <c r="AL588" s="15">
        <v>0.25</v>
      </c>
      <c r="AM588" s="15">
        <v>444.41149999999999</v>
      </c>
      <c r="AN588" s="15">
        <v>0.4</v>
      </c>
      <c r="AO588" s="15">
        <v>711.05830000000003</v>
      </c>
      <c r="AP588" s="15">
        <v>1</v>
      </c>
      <c r="AQ588" s="15">
        <v>1777.6458</v>
      </c>
      <c r="AR588" s="15">
        <v>0.01</v>
      </c>
      <c r="AS588" s="15">
        <v>0</v>
      </c>
      <c r="AT588" s="15">
        <v>0</v>
      </c>
      <c r="AU588" s="15">
        <v>438.9024</v>
      </c>
      <c r="AV588" s="15">
        <v>0</v>
      </c>
      <c r="AW588" s="15">
        <v>790.02430000000004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6683.9481999999998</v>
      </c>
      <c r="BU588" s="15">
        <v>4461.8909999999996</v>
      </c>
      <c r="BV588" s="15">
        <v>6683.9481999999998</v>
      </c>
      <c r="BW588" s="15">
        <v>5972.8899000000001</v>
      </c>
      <c r="BX588" s="16">
        <v>836.20460000000003</v>
      </c>
      <c r="BY588" s="15">
        <v>1672.4092000000001</v>
      </c>
      <c r="BZ588" s="16">
        <v>5847.7435999999998</v>
      </c>
      <c r="CA588" s="17">
        <v>738.76949999999999</v>
      </c>
    </row>
    <row r="589" spans="1:79" x14ac:dyDescent="0.25">
      <c r="A589" s="33" t="s">
        <v>79</v>
      </c>
      <c r="B589" s="34">
        <v>5174101</v>
      </c>
      <c r="C589" s="34" t="s">
        <v>233</v>
      </c>
      <c r="D589" s="34" t="s">
        <v>81</v>
      </c>
      <c r="E589" s="34" t="s">
        <v>116</v>
      </c>
      <c r="F589" s="34" t="s">
        <v>83</v>
      </c>
      <c r="G589" s="34" t="s">
        <v>117</v>
      </c>
      <c r="H589" s="34" t="s">
        <v>85</v>
      </c>
      <c r="I589" s="34" t="s">
        <v>79</v>
      </c>
      <c r="J589" s="34" t="s">
        <v>87</v>
      </c>
      <c r="K589" s="10" t="s">
        <v>121</v>
      </c>
      <c r="L589" s="10">
        <v>13</v>
      </c>
      <c r="M589" s="10">
        <v>240</v>
      </c>
      <c r="N589" s="34">
        <v>139137</v>
      </c>
      <c r="O589" s="35">
        <v>37109</v>
      </c>
      <c r="P589" s="35">
        <v>27218</v>
      </c>
      <c r="Q589" s="34">
        <v>72200766300</v>
      </c>
      <c r="R589" s="34" t="s">
        <v>89</v>
      </c>
      <c r="S589" s="10">
        <f>IF(AB589=0.05,"Médio Profissionalizante",
IF(AB589=0.09,"Médio Tecnólogo",
IF(AB589=0.1,"Graduação",
IF(AB589=0.15,"Especialização",
IF(AB589=0.35,"Mestrado",
IF(AB589=0.45,"Doutorado",
))))))</f>
        <v>0</v>
      </c>
      <c r="T589" s="10" t="str">
        <f>IF(AL589=0.7,"Inciso I",
IF(AL589=0.6,"Incisos II e V",
IF(AL589=0.3,"Inciso IV",
IF(AL589=0.25,"Inciso III, VI e VII",
))))</f>
        <v>Inciso I</v>
      </c>
      <c r="U589" s="34">
        <v>22</v>
      </c>
      <c r="V589" s="34" t="s">
        <v>90</v>
      </c>
      <c r="W589" s="34" t="s">
        <v>91</v>
      </c>
      <c r="X589" s="34" t="s">
        <v>92</v>
      </c>
      <c r="Y589" s="15">
        <v>1962.6636000000001</v>
      </c>
      <c r="Z589" s="15">
        <v>240</v>
      </c>
      <c r="AA589" s="15">
        <v>1962.6708122004145</v>
      </c>
      <c r="AB589" s="36">
        <v>0.08</v>
      </c>
      <c r="AC589" s="10">
        <v>157.01310000000001</v>
      </c>
      <c r="AD589" s="15">
        <v>0.21</v>
      </c>
      <c r="AE589" s="50">
        <v>412.15940000000001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v>1962.6636000000001</v>
      </c>
      <c r="AL589" s="15">
        <v>0.7</v>
      </c>
      <c r="AM589" s="15">
        <v>1373.8644999999999</v>
      </c>
      <c r="AN589" s="15">
        <v>0.4</v>
      </c>
      <c r="AO589" s="15">
        <v>785.06539999999995</v>
      </c>
      <c r="AP589" s="15">
        <v>1</v>
      </c>
      <c r="AQ589" s="15">
        <v>1962.6636000000001</v>
      </c>
      <c r="AR589" s="15">
        <v>0.26</v>
      </c>
      <c r="AS589" s="15">
        <v>845.7568</v>
      </c>
      <c r="AT589" s="15">
        <v>0.03</v>
      </c>
      <c r="AU589" s="15">
        <v>926.01110000000006</v>
      </c>
      <c r="AV589" s="15">
        <v>0.37</v>
      </c>
      <c r="AW589" s="15">
        <v>1111.2134000000001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8616.0931999999993</v>
      </c>
      <c r="BU589" s="15">
        <v>5279.5650999999998</v>
      </c>
      <c r="BV589" s="15">
        <v>8616.0931999999993</v>
      </c>
      <c r="BW589" s="15">
        <v>7831.0277999999998</v>
      </c>
      <c r="BX589" s="16">
        <v>1096.3439000000001</v>
      </c>
      <c r="BY589" s="15">
        <v>2192.6878000000002</v>
      </c>
      <c r="BZ589" s="16">
        <v>7519.7493000000004</v>
      </c>
      <c r="CA589" s="17">
        <v>1198.5710999999999</v>
      </c>
    </row>
    <row r="590" spans="1:79" x14ac:dyDescent="0.25">
      <c r="A590" s="33" t="s">
        <v>98</v>
      </c>
      <c r="B590" s="34">
        <v>41501</v>
      </c>
      <c r="C590" s="34" t="s">
        <v>813</v>
      </c>
      <c r="D590" s="34" t="s">
        <v>737</v>
      </c>
      <c r="E590" s="34" t="s">
        <v>738</v>
      </c>
      <c r="F590" s="34" t="s">
        <v>712</v>
      </c>
      <c r="G590" s="34" t="s">
        <v>726</v>
      </c>
      <c r="H590" s="34" t="s">
        <v>714</v>
      </c>
      <c r="I590" s="34" t="s">
        <v>715</v>
      </c>
      <c r="J590" s="34" t="s">
        <v>712</v>
      </c>
      <c r="K590" s="10" t="s">
        <v>118</v>
      </c>
      <c r="L590" s="10">
        <v>9</v>
      </c>
      <c r="M590" s="10">
        <v>240</v>
      </c>
      <c r="N590" s="34">
        <v>590554</v>
      </c>
      <c r="O590" s="35">
        <v>27576</v>
      </c>
      <c r="P590" s="35">
        <v>14306</v>
      </c>
      <c r="Q590" s="34">
        <v>1393553320</v>
      </c>
      <c r="R590" s="34" t="s">
        <v>103</v>
      </c>
      <c r="S590" s="10">
        <f>IF(AB590=0.05,"Médio Profissionalizante",
IF(AB590=0.09,"Médio Tecnólogo",
IF(AB590=0.1,"Graduação",
IF(AB590=0.15,"Especialização",
IF(AB590=0.35,"Mestrado",
IF(AB590=0.45,"Doutorado",
))))))</f>
        <v>0</v>
      </c>
      <c r="T590" s="10" t="str">
        <f>IF(AL590=0.7,"Inciso I",
IF(AL590=0.6,"Incisos II e V",
IF(AL590=0.3,"Inciso IV",
IF(AL590=0.25,"Inciso III, VI e VII",
))))</f>
        <v>Inciso III, VI e VII</v>
      </c>
      <c r="U590" s="34">
        <v>20</v>
      </c>
      <c r="V590" s="34" t="s">
        <v>90</v>
      </c>
      <c r="W590" s="34" t="s">
        <v>91</v>
      </c>
      <c r="X590" s="34" t="s">
        <v>91</v>
      </c>
      <c r="Y590" s="15">
        <v>1813.203</v>
      </c>
      <c r="Z590" s="15">
        <v>240</v>
      </c>
      <c r="AA590" s="15">
        <v>1813.2044526470968</v>
      </c>
      <c r="AB590" s="36">
        <v>0</v>
      </c>
      <c r="AC590" s="47">
        <v>0</v>
      </c>
      <c r="AD590" s="15">
        <v>0.2</v>
      </c>
      <c r="AE590" s="40">
        <f>ROUND(Y590*AD590,2)</f>
        <v>362.64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v>1813.203</v>
      </c>
      <c r="AL590" s="15">
        <v>0.25</v>
      </c>
      <c r="AM590" s="15">
        <v>453.30079999999998</v>
      </c>
      <c r="AN590" s="15">
        <v>0.4</v>
      </c>
      <c r="AO590" s="15">
        <v>725.28120000000001</v>
      </c>
      <c r="AP590" s="15">
        <v>1</v>
      </c>
      <c r="AQ590" s="15">
        <v>1813.203</v>
      </c>
      <c r="AR590" s="15">
        <v>0.05</v>
      </c>
      <c r="AS590" s="15">
        <v>29.09</v>
      </c>
      <c r="AT590" s="15">
        <v>7.0000000000000007E-2</v>
      </c>
      <c r="AU590" s="15">
        <v>305.41000000000003</v>
      </c>
      <c r="AV590" s="15">
        <v>0.33</v>
      </c>
      <c r="AW590" s="15">
        <v>1727.75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6980.8316000000004</v>
      </c>
      <c r="BU590" s="15">
        <v>4714.3278</v>
      </c>
      <c r="BV590" s="15">
        <v>6980.8316000000004</v>
      </c>
      <c r="BW590" s="15">
        <v>6255.5504000000001</v>
      </c>
      <c r="BX590" s="16">
        <v>875.77700000000004</v>
      </c>
      <c r="BY590" s="15">
        <v>1751.5541000000001</v>
      </c>
      <c r="BZ590" s="16">
        <v>6105.0545000000002</v>
      </c>
      <c r="CA590" s="17">
        <v>809.53</v>
      </c>
    </row>
    <row r="591" spans="1:79" x14ac:dyDescent="0.25">
      <c r="A591" s="33" t="s">
        <v>79</v>
      </c>
      <c r="B591" s="34">
        <v>5382601</v>
      </c>
      <c r="C591" s="34" t="s">
        <v>285</v>
      </c>
      <c r="D591" s="34" t="s">
        <v>81</v>
      </c>
      <c r="E591" s="34" t="s">
        <v>116</v>
      </c>
      <c r="F591" s="34" t="s">
        <v>83</v>
      </c>
      <c r="G591" s="34" t="s">
        <v>117</v>
      </c>
      <c r="H591" s="34" t="s">
        <v>85</v>
      </c>
      <c r="I591" s="34" t="s">
        <v>79</v>
      </c>
      <c r="J591" s="34" t="s">
        <v>87</v>
      </c>
      <c r="K591" s="10" t="s">
        <v>121</v>
      </c>
      <c r="L591" s="10">
        <v>9</v>
      </c>
      <c r="M591" s="10">
        <v>240</v>
      </c>
      <c r="N591" s="34">
        <v>128542</v>
      </c>
      <c r="O591" s="35">
        <v>37431</v>
      </c>
      <c r="P591" s="35">
        <v>29610</v>
      </c>
      <c r="Q591" s="34">
        <v>64008410325</v>
      </c>
      <c r="R591" s="34" t="s">
        <v>89</v>
      </c>
      <c r="S591" s="10" t="str">
        <f>IF(AB591=0.05,"Médio Profissionalizante",
IF(AB591=0.09,"Médio Tecnólogo",
IF(AB591=0.1,"Graduação",
IF(AB591=0.15,"Especialização",
IF(AB591=0.35,"Mestrado",
IF(AB591=0.45,"Doutorado",
))))))</f>
        <v>Graduação</v>
      </c>
      <c r="T591" s="10" t="str">
        <f>IF(AL591=0.7,"Inciso I",
IF(AL591=0.6,"Incisos II e V",
IF(AL591=0.3,"Inciso IV",
IF(AL591=0.25,"Inciso III, VI e VII",
))))</f>
        <v>Inciso III, VI e VII</v>
      </c>
      <c r="U591" s="34">
        <v>22</v>
      </c>
      <c r="V591" s="34" t="s">
        <v>90</v>
      </c>
      <c r="W591" s="34" t="s">
        <v>91</v>
      </c>
      <c r="X591" s="34" t="s">
        <v>92</v>
      </c>
      <c r="Y591" s="15">
        <v>1813.203</v>
      </c>
      <c r="Z591" s="15">
        <v>240</v>
      </c>
      <c r="AA591" s="15">
        <v>1813.2044526470968</v>
      </c>
      <c r="AB591" s="36">
        <v>0.1</v>
      </c>
      <c r="AC591" s="10">
        <v>181.3203</v>
      </c>
      <c r="AD591" s="15">
        <v>0.2</v>
      </c>
      <c r="AE591" s="50">
        <v>362.64060000000001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v>1813.203</v>
      </c>
      <c r="AL591" s="15">
        <v>0.25</v>
      </c>
      <c r="AM591" s="15">
        <v>453.30079999999998</v>
      </c>
      <c r="AN591" s="15">
        <v>0.4</v>
      </c>
      <c r="AO591" s="15">
        <v>725.28120000000001</v>
      </c>
      <c r="AP591" s="15">
        <v>1</v>
      </c>
      <c r="AQ591" s="15">
        <v>1813.203</v>
      </c>
      <c r="AR591" s="15">
        <v>1.22</v>
      </c>
      <c r="AS591" s="15">
        <v>836.26289999999995</v>
      </c>
      <c r="AT591" s="15">
        <v>0</v>
      </c>
      <c r="AU591" s="15">
        <v>0</v>
      </c>
      <c r="AV591" s="15">
        <v>0.05</v>
      </c>
      <c r="AW591" s="15">
        <v>1213.9301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7162.1518999999998</v>
      </c>
      <c r="BU591" s="15">
        <v>4895.6481000000003</v>
      </c>
      <c r="BV591" s="15">
        <v>7162.1518999999998</v>
      </c>
      <c r="BW591" s="15">
        <v>6436.8707000000004</v>
      </c>
      <c r="BX591" s="16">
        <v>901.16189999999995</v>
      </c>
      <c r="BY591" s="15">
        <v>1802.3237999999999</v>
      </c>
      <c r="BZ591" s="16">
        <v>6260.99</v>
      </c>
      <c r="CA591" s="17">
        <v>852.41219999999998</v>
      </c>
    </row>
    <row r="592" spans="1:79" x14ac:dyDescent="0.25">
      <c r="A592" s="33" t="s">
        <v>98</v>
      </c>
      <c r="B592" s="34">
        <v>439701</v>
      </c>
      <c r="C592" s="34" t="s">
        <v>1196</v>
      </c>
      <c r="D592" s="34" t="s">
        <v>1110</v>
      </c>
      <c r="E592" s="34" t="s">
        <v>1111</v>
      </c>
      <c r="F592" s="34" t="s">
        <v>83</v>
      </c>
      <c r="G592" s="34" t="s">
        <v>1160</v>
      </c>
      <c r="H592" s="34" t="s">
        <v>1110</v>
      </c>
      <c r="I592" s="34" t="s">
        <v>715</v>
      </c>
      <c r="J592" s="34" t="s">
        <v>1161</v>
      </c>
      <c r="K592" s="10" t="s">
        <v>147</v>
      </c>
      <c r="L592" s="10">
        <v>13</v>
      </c>
      <c r="M592" s="10">
        <v>240</v>
      </c>
      <c r="N592" s="34">
        <v>120425</v>
      </c>
      <c r="O592" s="35">
        <v>24289</v>
      </c>
      <c r="P592" s="35">
        <v>16700</v>
      </c>
      <c r="Q592" s="34">
        <v>7277300378</v>
      </c>
      <c r="R592" s="34" t="s">
        <v>103</v>
      </c>
      <c r="S592" s="10" t="str">
        <f>IF(AB592=0.05,"Médio Profissionalizante",
IF(AB592=0.09,"Médio Tecnólogo",
IF(AB592=0.1,"Graduação",
IF(AB592=0.15,"Especialização",
IF(AB592=0.35,"Mestrado",
IF(AB592=0.45,"Doutorado",
))))))</f>
        <v>Graduação</v>
      </c>
      <c r="T592" s="10" t="str">
        <f>IF(AL592=0.7,"Inciso I",
IF(AL592=0.6,"Incisos II e V",
IF(AL592=0.3,"Inciso IV",
IF(AL592=0.25,"Inciso III, VI e VII",
))))</f>
        <v>Incisos II e V</v>
      </c>
      <c r="U592" s="34">
        <v>20</v>
      </c>
      <c r="V592" s="34" t="s">
        <v>90</v>
      </c>
      <c r="W592" s="34" t="s">
        <v>91</v>
      </c>
      <c r="X592" s="34" t="s">
        <v>91</v>
      </c>
      <c r="Y592" s="15">
        <v>1924.1790000000001</v>
      </c>
      <c r="Z592" s="15">
        <v>240</v>
      </c>
      <c r="AA592" s="15">
        <v>1924.1870707847202</v>
      </c>
      <c r="AB592" s="36">
        <v>0.1</v>
      </c>
      <c r="AC592" s="37">
        <v>196.2664</v>
      </c>
      <c r="AD592" s="15">
        <v>0.22</v>
      </c>
      <c r="AE592" s="40">
        <f>ROUND(Y592*AD592,2)</f>
        <v>423.32</v>
      </c>
      <c r="AF592" s="15">
        <v>0</v>
      </c>
      <c r="AG592" s="15">
        <v>0</v>
      </c>
      <c r="AH592" s="15">
        <v>0</v>
      </c>
      <c r="AI592" s="15">
        <v>0</v>
      </c>
      <c r="AJ592" s="15">
        <v>1</v>
      </c>
      <c r="AK592" s="15">
        <v>1962.6636000000001</v>
      </c>
      <c r="AL592" s="15">
        <v>0.6</v>
      </c>
      <c r="AM592" s="15">
        <v>1177.5981999999999</v>
      </c>
      <c r="AN592" s="15">
        <v>0.4</v>
      </c>
      <c r="AO592" s="15">
        <v>785.06539999999995</v>
      </c>
      <c r="AP592" s="15">
        <v>1</v>
      </c>
      <c r="AQ592" s="15">
        <v>1962.6636000000001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7.807302</v>
      </c>
      <c r="BL592" s="15">
        <v>0</v>
      </c>
      <c r="BM592" s="15">
        <v>0</v>
      </c>
      <c r="BN592" s="15">
        <v>1786.7825210000001</v>
      </c>
      <c r="BO592" s="15">
        <v>0</v>
      </c>
      <c r="BP592" s="15">
        <v>0</v>
      </c>
      <c r="BQ592" s="15">
        <v>0</v>
      </c>
      <c r="BR592" s="15">
        <v>0</v>
      </c>
      <c r="BS592" s="15">
        <v>1369.7717615098609</v>
      </c>
      <c r="BT592" s="15">
        <v>13876.528</v>
      </c>
      <c r="BU592" s="15">
        <v>7571.9045999999998</v>
      </c>
      <c r="BV592" s="15">
        <v>10712.1664</v>
      </c>
      <c r="BW592" s="15">
        <v>9934.9082999999991</v>
      </c>
      <c r="BX592" s="16">
        <v>1390.8871999999999</v>
      </c>
      <c r="BY592" s="15">
        <v>2781.7743</v>
      </c>
      <c r="BZ592" s="16">
        <v>12485.640799999999</v>
      </c>
      <c r="CA592" s="17">
        <v>2564.1912000000002</v>
      </c>
    </row>
    <row r="593" spans="1:79" x14ac:dyDescent="0.25">
      <c r="A593" s="33" t="s">
        <v>79</v>
      </c>
      <c r="B593" s="34">
        <v>8821901</v>
      </c>
      <c r="C593" s="34" t="s">
        <v>426</v>
      </c>
      <c r="D593" s="34" t="s">
        <v>81</v>
      </c>
      <c r="E593" s="34" t="s">
        <v>116</v>
      </c>
      <c r="F593" s="34" t="s">
        <v>83</v>
      </c>
      <c r="G593" s="34" t="s">
        <v>117</v>
      </c>
      <c r="H593" s="34" t="s">
        <v>85</v>
      </c>
      <c r="I593" s="34" t="s">
        <v>79</v>
      </c>
      <c r="J593" s="34" t="s">
        <v>87</v>
      </c>
      <c r="K593" s="10" t="s">
        <v>118</v>
      </c>
      <c r="L593" s="10">
        <v>6</v>
      </c>
      <c r="M593" s="10">
        <v>240</v>
      </c>
      <c r="N593" s="34">
        <v>121130</v>
      </c>
      <c r="O593" s="35">
        <v>40665</v>
      </c>
      <c r="P593" s="35">
        <v>31292</v>
      </c>
      <c r="Q593" s="34">
        <v>411602314</v>
      </c>
      <c r="R593" s="34" t="s">
        <v>89</v>
      </c>
      <c r="S593" s="10">
        <f>IF(AB593=0.05,"Médio Profissionalizante",
IF(AB593=0.09,"Médio Tecnólogo",
IF(AB593=0.1,"Graduação",
IF(AB593=0.15,"Especialização",
IF(AB593=0.35,"Mestrado",
IF(AB593=0.45,"Doutorado",
))))))</f>
        <v>0</v>
      </c>
      <c r="T593" s="10" t="str">
        <f>IF(AL593=0.7,"Inciso I",
IF(AL593=0.6,"Incisos II e V",
IF(AL593=0.3,"Inciso IV",
IF(AL593=0.25,"Inciso III, VI e VII",
))))</f>
        <v>Incisos II e V</v>
      </c>
      <c r="U593" s="34">
        <v>22</v>
      </c>
      <c r="V593" s="34" t="s">
        <v>90</v>
      </c>
      <c r="W593" s="34" t="s">
        <v>91</v>
      </c>
      <c r="X593" s="34" t="s">
        <v>92</v>
      </c>
      <c r="Y593" s="15">
        <v>1708.6224</v>
      </c>
      <c r="Z593" s="15">
        <v>240</v>
      </c>
      <c r="AA593" s="15">
        <v>1708.6230528295082</v>
      </c>
      <c r="AB593" s="36">
        <v>0</v>
      </c>
      <c r="AC593" s="66">
        <v>0</v>
      </c>
      <c r="AD593" s="15">
        <v>0.11</v>
      </c>
      <c r="AE593" s="50">
        <v>187.9485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v>1708.6224</v>
      </c>
      <c r="AL593" s="15">
        <v>0.6</v>
      </c>
      <c r="AM593" s="15">
        <v>1025.1733999999999</v>
      </c>
      <c r="AN593" s="15">
        <v>0.4</v>
      </c>
      <c r="AO593" s="15">
        <v>683.44899999999996</v>
      </c>
      <c r="AP593" s="15">
        <v>1</v>
      </c>
      <c r="AQ593" s="15">
        <v>1708.6224</v>
      </c>
      <c r="AR593" s="15">
        <v>0</v>
      </c>
      <c r="AS593" s="15">
        <v>840.89729999999997</v>
      </c>
      <c r="AT593" s="15">
        <v>0.1</v>
      </c>
      <c r="AU593" s="15">
        <v>42.044899999999998</v>
      </c>
      <c r="AV593" s="15">
        <v>0.15</v>
      </c>
      <c r="AW593" s="15">
        <v>1059.5306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0</v>
      </c>
      <c r="BO593" s="15">
        <v>0</v>
      </c>
      <c r="BP593" s="15">
        <v>0</v>
      </c>
      <c r="BQ593" s="15">
        <v>0</v>
      </c>
      <c r="BR593" s="15">
        <v>0</v>
      </c>
      <c r="BS593" s="15">
        <v>0</v>
      </c>
      <c r="BT593" s="15">
        <v>7022.4381000000003</v>
      </c>
      <c r="BU593" s="15">
        <v>4288.6422000000002</v>
      </c>
      <c r="BV593" s="15">
        <v>7022.4381000000003</v>
      </c>
      <c r="BW593" s="15">
        <v>6338.9890999999998</v>
      </c>
      <c r="BX593" s="16">
        <v>887.45849999999996</v>
      </c>
      <c r="BY593" s="15">
        <v>1774.9168999999999</v>
      </c>
      <c r="BZ593" s="16">
        <v>6134.9795999999997</v>
      </c>
      <c r="CA593" s="17">
        <v>817.75940000000003</v>
      </c>
    </row>
    <row r="594" spans="1:79" x14ac:dyDescent="0.25">
      <c r="A594" s="33" t="s">
        <v>79</v>
      </c>
      <c r="B594" s="34">
        <v>5382701</v>
      </c>
      <c r="C594" s="34" t="s">
        <v>286</v>
      </c>
      <c r="D594" s="34" t="s">
        <v>81</v>
      </c>
      <c r="E594" s="34" t="s">
        <v>116</v>
      </c>
      <c r="F594" s="34" t="s">
        <v>83</v>
      </c>
      <c r="G594" s="34" t="s">
        <v>117</v>
      </c>
      <c r="H594" s="34" t="s">
        <v>85</v>
      </c>
      <c r="I594" s="34" t="s">
        <v>79</v>
      </c>
      <c r="J594" s="34" t="s">
        <v>87</v>
      </c>
      <c r="K594" s="10" t="s">
        <v>121</v>
      </c>
      <c r="L594" s="10">
        <v>12</v>
      </c>
      <c r="M594" s="10">
        <v>240</v>
      </c>
      <c r="N594" s="34">
        <v>136416</v>
      </c>
      <c r="O594" s="35">
        <v>37431</v>
      </c>
      <c r="P594" s="35">
        <v>22780</v>
      </c>
      <c r="Q594" s="34">
        <v>24332941349</v>
      </c>
      <c r="R594" s="34" t="s">
        <v>89</v>
      </c>
      <c r="S594" s="10">
        <f>IF(AB594=0.05,"Médio Profissionalizante",
IF(AB594=0.09,"Médio Tecnólogo",
IF(AB594=0.1,"Graduação",
IF(AB594=0.15,"Especialização",
IF(AB594=0.35,"Mestrado",
IF(AB594=0.45,"Doutorado",
))))))</f>
        <v>0</v>
      </c>
      <c r="T594" s="10" t="str">
        <f>IF(AL594=0.7,"Inciso I",
IF(AL594=0.6,"Incisos II e V",
IF(AL594=0.3,"Inciso IV",
IF(AL594=0.25,"Inciso III, VI e VII",
))))</f>
        <v>Inciso III, VI e VII</v>
      </c>
      <c r="U594" s="34">
        <v>22</v>
      </c>
      <c r="V594" s="34" t="s">
        <v>90</v>
      </c>
      <c r="W594" s="34" t="s">
        <v>91</v>
      </c>
      <c r="X594" s="34" t="s">
        <v>92</v>
      </c>
      <c r="Y594" s="15">
        <v>1924.1790000000001</v>
      </c>
      <c r="Z594" s="15">
        <v>240</v>
      </c>
      <c r="AA594" s="15">
        <v>1924.1870707847202</v>
      </c>
      <c r="AB594" s="36">
        <v>0</v>
      </c>
      <c r="AC594" s="66">
        <v>0</v>
      </c>
      <c r="AD594" s="15">
        <v>0.2</v>
      </c>
      <c r="AE594" s="50">
        <v>384.83580000000001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v>1924.1790000000001</v>
      </c>
      <c r="AL594" s="15">
        <v>0.25</v>
      </c>
      <c r="AM594" s="15">
        <v>481.04480000000001</v>
      </c>
      <c r="AN594" s="15">
        <v>0.4</v>
      </c>
      <c r="AO594" s="15">
        <v>769.67160000000001</v>
      </c>
      <c r="AP594" s="15">
        <v>1</v>
      </c>
      <c r="AQ594" s="15">
        <v>1924.1790000000001</v>
      </c>
      <c r="AR594" s="15">
        <v>1.37</v>
      </c>
      <c r="AS594" s="15">
        <v>0</v>
      </c>
      <c r="AT594" s="15">
        <v>0.2</v>
      </c>
      <c r="AU594" s="15">
        <v>0</v>
      </c>
      <c r="AV594" s="15">
        <v>0.2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7408.0892000000003</v>
      </c>
      <c r="BU594" s="15">
        <v>5002.8653999999997</v>
      </c>
      <c r="BV594" s="15">
        <v>7408.0892000000003</v>
      </c>
      <c r="BW594" s="15">
        <v>6638.4175999999998</v>
      </c>
      <c r="BX594" s="16">
        <v>929.37850000000003</v>
      </c>
      <c r="BY594" s="15">
        <v>1858.7569000000001</v>
      </c>
      <c r="BZ594" s="16">
        <v>6478.7106999999996</v>
      </c>
      <c r="CA594" s="17">
        <v>912.28539999999998</v>
      </c>
    </row>
    <row r="595" spans="1:79" x14ac:dyDescent="0.25">
      <c r="A595" s="33" t="s">
        <v>79</v>
      </c>
      <c r="B595" s="34">
        <v>5382801</v>
      </c>
      <c r="C595" s="34" t="s">
        <v>287</v>
      </c>
      <c r="D595" s="34" t="s">
        <v>81</v>
      </c>
      <c r="E595" s="34" t="s">
        <v>116</v>
      </c>
      <c r="F595" s="34" t="s">
        <v>83</v>
      </c>
      <c r="G595" s="34" t="s">
        <v>117</v>
      </c>
      <c r="H595" s="34" t="s">
        <v>85</v>
      </c>
      <c r="I595" s="34" t="s">
        <v>79</v>
      </c>
      <c r="J595" s="34" t="s">
        <v>87</v>
      </c>
      <c r="K595" s="10" t="s">
        <v>118</v>
      </c>
      <c r="L595" s="10">
        <v>11</v>
      </c>
      <c r="M595" s="10">
        <v>240</v>
      </c>
      <c r="N595" s="34">
        <v>133738</v>
      </c>
      <c r="O595" s="35">
        <v>37431</v>
      </c>
      <c r="P595" s="35">
        <v>24818</v>
      </c>
      <c r="Q595" s="34">
        <v>36588687320</v>
      </c>
      <c r="R595" s="34" t="s">
        <v>89</v>
      </c>
      <c r="S595" s="10" t="str">
        <f>IF(AB595=0.05,"Médio Profissionalizante",
IF(AB595=0.09,"Médio Tecnólogo",
IF(AB595=0.1,"Graduação",
IF(AB595=0.15,"Especialização",
IF(AB595=0.35,"Mestrado",
IF(AB595=0.45,"Doutorado",
))))))</f>
        <v>Médio Tecnólogo</v>
      </c>
      <c r="T595" s="10" t="str">
        <f>IF(AL595=0.7,"Inciso I",
IF(AL595=0.6,"Incisos II e V",
IF(AL595=0.3,"Inciso IV",
IF(AL595=0.25,"Inciso III, VI e VII",
))))</f>
        <v>Incisos II e V</v>
      </c>
      <c r="U595" s="34">
        <v>22</v>
      </c>
      <c r="V595" s="34" t="s">
        <v>90</v>
      </c>
      <c r="W595" s="34" t="s">
        <v>91</v>
      </c>
      <c r="X595" s="34" t="s">
        <v>92</v>
      </c>
      <c r="Y595" s="15">
        <v>1886.4492</v>
      </c>
      <c r="Z595" s="15">
        <v>240</v>
      </c>
      <c r="AA595" s="15">
        <v>1886.4579125340395</v>
      </c>
      <c r="AB595" s="36">
        <v>0.09</v>
      </c>
      <c r="AC595" s="10">
        <v>169.78039999999999</v>
      </c>
      <c r="AD595" s="15">
        <v>0.2</v>
      </c>
      <c r="AE595" s="50">
        <v>377.28980000000001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v>1886.4492</v>
      </c>
      <c r="AL595" s="15">
        <v>0.6</v>
      </c>
      <c r="AM595" s="15">
        <v>1131.8695</v>
      </c>
      <c r="AN595" s="15">
        <v>0.4</v>
      </c>
      <c r="AO595" s="15">
        <v>754.5797</v>
      </c>
      <c r="AP595" s="15">
        <v>1</v>
      </c>
      <c r="AQ595" s="15">
        <v>1886.4492</v>
      </c>
      <c r="AR595" s="15">
        <v>1.24</v>
      </c>
      <c r="AS595" s="15">
        <v>716.28769999999997</v>
      </c>
      <c r="AT595" s="15">
        <v>0</v>
      </c>
      <c r="AU595" s="15">
        <v>0</v>
      </c>
      <c r="AV595" s="15">
        <v>0.2</v>
      </c>
      <c r="AW595" s="15">
        <v>1611.6473000000001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8092.8671000000004</v>
      </c>
      <c r="BU595" s="15">
        <v>5074.5483000000004</v>
      </c>
      <c r="BV595" s="15">
        <v>8092.8671000000004</v>
      </c>
      <c r="BW595" s="15">
        <v>7338.2874000000002</v>
      </c>
      <c r="BX595" s="16">
        <v>1027.3602000000001</v>
      </c>
      <c r="BY595" s="15">
        <v>2054.7204999999999</v>
      </c>
      <c r="BZ595" s="16">
        <v>7065.5068000000001</v>
      </c>
      <c r="CA595" s="17">
        <v>1073.6543999999999</v>
      </c>
    </row>
    <row r="596" spans="1:79" x14ac:dyDescent="0.25">
      <c r="A596" s="33" t="s">
        <v>98</v>
      </c>
      <c r="B596" s="34">
        <v>26801</v>
      </c>
      <c r="C596" s="34" t="s">
        <v>1159</v>
      </c>
      <c r="D596" s="34" t="s">
        <v>1110</v>
      </c>
      <c r="E596" s="34" t="s">
        <v>1111</v>
      </c>
      <c r="F596" s="34" t="s">
        <v>83</v>
      </c>
      <c r="G596" s="34" t="s">
        <v>1160</v>
      </c>
      <c r="H596" s="34" t="s">
        <v>1110</v>
      </c>
      <c r="I596" s="34" t="s">
        <v>715</v>
      </c>
      <c r="J596" s="34" t="s">
        <v>1161</v>
      </c>
      <c r="K596" s="10" t="s">
        <v>88</v>
      </c>
      <c r="L596" s="10">
        <v>12</v>
      </c>
      <c r="M596" s="10">
        <v>240</v>
      </c>
      <c r="N596" s="34">
        <v>132958</v>
      </c>
      <c r="O596" s="35">
        <v>31576</v>
      </c>
      <c r="P596" s="35">
        <v>21551</v>
      </c>
      <c r="Q596" s="34">
        <v>789880806</v>
      </c>
      <c r="R596" s="34" t="s">
        <v>103</v>
      </c>
      <c r="S596" s="10">
        <f>IF(AB596=0.05,"Médio Profissionalizante",
IF(AB596=0.09,"Médio Tecnólogo",
IF(AB596=0.1,"Graduação",
IF(AB596=0.15,"Especialização",
IF(AB596=0.35,"Mestrado",
IF(AB596=0.45,"Doutorado",
))))))</f>
        <v>0</v>
      </c>
      <c r="T596" s="10" t="str">
        <f>IF(AL596=0.7,"Inciso I",
IF(AL596=0.6,"Incisos II e V",
IF(AL596=0.3,"Inciso IV",
IF(AL596=0.25,"Inciso III, VI e VII",
))))</f>
        <v>Inciso III, VI e VII</v>
      </c>
      <c r="U596" s="34">
        <v>20</v>
      </c>
      <c r="V596" s="34" t="s">
        <v>90</v>
      </c>
      <c r="W596" s="34" t="s">
        <v>91</v>
      </c>
      <c r="X596" s="34" t="s">
        <v>91</v>
      </c>
      <c r="Y596" s="15">
        <v>1642.2714000000001</v>
      </c>
      <c r="Z596" s="15">
        <v>240</v>
      </c>
      <c r="AA596" s="15">
        <v>1642.2751372832643</v>
      </c>
      <c r="AB596" s="36">
        <v>0</v>
      </c>
      <c r="AC596" s="47">
        <v>0</v>
      </c>
      <c r="AD596" s="15">
        <v>0.12</v>
      </c>
      <c r="AE596" s="40">
        <f>ROUND(Y596*AD596,2)</f>
        <v>197.07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v>1469.31</v>
      </c>
      <c r="AL596" s="15">
        <v>0.25</v>
      </c>
      <c r="AM596" s="15">
        <v>367.32749999999999</v>
      </c>
      <c r="AN596" s="15">
        <v>0.4</v>
      </c>
      <c r="AO596" s="15">
        <v>587.72400000000005</v>
      </c>
      <c r="AP596" s="15">
        <v>1</v>
      </c>
      <c r="AQ596" s="15">
        <v>1469.31</v>
      </c>
      <c r="AR596" s="15">
        <v>0.17</v>
      </c>
      <c r="AS596" s="15">
        <v>87.71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5539.2987000000003</v>
      </c>
      <c r="BU596" s="15">
        <v>3702.6612</v>
      </c>
      <c r="BV596" s="15">
        <v>5539.2987000000003</v>
      </c>
      <c r="BW596" s="15">
        <v>4951.5747000000001</v>
      </c>
      <c r="BX596" s="16">
        <v>693.22050000000002</v>
      </c>
      <c r="BY596" s="15">
        <v>1386.4409000000001</v>
      </c>
      <c r="BZ596" s="16">
        <v>4846.0781999999999</v>
      </c>
      <c r="CA596" s="17">
        <v>463.31150000000002</v>
      </c>
    </row>
    <row r="597" spans="1:79" x14ac:dyDescent="0.25">
      <c r="A597" s="33" t="s">
        <v>79</v>
      </c>
      <c r="B597" s="34">
        <v>5174201</v>
      </c>
      <c r="C597" s="34" t="s">
        <v>234</v>
      </c>
      <c r="D597" s="34" t="s">
        <v>81</v>
      </c>
      <c r="E597" s="34" t="s">
        <v>116</v>
      </c>
      <c r="F597" s="34" t="s">
        <v>83</v>
      </c>
      <c r="G597" s="34" t="s">
        <v>117</v>
      </c>
      <c r="H597" s="34" t="s">
        <v>85</v>
      </c>
      <c r="I597" s="34" t="s">
        <v>79</v>
      </c>
      <c r="J597" s="34" t="s">
        <v>87</v>
      </c>
      <c r="K597" s="10" t="s">
        <v>152</v>
      </c>
      <c r="L597" s="10">
        <v>7</v>
      </c>
      <c r="M597" s="10">
        <v>240</v>
      </c>
      <c r="N597" s="34">
        <v>123551</v>
      </c>
      <c r="O597" s="35">
        <v>37109</v>
      </c>
      <c r="P597" s="35">
        <v>26554</v>
      </c>
      <c r="Q597" s="34">
        <v>55554199372</v>
      </c>
      <c r="R597" s="34" t="s">
        <v>89</v>
      </c>
      <c r="S597" s="10">
        <f>IF(AB597=0.05,"Médio Profissionalizante",
IF(AB597=0.09,"Médio Tecnólogo",
IF(AB597=0.1,"Graduação",
IF(AB597=0.15,"Especialização",
IF(AB597=0.35,"Mestrado",
IF(AB597=0.45,"Doutorado",
))))))</f>
        <v>0</v>
      </c>
      <c r="T597" s="10" t="str">
        <f>IF(AL597=0.7,"Inciso I",
IF(AL597=0.6,"Incisos II e V",
IF(AL597=0.3,"Inciso IV",
IF(AL597=0.25,"Inciso III, VI e VII",
))))</f>
        <v>Inciso III, VI e VII</v>
      </c>
      <c r="U597" s="34">
        <v>22</v>
      </c>
      <c r="V597" s="34" t="s">
        <v>90</v>
      </c>
      <c r="W597" s="34" t="s">
        <v>91</v>
      </c>
      <c r="X597" s="34" t="s">
        <v>92</v>
      </c>
      <c r="Y597" s="15">
        <v>1742.7924</v>
      </c>
      <c r="Z597" s="15">
        <v>240</v>
      </c>
      <c r="AA597" s="15">
        <v>1742.7955138860984</v>
      </c>
      <c r="AB597" s="36">
        <v>0</v>
      </c>
      <c r="AC597" s="10">
        <v>0</v>
      </c>
      <c r="AD597" s="15">
        <v>0.21</v>
      </c>
      <c r="AE597" s="50">
        <v>365.9864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v>1742.7924</v>
      </c>
      <c r="AL597" s="15">
        <v>0.25</v>
      </c>
      <c r="AM597" s="15">
        <v>435.69810000000001</v>
      </c>
      <c r="AN597" s="15">
        <v>0.4</v>
      </c>
      <c r="AO597" s="15">
        <v>697.11699999999996</v>
      </c>
      <c r="AP597" s="15">
        <v>1</v>
      </c>
      <c r="AQ597" s="15">
        <v>1742.7924</v>
      </c>
      <c r="AR597" s="15">
        <v>1.5</v>
      </c>
      <c r="AS597" s="15">
        <v>0</v>
      </c>
      <c r="AT597" s="15">
        <v>0.01</v>
      </c>
      <c r="AU597" s="15">
        <v>0</v>
      </c>
      <c r="AV597" s="15">
        <v>0.21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21.232053000000001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6748.4107000000004</v>
      </c>
      <c r="BU597" s="15">
        <v>4548.6881999999996</v>
      </c>
      <c r="BV597" s="15">
        <v>6727.1787000000004</v>
      </c>
      <c r="BW597" s="15">
        <v>6051.2938000000004</v>
      </c>
      <c r="BX597" s="16">
        <v>847.18110000000001</v>
      </c>
      <c r="BY597" s="15">
        <v>1694.3623</v>
      </c>
      <c r="BZ597" s="16">
        <v>5901.2295999999997</v>
      </c>
      <c r="CA597" s="17">
        <v>753.47810000000004</v>
      </c>
    </row>
    <row r="598" spans="1:79" x14ac:dyDescent="0.25">
      <c r="A598" s="33" t="s">
        <v>98</v>
      </c>
      <c r="B598" s="34">
        <v>844701</v>
      </c>
      <c r="C598" s="34" t="s">
        <v>1238</v>
      </c>
      <c r="D598" s="34" t="s">
        <v>1110</v>
      </c>
      <c r="E598" s="34" t="s">
        <v>1111</v>
      </c>
      <c r="F598" s="34" t="s">
        <v>83</v>
      </c>
      <c r="G598" s="34" t="s">
        <v>1160</v>
      </c>
      <c r="H598" s="34" t="s">
        <v>1110</v>
      </c>
      <c r="I598" s="34" t="s">
        <v>715</v>
      </c>
      <c r="J598" s="34" t="s">
        <v>1161</v>
      </c>
      <c r="K598" s="10" t="s">
        <v>118</v>
      </c>
      <c r="L598" s="10">
        <v>13</v>
      </c>
      <c r="M598" s="10">
        <v>240</v>
      </c>
      <c r="N598" s="34">
        <v>115748</v>
      </c>
      <c r="O598" s="35">
        <v>29099</v>
      </c>
      <c r="P598" s="35">
        <v>17342</v>
      </c>
      <c r="Q598" s="34">
        <v>12080500368</v>
      </c>
      <c r="R598" s="34" t="s">
        <v>103</v>
      </c>
      <c r="S598" s="10" t="str">
        <f>IF(AB598=0.05,"Médio Profissionalizante",
IF(AB598=0.09,"Médio Tecnólogo",
IF(AB598=0.1,"Graduação",
IF(AB598=0.15,"Especialização",
IF(AB598=0.35,"Mestrado",
IF(AB598=0.45,"Doutorado",
))))))</f>
        <v>Graduação</v>
      </c>
      <c r="T598" s="10" t="str">
        <f>IF(AL598=0.7,"Inciso I",
IF(AL598=0.6,"Incisos II e V",
IF(AL598=0.3,"Inciso IV",
IF(AL598=0.25,"Inciso III, VI e VII",
))))</f>
        <v>Inciso IV</v>
      </c>
      <c r="U598" s="34">
        <v>20</v>
      </c>
      <c r="V598" s="34" t="s">
        <v>90</v>
      </c>
      <c r="W598" s="34" t="s">
        <v>91</v>
      </c>
      <c r="X598" s="34" t="s">
        <v>91</v>
      </c>
      <c r="Y598" s="15">
        <v>1849.4639999999999</v>
      </c>
      <c r="Z598" s="15">
        <v>240</v>
      </c>
      <c r="AA598" s="15">
        <v>1849.4685417000387</v>
      </c>
      <c r="AB598" s="36">
        <v>0.1</v>
      </c>
      <c r="AC598" s="37">
        <v>196.2664</v>
      </c>
      <c r="AD598" s="15">
        <v>0.22</v>
      </c>
      <c r="AE598" s="40">
        <f>ROUND(Y598*AD598,2)</f>
        <v>406.88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v>1962.6636000000001</v>
      </c>
      <c r="AL598" s="15">
        <v>0.3</v>
      </c>
      <c r="AM598" s="15">
        <v>588.79909999999995</v>
      </c>
      <c r="AN598" s="15">
        <v>0.4</v>
      </c>
      <c r="AO598" s="15">
        <v>785.06539999999995</v>
      </c>
      <c r="AP598" s="15">
        <v>1</v>
      </c>
      <c r="AQ598" s="15">
        <v>1962.6636000000001</v>
      </c>
      <c r="AR598" s="15">
        <v>1.31</v>
      </c>
      <c r="AS598" s="15">
        <v>811.64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163.68886699999999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8053.5964999999997</v>
      </c>
      <c r="BU598" s="15">
        <v>5338.4449999999997</v>
      </c>
      <c r="BV598" s="15">
        <v>7889.9076999999997</v>
      </c>
      <c r="BW598" s="15">
        <v>7268.5311000000002</v>
      </c>
      <c r="BX598" s="16">
        <v>1017.5944</v>
      </c>
      <c r="BY598" s="15">
        <v>2035.1886999999999</v>
      </c>
      <c r="BZ598" s="16">
        <v>7036.0021999999999</v>
      </c>
      <c r="CA598" s="17">
        <v>1065.5406</v>
      </c>
    </row>
    <row r="599" spans="1:79" x14ac:dyDescent="0.25">
      <c r="A599" s="33" t="s">
        <v>98</v>
      </c>
      <c r="B599" s="34">
        <v>276001</v>
      </c>
      <c r="C599" s="34" t="s">
        <v>1182</v>
      </c>
      <c r="D599" s="34" t="s">
        <v>1110</v>
      </c>
      <c r="E599" s="34" t="s">
        <v>1111</v>
      </c>
      <c r="F599" s="34" t="s">
        <v>83</v>
      </c>
      <c r="G599" s="34" t="s">
        <v>1160</v>
      </c>
      <c r="H599" s="34" t="s">
        <v>1110</v>
      </c>
      <c r="I599" s="34" t="s">
        <v>715</v>
      </c>
      <c r="J599" s="34" t="s">
        <v>1161</v>
      </c>
      <c r="K599" s="10" t="s">
        <v>121</v>
      </c>
      <c r="L599" s="10">
        <v>9</v>
      </c>
      <c r="M599" s="10">
        <v>240</v>
      </c>
      <c r="N599" s="34">
        <v>138333</v>
      </c>
      <c r="O599" s="35">
        <v>25569</v>
      </c>
      <c r="P599" s="35">
        <v>16510</v>
      </c>
      <c r="Q599" s="34">
        <v>5757975334</v>
      </c>
      <c r="R599" s="34" t="s">
        <v>103</v>
      </c>
      <c r="S599" s="10">
        <f>IF(AB599=0.05,"Médio Profissionalizante",
IF(AB599=0.09,"Médio Tecnólogo",
IF(AB599=0.1,"Graduação",
IF(AB599=0.15,"Especialização",
IF(AB599=0.35,"Mestrado",
IF(AB599=0.45,"Doutorado",
))))))</f>
        <v>0</v>
      </c>
      <c r="T599" s="10" t="str">
        <f>IF(AL599=0.7,"Inciso I",
IF(AL599=0.6,"Incisos II e V",
IF(AL599=0.3,"Inciso IV",
IF(AL599=0.25,"Inciso III, VI e VII",
))))</f>
        <v>Inciso III, VI e VII</v>
      </c>
      <c r="U599" s="34">
        <v>20</v>
      </c>
      <c r="V599" s="34" t="s">
        <v>90</v>
      </c>
      <c r="W599" s="34" t="s">
        <v>91</v>
      </c>
      <c r="X599" s="34" t="s">
        <v>91</v>
      </c>
      <c r="Y599" s="15">
        <v>1578.501</v>
      </c>
      <c r="Z599" s="15">
        <v>240</v>
      </c>
      <c r="AA599" s="15">
        <v>1578.5035921600002</v>
      </c>
      <c r="AB599" s="36">
        <v>0</v>
      </c>
      <c r="AC599" s="37">
        <v>0</v>
      </c>
      <c r="AD599" s="15">
        <v>0.16</v>
      </c>
      <c r="AE599" s="40">
        <f>ROUND(Y599*AD599,2)</f>
        <v>252.56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v>1813.203</v>
      </c>
      <c r="AL599" s="15">
        <v>0.25</v>
      </c>
      <c r="AM599" s="15">
        <v>453.30079999999998</v>
      </c>
      <c r="AN599" s="15">
        <v>0.4</v>
      </c>
      <c r="AO599" s="15">
        <v>725.28120000000001</v>
      </c>
      <c r="AP599" s="15">
        <v>1</v>
      </c>
      <c r="AQ599" s="15">
        <v>1813.203</v>
      </c>
      <c r="AR599" s="15">
        <v>0.02</v>
      </c>
      <c r="AS599" s="15">
        <v>10.02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6908.3033999999998</v>
      </c>
      <c r="BU599" s="15">
        <v>4641.7996999999996</v>
      </c>
      <c r="BV599" s="15">
        <v>6908.3033999999998</v>
      </c>
      <c r="BW599" s="15">
        <v>6183.0222000000003</v>
      </c>
      <c r="BX599" s="16">
        <v>865.62310000000002</v>
      </c>
      <c r="BY599" s="15">
        <v>1731.2462</v>
      </c>
      <c r="BZ599" s="16">
        <v>6042.6803</v>
      </c>
      <c r="CA599" s="17">
        <v>792.37710000000004</v>
      </c>
    </row>
    <row r="600" spans="1:79" x14ac:dyDescent="0.25">
      <c r="A600" s="33" t="s">
        <v>79</v>
      </c>
      <c r="B600" s="34">
        <v>5174301</v>
      </c>
      <c r="C600" s="34" t="s">
        <v>235</v>
      </c>
      <c r="D600" s="34" t="s">
        <v>81</v>
      </c>
      <c r="E600" s="34" t="s">
        <v>116</v>
      </c>
      <c r="F600" s="34" t="s">
        <v>83</v>
      </c>
      <c r="G600" s="34" t="s">
        <v>117</v>
      </c>
      <c r="H600" s="34" t="s">
        <v>85</v>
      </c>
      <c r="I600" s="34" t="s">
        <v>79</v>
      </c>
      <c r="J600" s="34" t="s">
        <v>87</v>
      </c>
      <c r="K600" s="10" t="s">
        <v>121</v>
      </c>
      <c r="L600" s="10">
        <v>13</v>
      </c>
      <c r="M600" s="10">
        <v>240</v>
      </c>
      <c r="N600" s="34">
        <v>139137</v>
      </c>
      <c r="O600" s="35">
        <v>37109</v>
      </c>
      <c r="P600" s="35">
        <v>26595</v>
      </c>
      <c r="Q600" s="34">
        <v>44268343334</v>
      </c>
      <c r="R600" s="34" t="s">
        <v>89</v>
      </c>
      <c r="S600" s="10" t="str">
        <f>IF(AB600=0.05,"Médio Profissionalizante",
IF(AB600=0.09,"Médio Tecnólogo",
IF(AB600=0.1,"Graduação",
IF(AB600=0.15,"Especialização",
IF(AB600=0.35,"Mestrado",
IF(AB600=0.45,"Doutorado",
))))))</f>
        <v>Médio Tecnólogo</v>
      </c>
      <c r="T600" s="10" t="str">
        <f>IF(AL600=0.7,"Inciso I",
IF(AL600=0.6,"Incisos II e V",
IF(AL600=0.3,"Inciso IV",
IF(AL600=0.25,"Inciso III, VI e VII",
))))</f>
        <v>Incisos II e V</v>
      </c>
      <c r="U600" s="34">
        <v>22</v>
      </c>
      <c r="V600" s="34" t="s">
        <v>90</v>
      </c>
      <c r="W600" s="34" t="s">
        <v>91</v>
      </c>
      <c r="X600" s="34" t="s">
        <v>92</v>
      </c>
      <c r="Y600" s="15">
        <v>1962.6636000000001</v>
      </c>
      <c r="Z600" s="15">
        <v>240</v>
      </c>
      <c r="AA600" s="15">
        <v>1962.6708122004145</v>
      </c>
      <c r="AB600" s="36">
        <v>0.09</v>
      </c>
      <c r="AC600" s="10">
        <v>176.6397</v>
      </c>
      <c r="AD600" s="15">
        <v>0.21</v>
      </c>
      <c r="AE600" s="50">
        <v>412.15940000000001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v>1962.6636000000001</v>
      </c>
      <c r="AL600" s="15">
        <v>0.6</v>
      </c>
      <c r="AM600" s="15">
        <v>1177.5981999999999</v>
      </c>
      <c r="AN600" s="15">
        <v>0.4</v>
      </c>
      <c r="AO600" s="15">
        <v>785.06539999999995</v>
      </c>
      <c r="AP600" s="15">
        <v>1</v>
      </c>
      <c r="AQ600" s="15">
        <v>1962.6636000000001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0</v>
      </c>
      <c r="BP600" s="15">
        <v>0</v>
      </c>
      <c r="BQ600" s="15">
        <v>0</v>
      </c>
      <c r="BR600" s="15">
        <v>0</v>
      </c>
      <c r="BS600" s="15">
        <v>0</v>
      </c>
      <c r="BT600" s="15">
        <v>8439.4534999999996</v>
      </c>
      <c r="BU600" s="15">
        <v>5299.1917000000003</v>
      </c>
      <c r="BV600" s="15">
        <v>8439.4534999999996</v>
      </c>
      <c r="BW600" s="15">
        <v>7654.3879999999999</v>
      </c>
      <c r="BX600" s="16">
        <v>1071.6143</v>
      </c>
      <c r="BY600" s="15">
        <v>2143.2287000000001</v>
      </c>
      <c r="BZ600" s="16">
        <v>7367.8392000000003</v>
      </c>
      <c r="CA600" s="17">
        <v>1156.7958000000001</v>
      </c>
    </row>
    <row r="601" spans="1:79" x14ac:dyDescent="0.25">
      <c r="A601" s="33" t="s">
        <v>79</v>
      </c>
      <c r="B601" s="34">
        <v>8822001</v>
      </c>
      <c r="C601" s="34" t="s">
        <v>427</v>
      </c>
      <c r="D601" s="34" t="s">
        <v>81</v>
      </c>
      <c r="E601" s="34" t="s">
        <v>113</v>
      </c>
      <c r="F601" s="34" t="s">
        <v>83</v>
      </c>
      <c r="G601" s="34" t="s">
        <v>117</v>
      </c>
      <c r="H601" s="34" t="s">
        <v>85</v>
      </c>
      <c r="I601" s="34" t="s">
        <v>79</v>
      </c>
      <c r="J601" s="34" t="s">
        <v>87</v>
      </c>
      <c r="K601" s="10" t="s">
        <v>118</v>
      </c>
      <c r="L601" s="10">
        <v>7</v>
      </c>
      <c r="M601" s="10">
        <v>240</v>
      </c>
      <c r="N601" s="34">
        <v>123551</v>
      </c>
      <c r="O601" s="35">
        <v>40665</v>
      </c>
      <c r="P601" s="35">
        <v>29030</v>
      </c>
      <c r="Q601" s="34">
        <v>61541931300</v>
      </c>
      <c r="R601" s="34" t="s">
        <v>89</v>
      </c>
      <c r="S601" s="10">
        <f>IF(AB601=0.05,"Médio Profissionalizante",
IF(AB601=0.09,"Médio Tecnólogo",
IF(AB601=0.1,"Graduação",
IF(AB601=0.15,"Especialização",
IF(AB601=0.35,"Mestrado",
IF(AB601=0.45,"Doutorado",
))))))</f>
        <v>0</v>
      </c>
      <c r="T601" s="10" t="str">
        <f>IF(AL601=0.7,"Inciso I",
IF(AL601=0.6,"Incisos II e V",
IF(AL601=0.3,"Inciso IV",
IF(AL601=0.25,"Inciso III, VI e VII",
))))</f>
        <v>Incisos II e V</v>
      </c>
      <c r="U601" s="34">
        <v>22</v>
      </c>
      <c r="V601" s="34" t="s">
        <v>90</v>
      </c>
      <c r="W601" s="34" t="s">
        <v>91</v>
      </c>
      <c r="X601" s="34" t="s">
        <v>92</v>
      </c>
      <c r="Y601" s="15">
        <v>1742.7924</v>
      </c>
      <c r="Z601" s="15">
        <v>240</v>
      </c>
      <c r="AA601" s="15">
        <v>1742.7955138860984</v>
      </c>
      <c r="AB601" s="36">
        <v>0</v>
      </c>
      <c r="AC601" s="10">
        <v>0</v>
      </c>
      <c r="AD601" s="15">
        <v>0.11</v>
      </c>
      <c r="AE601" s="50">
        <v>191.7072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v>1742.7924</v>
      </c>
      <c r="AL601" s="15">
        <v>0.6</v>
      </c>
      <c r="AM601" s="15">
        <v>1045.6754000000001</v>
      </c>
      <c r="AN601" s="15">
        <v>0.4</v>
      </c>
      <c r="AO601" s="15">
        <v>697.11699999999996</v>
      </c>
      <c r="AP601" s="15">
        <v>1</v>
      </c>
      <c r="AQ601" s="15">
        <v>1742.7924</v>
      </c>
      <c r="AR601" s="15">
        <v>1.2</v>
      </c>
      <c r="AS601" s="15">
        <v>0</v>
      </c>
      <c r="AT601" s="15">
        <v>0</v>
      </c>
      <c r="AU601" s="15">
        <v>0</v>
      </c>
      <c r="AV601" s="15">
        <v>0.3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7162.8768</v>
      </c>
      <c r="BU601" s="15">
        <v>4374.4089000000004</v>
      </c>
      <c r="BV601" s="15">
        <v>7162.8768</v>
      </c>
      <c r="BW601" s="15">
        <v>6465.7597999999998</v>
      </c>
      <c r="BX601" s="16">
        <v>905.20640000000003</v>
      </c>
      <c r="BY601" s="15">
        <v>1810.4127000000001</v>
      </c>
      <c r="BZ601" s="16">
        <v>6257.6704</v>
      </c>
      <c r="CA601" s="17">
        <v>851.49940000000004</v>
      </c>
    </row>
    <row r="602" spans="1:79" x14ac:dyDescent="0.25">
      <c r="A602" s="33" t="s">
        <v>79</v>
      </c>
      <c r="B602" s="34">
        <v>4575701</v>
      </c>
      <c r="C602" s="34" t="s">
        <v>171</v>
      </c>
      <c r="D602" s="34" t="s">
        <v>81</v>
      </c>
      <c r="E602" s="34" t="s">
        <v>172</v>
      </c>
      <c r="F602" s="34" t="s">
        <v>83</v>
      </c>
      <c r="G602" s="34" t="s">
        <v>117</v>
      </c>
      <c r="H602" s="34" t="s">
        <v>85</v>
      </c>
      <c r="I602" s="34" t="s">
        <v>79</v>
      </c>
      <c r="J602" s="34" t="s">
        <v>87</v>
      </c>
      <c r="K602" s="10" t="s">
        <v>118</v>
      </c>
      <c r="L602" s="10">
        <v>12</v>
      </c>
      <c r="M602" s="10">
        <v>240</v>
      </c>
      <c r="N602" s="34">
        <v>136416</v>
      </c>
      <c r="O602" s="35">
        <v>36770</v>
      </c>
      <c r="P602" s="35">
        <v>21709</v>
      </c>
      <c r="Q602" s="34">
        <v>16384148315</v>
      </c>
      <c r="R602" s="34" t="s">
        <v>89</v>
      </c>
      <c r="S602" s="10" t="str">
        <f>IF(AB602=0.05,"Médio Profissionalizante",
IF(AB602=0.09,"Médio Tecnólogo",
IF(AB602=0.1,"Graduação",
IF(AB602=0.15,"Especialização",
IF(AB602=0.35,"Mestrado",
IF(AB602=0.45,"Doutorado",
))))))</f>
        <v>Graduação</v>
      </c>
      <c r="T602" s="10" t="str">
        <f>IF(AL602=0.7,"Inciso I",
IF(AL602=0.6,"Incisos II e V",
IF(AL602=0.3,"Inciso IV",
IF(AL602=0.25,"Inciso III, VI e VII",
))))</f>
        <v>Incisos II e V</v>
      </c>
      <c r="U602" s="34">
        <v>22</v>
      </c>
      <c r="V602" s="34" t="s">
        <v>90</v>
      </c>
      <c r="W602" s="34" t="s">
        <v>91</v>
      </c>
      <c r="X602" s="34" t="s">
        <v>92</v>
      </c>
      <c r="Y602" s="15">
        <v>1924.1790000000001</v>
      </c>
      <c r="Z602" s="15">
        <v>240</v>
      </c>
      <c r="AA602" s="15">
        <v>1924.1870707847202</v>
      </c>
      <c r="AB602" s="36">
        <v>0.1</v>
      </c>
      <c r="AC602" s="10">
        <v>192.4179</v>
      </c>
      <c r="AD602" s="15">
        <v>0.22</v>
      </c>
      <c r="AE602" s="50">
        <v>423.31939999999997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v>1924.1790000000001</v>
      </c>
      <c r="AL602" s="15">
        <v>0.6</v>
      </c>
      <c r="AM602" s="15">
        <v>1154.5074</v>
      </c>
      <c r="AN602" s="15">
        <v>0.4</v>
      </c>
      <c r="AO602" s="15">
        <v>769.67160000000001</v>
      </c>
      <c r="AP602" s="15">
        <v>1</v>
      </c>
      <c r="AQ602" s="15">
        <v>1924.1790000000001</v>
      </c>
      <c r="AR602" s="15">
        <v>0</v>
      </c>
      <c r="AS602" s="15">
        <v>109.181</v>
      </c>
      <c r="AT602" s="15">
        <v>0</v>
      </c>
      <c r="AU602" s="15">
        <v>727.87310000000002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2233.4596379999998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7.807302</v>
      </c>
      <c r="BL602" s="15">
        <v>0</v>
      </c>
      <c r="BM602" s="15">
        <v>0</v>
      </c>
      <c r="BN602" s="15">
        <v>1786.7825210000001</v>
      </c>
      <c r="BO602" s="15">
        <v>0</v>
      </c>
      <c r="BP602" s="15">
        <v>0</v>
      </c>
      <c r="BQ602" s="15">
        <v>0</v>
      </c>
      <c r="BR602" s="15">
        <v>0</v>
      </c>
      <c r="BS602" s="15">
        <v>1369.7717615098609</v>
      </c>
      <c r="BT602" s="15">
        <v>13710.2745</v>
      </c>
      <c r="BU602" s="15">
        <v>7467.2264999999998</v>
      </c>
      <c r="BV602" s="15">
        <v>10545.912899999999</v>
      </c>
      <c r="BW602" s="15">
        <v>9784.0486000000001</v>
      </c>
      <c r="BX602" s="16">
        <v>1369.7668000000001</v>
      </c>
      <c r="BY602" s="15">
        <v>2739.5336000000002</v>
      </c>
      <c r="BZ602" s="16">
        <v>12340.5077</v>
      </c>
      <c r="CA602" s="17">
        <v>2524.2795999999998</v>
      </c>
    </row>
    <row r="603" spans="1:79" x14ac:dyDescent="0.25">
      <c r="A603" s="33" t="s">
        <v>79</v>
      </c>
      <c r="B603" s="34">
        <v>5174501</v>
      </c>
      <c r="C603" s="34" t="s">
        <v>236</v>
      </c>
      <c r="D603" s="34" t="s">
        <v>81</v>
      </c>
      <c r="E603" s="34" t="s">
        <v>116</v>
      </c>
      <c r="F603" s="34" t="s">
        <v>83</v>
      </c>
      <c r="G603" s="34" t="s">
        <v>117</v>
      </c>
      <c r="H603" s="34" t="s">
        <v>85</v>
      </c>
      <c r="I603" s="34" t="s">
        <v>79</v>
      </c>
      <c r="J603" s="34" t="s">
        <v>87</v>
      </c>
      <c r="K603" s="10" t="s">
        <v>147</v>
      </c>
      <c r="L603" s="10">
        <v>7</v>
      </c>
      <c r="M603" s="10">
        <v>180</v>
      </c>
      <c r="N603" s="34">
        <v>123551</v>
      </c>
      <c r="O603" s="35">
        <v>37109</v>
      </c>
      <c r="P603" s="35">
        <v>28354</v>
      </c>
      <c r="Q603" s="34">
        <v>80671233300</v>
      </c>
      <c r="R603" s="34" t="s">
        <v>89</v>
      </c>
      <c r="S603" s="10" t="str">
        <f>IF(AB603=0.05,"Médio Profissionalizante",
IF(AB603=0.09,"Médio Tecnólogo",
IF(AB603=0.1,"Graduação",
IF(AB603=0.15,"Especialização",
IF(AB603=0.35,"Mestrado",
IF(AB603=0.45,"Doutorado",
))))))</f>
        <v>Médio Tecnólogo</v>
      </c>
      <c r="T603" s="10" t="str">
        <f>IF(AL603=0.7,"Inciso I",
IF(AL603=0.6,"Incisos II e V",
IF(AL603=0.3,"Inciso IV",
IF(AL603=0.25,"Inciso III, VI e VII",
))))</f>
        <v>Inciso III, VI e VII</v>
      </c>
      <c r="U603" s="34">
        <v>22</v>
      </c>
      <c r="V603" s="34" t="s">
        <v>90</v>
      </c>
      <c r="W603" s="34" t="s">
        <v>190</v>
      </c>
      <c r="X603" s="34" t="s">
        <v>92</v>
      </c>
      <c r="Y603" s="15">
        <v>1307.0891999999999</v>
      </c>
      <c r="Z603" s="15">
        <v>180</v>
      </c>
      <c r="AA603" s="15">
        <v>1307.0966354145737</v>
      </c>
      <c r="AB603" s="36">
        <v>0.09</v>
      </c>
      <c r="AC603" s="10">
        <v>117.63800000000001</v>
      </c>
      <c r="AD603" s="15">
        <v>0.2</v>
      </c>
      <c r="AE603" s="50">
        <v>261.4178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v>1307.0891999999999</v>
      </c>
      <c r="AL603" s="15">
        <v>0.25</v>
      </c>
      <c r="AM603" s="15">
        <v>326.77229999999997</v>
      </c>
      <c r="AN603" s="15">
        <v>0.4</v>
      </c>
      <c r="AO603" s="15">
        <f>AN603*AA603</f>
        <v>522.83865416582955</v>
      </c>
      <c r="AP603" s="15">
        <v>1</v>
      </c>
      <c r="AQ603" s="15">
        <v>1307.0891999999999</v>
      </c>
      <c r="AR603" s="15">
        <v>0</v>
      </c>
      <c r="AS603" s="15">
        <v>891.96519999999998</v>
      </c>
      <c r="AT603" s="15">
        <v>0</v>
      </c>
      <c r="AU603" s="15">
        <v>0</v>
      </c>
      <c r="AV603" s="15">
        <v>0</v>
      </c>
      <c r="AW603" s="15">
        <v>649.29819999999995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5149.9314000000004</v>
      </c>
      <c r="BU603" s="15">
        <v>2993.2343000000001</v>
      </c>
      <c r="BV603" s="15">
        <v>5149.9314000000004</v>
      </c>
      <c r="BW603" s="15">
        <v>4627.0958000000001</v>
      </c>
      <c r="BX603" s="16">
        <v>647.79340000000002</v>
      </c>
      <c r="BY603" s="15">
        <v>1295.5868</v>
      </c>
      <c r="BZ603" s="16">
        <v>4502.1379999999999</v>
      </c>
      <c r="CA603" s="17">
        <v>376.85109999999997</v>
      </c>
    </row>
    <row r="604" spans="1:79" x14ac:dyDescent="0.25">
      <c r="A604" s="33" t="s">
        <v>98</v>
      </c>
      <c r="B604" s="34">
        <v>152201</v>
      </c>
      <c r="C604" s="34" t="s">
        <v>1168</v>
      </c>
      <c r="D604" s="34" t="s">
        <v>1110</v>
      </c>
      <c r="E604" s="34" t="s">
        <v>1111</v>
      </c>
      <c r="F604" s="34" t="s">
        <v>83</v>
      </c>
      <c r="G604" s="34" t="s">
        <v>1160</v>
      </c>
      <c r="H604" s="34" t="s">
        <v>1110</v>
      </c>
      <c r="I604" s="34" t="s">
        <v>715</v>
      </c>
      <c r="J604" s="34" t="s">
        <v>1161</v>
      </c>
      <c r="K604" s="10" t="s">
        <v>121</v>
      </c>
      <c r="L604" s="10">
        <v>12</v>
      </c>
      <c r="M604" s="10">
        <v>240</v>
      </c>
      <c r="N604" s="34">
        <v>125291</v>
      </c>
      <c r="O604" s="35">
        <v>30092</v>
      </c>
      <c r="P604" s="35">
        <v>17862</v>
      </c>
      <c r="Q604" s="34">
        <v>4081960330</v>
      </c>
      <c r="R604" s="34" t="s">
        <v>103</v>
      </c>
      <c r="S604" s="10">
        <f>IF(AB604=0.05,"Médio Profissionalizante",
IF(AB604=0.09,"Médio Tecnólogo",
IF(AB604=0.1,"Graduação",
IF(AB604=0.15,"Especialização",
IF(AB604=0.35,"Mestrado",
IF(AB604=0.45,"Doutorado",
))))))</f>
        <v>0</v>
      </c>
      <c r="T604" s="10" t="str">
        <f>IF(AL604=0.7,"Inciso I",
IF(AL604=0.6,"Incisos II e V",
IF(AL604=0.3,"Inciso IV",
IF(AL604=0.25,"Inciso III, VI e VII",
))))</f>
        <v>Incisos II e V</v>
      </c>
      <c r="U604" s="34">
        <v>20</v>
      </c>
      <c r="V604" s="34" t="s">
        <v>90</v>
      </c>
      <c r="W604" s="34" t="s">
        <v>91</v>
      </c>
      <c r="X604" s="34" t="s">
        <v>91</v>
      </c>
      <c r="Y604" s="15">
        <v>1742.7924</v>
      </c>
      <c r="Z604" s="15">
        <v>240</v>
      </c>
      <c r="AA604" s="15">
        <v>1742.7955138860984</v>
      </c>
      <c r="AB604" s="36">
        <v>0</v>
      </c>
      <c r="AC604" s="37">
        <v>0</v>
      </c>
      <c r="AD604" s="15">
        <v>0.09</v>
      </c>
      <c r="AE604" s="40">
        <f>ROUND(Y604*AD604,2)</f>
        <v>156.85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v>1924.1790000000001</v>
      </c>
      <c r="AL604" s="15">
        <v>0.6</v>
      </c>
      <c r="AM604" s="15">
        <v>1154.5074</v>
      </c>
      <c r="AN604" s="15">
        <v>0.4</v>
      </c>
      <c r="AO604" s="15">
        <v>769.67160000000001</v>
      </c>
      <c r="AP604" s="15">
        <v>1</v>
      </c>
      <c r="AQ604" s="15">
        <v>1924.1790000000001</v>
      </c>
      <c r="AR604" s="15">
        <v>0.05</v>
      </c>
      <c r="AS604" s="15">
        <v>29.7</v>
      </c>
      <c r="AT604" s="15">
        <v>0.11</v>
      </c>
      <c r="AU604" s="15">
        <v>490.05</v>
      </c>
      <c r="AV604" s="15">
        <v>0.23</v>
      </c>
      <c r="AW604" s="15">
        <v>1229.5899999999999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7869.8921</v>
      </c>
      <c r="BU604" s="15">
        <v>4791.2057000000004</v>
      </c>
      <c r="BV604" s="15">
        <v>7869.8921</v>
      </c>
      <c r="BW604" s="15">
        <v>7100.2205000000004</v>
      </c>
      <c r="BX604" s="16">
        <v>994.03089999999997</v>
      </c>
      <c r="BY604" s="15">
        <v>1988.0617</v>
      </c>
      <c r="BZ604" s="16">
        <v>6875.8612000000003</v>
      </c>
      <c r="CA604" s="17">
        <v>1021.5018</v>
      </c>
    </row>
    <row r="605" spans="1:79" x14ac:dyDescent="0.25">
      <c r="A605" s="33" t="s">
        <v>79</v>
      </c>
      <c r="B605" s="34">
        <v>5382901</v>
      </c>
      <c r="C605" s="34" t="s">
        <v>288</v>
      </c>
      <c r="D605" s="34" t="s">
        <v>81</v>
      </c>
      <c r="E605" s="34" t="s">
        <v>116</v>
      </c>
      <c r="F605" s="34" t="s">
        <v>83</v>
      </c>
      <c r="G605" s="34" t="s">
        <v>117</v>
      </c>
      <c r="H605" s="34" t="s">
        <v>85</v>
      </c>
      <c r="I605" s="34" t="s">
        <v>79</v>
      </c>
      <c r="J605" s="34" t="s">
        <v>87</v>
      </c>
      <c r="K605" s="10" t="s">
        <v>147</v>
      </c>
      <c r="L605" s="10">
        <v>6</v>
      </c>
      <c r="M605" s="10">
        <v>240</v>
      </c>
      <c r="N605" s="34">
        <v>121130</v>
      </c>
      <c r="O605" s="35">
        <v>37431</v>
      </c>
      <c r="P605" s="35">
        <v>27838</v>
      </c>
      <c r="Q605" s="34">
        <v>77803256368</v>
      </c>
      <c r="R605" s="34" t="s">
        <v>89</v>
      </c>
      <c r="S605" s="10">
        <f>IF(AB605=0.05,"Médio Profissionalizante",
IF(AB605=0.09,"Médio Tecnólogo",
IF(AB605=0.1,"Graduação",
IF(AB605=0.15,"Especialização",
IF(AB605=0.35,"Mestrado",
IF(AB605=0.45,"Doutorado",
))))))</f>
        <v>0</v>
      </c>
      <c r="T605" s="10" t="str">
        <f>IF(AL605=0.7,"Inciso I",
IF(AL605=0.6,"Incisos II e V",
IF(AL605=0.3,"Inciso IV",
IF(AL605=0.25,"Inciso III, VI e VII",
))))</f>
        <v>Inciso III, VI e VII</v>
      </c>
      <c r="U605" s="34">
        <v>22</v>
      </c>
      <c r="V605" s="34" t="s">
        <v>90</v>
      </c>
      <c r="W605" s="34" t="s">
        <v>128</v>
      </c>
      <c r="X605" s="34" t="s">
        <v>92</v>
      </c>
      <c r="Y605" s="15">
        <v>1708.6224</v>
      </c>
      <c r="Z605" s="15">
        <v>240</v>
      </c>
      <c r="AA605" s="15">
        <v>1708.6230528295082</v>
      </c>
      <c r="AB605" s="36">
        <v>0</v>
      </c>
      <c r="AC605" s="10">
        <v>0</v>
      </c>
      <c r="AD605" s="15">
        <v>0.2</v>
      </c>
      <c r="AE605" s="50">
        <v>341.72449999999998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v>1708.6224</v>
      </c>
      <c r="AL605" s="15">
        <v>0.25</v>
      </c>
      <c r="AM605" s="15">
        <v>427.15559999999999</v>
      </c>
      <c r="AN605" s="15">
        <v>0.4</v>
      </c>
      <c r="AO605" s="15">
        <v>683.44899999999996</v>
      </c>
      <c r="AP605" s="15">
        <v>1</v>
      </c>
      <c r="AQ605" s="15">
        <v>1708.6224</v>
      </c>
      <c r="AR605" s="15">
        <v>0</v>
      </c>
      <c r="AS605" s="15">
        <v>178.38740000000001</v>
      </c>
      <c r="AT605" s="15">
        <v>0</v>
      </c>
      <c r="AU605" s="15">
        <v>802.74339999999995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22.088951999999999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6600.2852000000003</v>
      </c>
      <c r="BU605" s="15">
        <v>4442.4182000000001</v>
      </c>
      <c r="BV605" s="15">
        <v>6578.1962000000003</v>
      </c>
      <c r="BW605" s="15">
        <v>5916.8361999999997</v>
      </c>
      <c r="BX605" s="16">
        <v>828.35709999999995</v>
      </c>
      <c r="BY605" s="15">
        <v>1656.7140999999999</v>
      </c>
      <c r="BZ605" s="16">
        <v>5771.9281000000001</v>
      </c>
      <c r="CA605" s="17">
        <v>717.92020000000002</v>
      </c>
    </row>
    <row r="606" spans="1:79" x14ac:dyDescent="0.25">
      <c r="A606" s="33" t="s">
        <v>79</v>
      </c>
      <c r="B606" s="34">
        <v>8822201</v>
      </c>
      <c r="C606" s="34" t="s">
        <v>428</v>
      </c>
      <c r="D606" s="34" t="s">
        <v>81</v>
      </c>
      <c r="E606" s="34" t="s">
        <v>116</v>
      </c>
      <c r="F606" s="34" t="s">
        <v>83</v>
      </c>
      <c r="G606" s="34" t="s">
        <v>117</v>
      </c>
      <c r="H606" s="34" t="s">
        <v>85</v>
      </c>
      <c r="I606" s="34" t="s">
        <v>79</v>
      </c>
      <c r="J606" s="34" t="s">
        <v>87</v>
      </c>
      <c r="K606" s="10" t="s">
        <v>118</v>
      </c>
      <c r="L606" s="10">
        <v>6</v>
      </c>
      <c r="M606" s="10">
        <v>240</v>
      </c>
      <c r="N606" s="34">
        <v>121130</v>
      </c>
      <c r="O606" s="35">
        <v>40665</v>
      </c>
      <c r="P606" s="35">
        <v>30951</v>
      </c>
      <c r="Q606" s="34">
        <v>891211390</v>
      </c>
      <c r="R606" s="34" t="s">
        <v>89</v>
      </c>
      <c r="S606" s="10" t="str">
        <f>IF(AB606=0.05,"Médio Profissionalizante",
IF(AB606=0.09,"Médio Tecnólogo",
IF(AB606=0.1,"Graduação",
IF(AB606=0.15,"Especialização",
IF(AB606=0.35,"Mestrado",
IF(AB606=0.45,"Doutorado",
))))))</f>
        <v>Especialização</v>
      </c>
      <c r="T606" s="10" t="str">
        <f>IF(AL606=0.7,"Inciso I",
IF(AL606=0.6,"Incisos II e V",
IF(AL606=0.3,"Inciso IV",
IF(AL606=0.25,"Inciso III, VI e VII",
))))</f>
        <v>Incisos II e V</v>
      </c>
      <c r="U606" s="34">
        <v>22</v>
      </c>
      <c r="V606" s="34" t="s">
        <v>90</v>
      </c>
      <c r="W606" s="34" t="s">
        <v>91</v>
      </c>
      <c r="X606" s="34" t="s">
        <v>92</v>
      </c>
      <c r="Y606" s="15">
        <v>1708.6224</v>
      </c>
      <c r="Z606" s="15">
        <v>240</v>
      </c>
      <c r="AA606" s="15">
        <v>1708.6230528295082</v>
      </c>
      <c r="AB606" s="36">
        <v>0.15</v>
      </c>
      <c r="AC606" s="15">
        <v>256.29340000000002</v>
      </c>
      <c r="AD606" s="15">
        <v>0.11</v>
      </c>
      <c r="AE606" s="50">
        <v>187.9485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v>1708.6224</v>
      </c>
      <c r="AL606" s="15">
        <v>0.6</v>
      </c>
      <c r="AM606" s="15">
        <v>1025.1733999999999</v>
      </c>
      <c r="AN606" s="15">
        <v>0.4</v>
      </c>
      <c r="AO606" s="15">
        <v>683.44899999999996</v>
      </c>
      <c r="AP606" s="15">
        <v>1</v>
      </c>
      <c r="AQ606" s="15">
        <v>1708.6224</v>
      </c>
      <c r="AR606" s="15">
        <v>0.18</v>
      </c>
      <c r="AS606" s="15">
        <v>20.994800000000001</v>
      </c>
      <c r="AT606" s="15">
        <v>0.16</v>
      </c>
      <c r="AU606" s="15">
        <v>787.30420000000004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7278.7313999999997</v>
      </c>
      <c r="BU606" s="15">
        <v>4544.9355999999998</v>
      </c>
      <c r="BV606" s="15">
        <v>7278.7313999999997</v>
      </c>
      <c r="BW606" s="15">
        <v>6595.2825000000003</v>
      </c>
      <c r="BX606" s="16">
        <v>923.33950000000004</v>
      </c>
      <c r="BY606" s="15">
        <v>1846.6791000000001</v>
      </c>
      <c r="BZ606" s="16">
        <v>6355.3918999999996</v>
      </c>
      <c r="CA606" s="17">
        <v>878.37279999999998</v>
      </c>
    </row>
    <row r="607" spans="1:79" x14ac:dyDescent="0.25">
      <c r="A607" s="33" t="s">
        <v>715</v>
      </c>
      <c r="B607" s="34">
        <v>11554901</v>
      </c>
      <c r="C607" s="34" t="s">
        <v>1314</v>
      </c>
      <c r="D607" s="34" t="s">
        <v>1069</v>
      </c>
      <c r="E607" s="34" t="s">
        <v>1315</v>
      </c>
      <c r="F607" s="34" t="s">
        <v>83</v>
      </c>
      <c r="G607" s="34" t="s">
        <v>1244</v>
      </c>
      <c r="H607" s="34" t="s">
        <v>1245</v>
      </c>
      <c r="I607" s="34" t="s">
        <v>1246</v>
      </c>
      <c r="J607" s="34" t="s">
        <v>850</v>
      </c>
      <c r="K607" s="10" t="s">
        <v>121</v>
      </c>
      <c r="L607" s="10">
        <v>8</v>
      </c>
      <c r="M607" s="10">
        <v>240</v>
      </c>
      <c r="N607" s="34">
        <v>750463</v>
      </c>
      <c r="O607" s="35">
        <v>42920</v>
      </c>
      <c r="P607" s="35">
        <v>32323</v>
      </c>
      <c r="Q607" s="34">
        <v>2021732320</v>
      </c>
      <c r="R607" s="34" t="s">
        <v>89</v>
      </c>
      <c r="S607" s="10" t="str">
        <f>IF(AB607=0.05,"Médio Profissionalizante",
IF(AB607=0.09,"Médio Tecnólogo",
IF(AB607=0.1,"Graduação",
IF(AB607=0.15,"Especialização",
IF(AB607=0.35,"Mestrado",
IF(AB607=0.45,"Doutorado",
))))))</f>
        <v>Especialização</v>
      </c>
      <c r="T607" s="10" t="str">
        <f>IF(AL607=0.7,"Inciso I",
IF(AL607=0.6,"Incisos II e V",
IF(AL607=0.3,"Inciso IV",
IF(AL607=0.25,"Inciso III, VI e VII",
))))</f>
        <v>Incisos II e V</v>
      </c>
      <c r="U607" s="34">
        <v>1</v>
      </c>
      <c r="V607" s="34" t="s">
        <v>90</v>
      </c>
      <c r="W607" s="34" t="s">
        <v>91</v>
      </c>
      <c r="X607" s="34" t="s">
        <v>92</v>
      </c>
      <c r="Y607" s="15">
        <v>1962.6636000000001</v>
      </c>
      <c r="Z607" s="15">
        <v>240</v>
      </c>
      <c r="AA607" s="15">
        <v>1962.6708122004145</v>
      </c>
      <c r="AB607" s="36">
        <v>0.15</v>
      </c>
      <c r="AC607" s="51">
        <v>266.64690000000002</v>
      </c>
      <c r="AD607" s="15">
        <v>0.21</v>
      </c>
      <c r="AE607" s="40">
        <f>ROUND(Y607*AD607,2)</f>
        <v>412.16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v>1777.6458</v>
      </c>
      <c r="AL607" s="15">
        <v>0.6</v>
      </c>
      <c r="AM607" s="15">
        <v>1066.5875000000001</v>
      </c>
      <c r="AN607" s="15">
        <v>0.4</v>
      </c>
      <c r="AO607" s="15">
        <v>711.05830000000003</v>
      </c>
      <c r="AP607" s="15">
        <v>1</v>
      </c>
      <c r="AQ607" s="15">
        <v>1777.6458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3955.1389930000005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11705.6747</v>
      </c>
      <c r="BU607" s="15">
        <v>4906.3023999999996</v>
      </c>
      <c r="BV607" s="15">
        <v>7750.5357000000004</v>
      </c>
      <c r="BW607" s="15">
        <v>7039.4773999999998</v>
      </c>
      <c r="BX607" s="16">
        <v>985.52679999999998</v>
      </c>
      <c r="BY607" s="15">
        <v>1971.0536999999999</v>
      </c>
      <c r="BZ607" s="16">
        <v>10720.147800000001</v>
      </c>
      <c r="CA607" s="17">
        <v>2078.6806999999999</v>
      </c>
    </row>
    <row r="608" spans="1:79" x14ac:dyDescent="0.25">
      <c r="A608" s="33" t="s">
        <v>839</v>
      </c>
      <c r="B608" s="34">
        <v>900401</v>
      </c>
      <c r="C608" s="34" t="s">
        <v>948</v>
      </c>
      <c r="D608" s="34" t="s">
        <v>841</v>
      </c>
      <c r="E608" s="34" t="s">
        <v>842</v>
      </c>
      <c r="F608" s="34" t="s">
        <v>83</v>
      </c>
      <c r="G608" s="34" t="s">
        <v>949</v>
      </c>
      <c r="H608" s="34" t="s">
        <v>844</v>
      </c>
      <c r="I608" s="34" t="s">
        <v>845</v>
      </c>
      <c r="J608" s="34" t="s">
        <v>846</v>
      </c>
      <c r="K608" s="10" t="s">
        <v>502</v>
      </c>
      <c r="L608" s="10">
        <v>5</v>
      </c>
      <c r="M608" s="10">
        <v>240</v>
      </c>
      <c r="N608" s="34">
        <v>123452</v>
      </c>
      <c r="O608" s="35">
        <v>30529</v>
      </c>
      <c r="P608" s="35">
        <v>16871</v>
      </c>
      <c r="Q608" s="34">
        <v>12371645320</v>
      </c>
      <c r="R608" s="34" t="s">
        <v>89</v>
      </c>
      <c r="S608" s="10">
        <f>IF(AB608=0.05,"Médio Profissionalizante",
IF(AB608=0.09,"Médio Tecnólogo",
IF(AB608=0.1,"Graduação",
IF(AB608=0.15,"Especialização",
IF(AB608=0.35,"Mestrado",
IF(AB608=0.45,"Doutorado",
))))))</f>
        <v>0</v>
      </c>
      <c r="T608" s="10" t="str">
        <f>IF(AL608=0.7,"Inciso I",
IF(AL608=0.6,"Incisos II e V",
IF(AL608=0.3,"Inciso IV",
IF(AL608=0.25,"Inciso III, VI e VII",
))))</f>
        <v>Incisos II e V</v>
      </c>
      <c r="U608" s="34">
        <v>1</v>
      </c>
      <c r="V608" s="34" t="s">
        <v>90</v>
      </c>
      <c r="W608" s="34" t="s">
        <v>114</v>
      </c>
      <c r="X608" s="34" t="s">
        <v>92</v>
      </c>
      <c r="Y608" s="15">
        <v>1675.1153999999999</v>
      </c>
      <c r="Z608" s="15">
        <v>240</v>
      </c>
      <c r="AA608" s="15">
        <v>1675.1206400289295</v>
      </c>
      <c r="AB608" s="36">
        <v>0</v>
      </c>
      <c r="AC608" s="47">
        <v>0</v>
      </c>
      <c r="AD608" s="15">
        <v>0.11</v>
      </c>
      <c r="AE608" s="40">
        <f>ROUND(Y608*AD608,2)</f>
        <v>184.26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v>1675.1153999999999</v>
      </c>
      <c r="AL608" s="15">
        <v>0.6</v>
      </c>
      <c r="AM608" s="15">
        <v>1005.0692</v>
      </c>
      <c r="AN608" s="15">
        <v>0.4</v>
      </c>
      <c r="AO608" s="15">
        <v>670.0462</v>
      </c>
      <c r="AP608" s="15">
        <v>1</v>
      </c>
      <c r="AQ608" s="15">
        <v>1675.1153999999999</v>
      </c>
      <c r="AR608" s="15">
        <v>0.11</v>
      </c>
      <c r="AS608" s="15">
        <v>63.11</v>
      </c>
      <c r="AT608" s="15">
        <v>0.02</v>
      </c>
      <c r="AU608" s="15">
        <v>86.06</v>
      </c>
      <c r="AV608" s="15">
        <v>0.28000000000000003</v>
      </c>
      <c r="AW608" s="15">
        <v>1445.8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6884.7242999999999</v>
      </c>
      <c r="BU608" s="15">
        <v>4204.5397000000003</v>
      </c>
      <c r="BV608" s="15">
        <v>6884.7242999999999</v>
      </c>
      <c r="BW608" s="15">
        <v>6214.6781000000001</v>
      </c>
      <c r="BX608" s="16">
        <v>870.05489999999998</v>
      </c>
      <c r="BY608" s="15">
        <v>1740.1098999999999</v>
      </c>
      <c r="BZ608" s="16">
        <v>6014.6693999999998</v>
      </c>
      <c r="CA608" s="17">
        <v>784.67409999999995</v>
      </c>
    </row>
    <row r="609" spans="1:79" x14ac:dyDescent="0.25">
      <c r="A609" s="33" t="s">
        <v>1240</v>
      </c>
      <c r="B609" s="34">
        <v>12380201</v>
      </c>
      <c r="C609" s="34" t="s">
        <v>1250</v>
      </c>
      <c r="D609" s="34" t="s">
        <v>1242</v>
      </c>
      <c r="E609" s="34" t="s">
        <v>1249</v>
      </c>
      <c r="F609" s="34" t="s">
        <v>83</v>
      </c>
      <c r="G609" s="34" t="s">
        <v>1244</v>
      </c>
      <c r="H609" s="34" t="s">
        <v>1245</v>
      </c>
      <c r="I609" s="34" t="s">
        <v>1246</v>
      </c>
      <c r="J609" s="34" t="s">
        <v>850</v>
      </c>
      <c r="K609" s="10" t="s">
        <v>121</v>
      </c>
      <c r="L609" s="10">
        <v>7</v>
      </c>
      <c r="M609" s="10">
        <v>240</v>
      </c>
      <c r="N609" s="34">
        <v>707177</v>
      </c>
      <c r="O609" s="35">
        <v>43724</v>
      </c>
      <c r="P609" s="35">
        <v>32198</v>
      </c>
      <c r="Q609" s="34">
        <v>2718549360</v>
      </c>
      <c r="R609" s="34" t="s">
        <v>89</v>
      </c>
      <c r="S609" s="10">
        <f>IF(AB609=0.05,"Médio Profissionalizante",
IF(AB609=0.09,"Médio Tecnólogo",
IF(AB609=0.1,"Graduação",
IF(AB609=0.15,"Especialização",
IF(AB609=0.35,"Mestrado",
IF(AB609=0.45,"Doutorado",
))))))</f>
        <v>0</v>
      </c>
      <c r="T609" s="10" t="str">
        <f>IF(AL609=0.7,"Inciso I",
IF(AL609=0.6,"Incisos II e V",
IF(AL609=0.3,"Inciso IV",
IF(AL609=0.25,"Inciso III, VI e VII",
))))</f>
        <v>Incisos II e V</v>
      </c>
      <c r="U609" s="34">
        <v>1</v>
      </c>
      <c r="V609" s="34" t="s">
        <v>90</v>
      </c>
      <c r="W609" s="34" t="s">
        <v>91</v>
      </c>
      <c r="X609" s="34" t="s">
        <v>92</v>
      </c>
      <c r="Y609" s="15">
        <v>1962.6636000000001</v>
      </c>
      <c r="Z609" s="15">
        <v>240</v>
      </c>
      <c r="AA609" s="15">
        <v>1962.6708122004145</v>
      </c>
      <c r="AB609" s="36">
        <v>0.08</v>
      </c>
      <c r="AC609" s="37">
        <v>139.42339999999999</v>
      </c>
      <c r="AD609" s="15">
        <v>0.21</v>
      </c>
      <c r="AE609" s="40">
        <f>ROUND(Y609*AD609,2)</f>
        <v>412.16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v>1742.7924</v>
      </c>
      <c r="AL609" s="15">
        <v>0.6</v>
      </c>
      <c r="AM609" s="15">
        <v>1045.6754000000001</v>
      </c>
      <c r="AN609" s="15">
        <v>0.4</v>
      </c>
      <c r="AO609" s="15">
        <v>697.11699999999996</v>
      </c>
      <c r="AP609" s="15">
        <v>1</v>
      </c>
      <c r="AQ609" s="15">
        <v>1742.7924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2233.4596379999998</v>
      </c>
      <c r="BP609" s="15">
        <v>0</v>
      </c>
      <c r="BQ609" s="15">
        <v>0</v>
      </c>
      <c r="BR609" s="15">
        <v>0</v>
      </c>
      <c r="BS609" s="15">
        <v>0</v>
      </c>
      <c r="BT609" s="15">
        <v>9710.0390000000007</v>
      </c>
      <c r="BU609" s="15">
        <v>4688.1116000000002</v>
      </c>
      <c r="BV609" s="15">
        <v>7476.5793999999996</v>
      </c>
      <c r="BW609" s="15">
        <v>6779.4624000000003</v>
      </c>
      <c r="BX609" s="16">
        <v>949.12469999999996</v>
      </c>
      <c r="BY609" s="15">
        <v>1898.2494999999999</v>
      </c>
      <c r="BZ609" s="16">
        <v>8760.9143000000004</v>
      </c>
      <c r="CA609" s="17">
        <v>1539.8914</v>
      </c>
    </row>
    <row r="610" spans="1:79" x14ac:dyDescent="0.25">
      <c r="A610" s="33" t="s">
        <v>79</v>
      </c>
      <c r="B610" s="34">
        <v>5174701</v>
      </c>
      <c r="C610" s="34" t="s">
        <v>237</v>
      </c>
      <c r="D610" s="34" t="s">
        <v>81</v>
      </c>
      <c r="E610" s="34" t="s">
        <v>116</v>
      </c>
      <c r="F610" s="34" t="s">
        <v>83</v>
      </c>
      <c r="G610" s="34" t="s">
        <v>117</v>
      </c>
      <c r="H610" s="34" t="s">
        <v>85</v>
      </c>
      <c r="I610" s="34" t="s">
        <v>79</v>
      </c>
      <c r="J610" s="34" t="s">
        <v>87</v>
      </c>
      <c r="K610" s="10" t="s">
        <v>121</v>
      </c>
      <c r="L610" s="10">
        <v>13</v>
      </c>
      <c r="M610" s="10">
        <v>240</v>
      </c>
      <c r="N610" s="34">
        <v>139137</v>
      </c>
      <c r="O610" s="35">
        <v>37109</v>
      </c>
      <c r="P610" s="35">
        <v>28930</v>
      </c>
      <c r="Q610" s="34">
        <v>81591322391</v>
      </c>
      <c r="R610" s="34" t="s">
        <v>89</v>
      </c>
      <c r="S610" s="10" t="str">
        <f>IF(AB610=0.05,"Médio Profissionalizante",
IF(AB610=0.09,"Médio Tecnólogo",
IF(AB610=0.1,"Graduação",
IF(AB610=0.15,"Especialização",
IF(AB610=0.35,"Mestrado",
IF(AB610=0.45,"Doutorado",
))))))</f>
        <v>Especialização</v>
      </c>
      <c r="T610" s="10" t="str">
        <f>IF(AL610=0.7,"Inciso I",
IF(AL610=0.6,"Incisos II e V",
IF(AL610=0.3,"Inciso IV",
IF(AL610=0.25,"Inciso III, VI e VII",
))))</f>
        <v>Inciso III, VI e VII</v>
      </c>
      <c r="U610" s="34">
        <v>22</v>
      </c>
      <c r="V610" s="34" t="s">
        <v>90</v>
      </c>
      <c r="W610" s="34" t="s">
        <v>128</v>
      </c>
      <c r="X610" s="34" t="s">
        <v>92</v>
      </c>
      <c r="Y610" s="15">
        <v>1962.6636000000001</v>
      </c>
      <c r="Z610" s="15">
        <v>240</v>
      </c>
      <c r="AA610" s="15">
        <v>1962.6708122004145</v>
      </c>
      <c r="AB610" s="36">
        <v>0.15</v>
      </c>
      <c r="AC610" s="51">
        <v>294.39949999999999</v>
      </c>
      <c r="AD610" s="15">
        <v>0.21</v>
      </c>
      <c r="AE610" s="50">
        <v>412.15940000000001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v>1962.6636000000001</v>
      </c>
      <c r="AL610" s="15">
        <v>0.25</v>
      </c>
      <c r="AM610" s="15">
        <v>490.66590000000002</v>
      </c>
      <c r="AN610" s="15">
        <v>0.4</v>
      </c>
      <c r="AO610" s="15">
        <v>785.06539999999995</v>
      </c>
      <c r="AP610" s="15">
        <v>1</v>
      </c>
      <c r="AQ610" s="15">
        <v>1962.6636000000001</v>
      </c>
      <c r="AR610" s="15">
        <v>1.36</v>
      </c>
      <c r="AS610" s="15">
        <v>127.8442</v>
      </c>
      <c r="AT610" s="15">
        <v>0</v>
      </c>
      <c r="AU610" s="15">
        <v>0</v>
      </c>
      <c r="AV610" s="15">
        <v>0.11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0</v>
      </c>
      <c r="BI610" s="15">
        <v>0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7870.2809999999999</v>
      </c>
      <c r="BU610" s="15">
        <v>5416.9515000000001</v>
      </c>
      <c r="BV610" s="15">
        <v>7870.2809999999999</v>
      </c>
      <c r="BW610" s="15">
        <v>7085.2156000000004</v>
      </c>
      <c r="BX610" s="16">
        <v>991.93020000000001</v>
      </c>
      <c r="BY610" s="15">
        <v>1983.8604</v>
      </c>
      <c r="BZ610" s="16">
        <v>6878.3509000000004</v>
      </c>
      <c r="CA610" s="17">
        <v>1022.1865</v>
      </c>
    </row>
    <row r="611" spans="1:79" x14ac:dyDescent="0.25">
      <c r="A611" s="33" t="s">
        <v>98</v>
      </c>
      <c r="B611" s="34">
        <v>34501</v>
      </c>
      <c r="C611" s="34" t="s">
        <v>799</v>
      </c>
      <c r="D611" s="34" t="s">
        <v>737</v>
      </c>
      <c r="E611" s="34" t="s">
        <v>738</v>
      </c>
      <c r="F611" s="34" t="s">
        <v>712</v>
      </c>
      <c r="G611" s="34" t="s">
        <v>788</v>
      </c>
      <c r="H611" s="34" t="s">
        <v>714</v>
      </c>
      <c r="I611" s="34" t="s">
        <v>715</v>
      </c>
      <c r="J611" s="34" t="s">
        <v>712</v>
      </c>
      <c r="K611" s="10" t="s">
        <v>147</v>
      </c>
      <c r="L611" s="10">
        <v>6</v>
      </c>
      <c r="M611" s="10">
        <v>240</v>
      </c>
      <c r="N611" s="34">
        <v>898205</v>
      </c>
      <c r="O611" s="35">
        <v>29986</v>
      </c>
      <c r="P611" s="35">
        <v>15458</v>
      </c>
      <c r="Q611" s="34">
        <v>1334000344</v>
      </c>
      <c r="R611" s="34" t="s">
        <v>103</v>
      </c>
      <c r="S611" s="10" t="str">
        <f>IF(AB611=0.05,"Médio Profissionalizante",
IF(AB611=0.09,"Médio Tecnólogo",
IF(AB611=0.1,"Graduação",
IF(AB611=0.15,"Especialização",
IF(AB611=0.35,"Mestrado",
IF(AB611=0.45,"Doutorado",
))))))</f>
        <v>Especialização</v>
      </c>
      <c r="T611" s="10" t="str">
        <f>IF(AL611=0.7,"Inciso I",
IF(AL611=0.6,"Incisos II e V",
IF(AL611=0.3,"Inciso IV",
IF(AL611=0.25,"Inciso III, VI e VII",
))))</f>
        <v>Incisos II e V</v>
      </c>
      <c r="U611" s="34">
        <v>20</v>
      </c>
      <c r="V611" s="34" t="s">
        <v>90</v>
      </c>
      <c r="W611" s="34" t="s">
        <v>91</v>
      </c>
      <c r="X611" s="34" t="s">
        <v>91</v>
      </c>
      <c r="Y611" s="15">
        <v>1708.6224</v>
      </c>
      <c r="Z611" s="15">
        <v>240</v>
      </c>
      <c r="AA611" s="15">
        <v>1708.6230528295082</v>
      </c>
      <c r="AB611" s="36">
        <v>0.15</v>
      </c>
      <c r="AC611" s="51">
        <v>256.29340000000002</v>
      </c>
      <c r="AD611" s="15">
        <v>0.11</v>
      </c>
      <c r="AE611" s="40">
        <f>ROUND(Y611*AD611,2)</f>
        <v>187.95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v>1708.6224</v>
      </c>
      <c r="AL611" s="15">
        <v>0.6</v>
      </c>
      <c r="AM611" s="15">
        <v>1025.1733999999999</v>
      </c>
      <c r="AN611" s="15">
        <v>0.4</v>
      </c>
      <c r="AO611" s="15">
        <v>683.44899999999996</v>
      </c>
      <c r="AP611" s="15">
        <v>1</v>
      </c>
      <c r="AQ611" s="15">
        <v>1708.6224</v>
      </c>
      <c r="AR611" s="15">
        <v>0</v>
      </c>
      <c r="AS611" s="15">
        <v>0</v>
      </c>
      <c r="AT611" s="15">
        <v>0.13</v>
      </c>
      <c r="AU611" s="15">
        <v>591.4</v>
      </c>
      <c r="AV611" s="15">
        <v>0.34</v>
      </c>
      <c r="AW611" s="15">
        <v>1856.07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7278.7313999999997</v>
      </c>
      <c r="BU611" s="15">
        <v>4544.9355999999998</v>
      </c>
      <c r="BV611" s="15">
        <v>7278.7313999999997</v>
      </c>
      <c r="BW611" s="15">
        <v>6595.2825000000003</v>
      </c>
      <c r="BX611" s="16">
        <v>923.33950000000004</v>
      </c>
      <c r="BY611" s="15">
        <v>1846.6791000000001</v>
      </c>
      <c r="BZ611" s="16">
        <v>6355.3918999999996</v>
      </c>
      <c r="CA611" s="17">
        <v>878.37279999999998</v>
      </c>
    </row>
    <row r="612" spans="1:79" x14ac:dyDescent="0.25">
      <c r="A612" s="33" t="s">
        <v>98</v>
      </c>
      <c r="B612" s="34">
        <v>771001</v>
      </c>
      <c r="C612" s="34" t="s">
        <v>1228</v>
      </c>
      <c r="D612" s="34" t="s">
        <v>1110</v>
      </c>
      <c r="E612" s="34" t="s">
        <v>1111</v>
      </c>
      <c r="F612" s="34" t="s">
        <v>83</v>
      </c>
      <c r="G612" s="34" t="s">
        <v>1160</v>
      </c>
      <c r="H612" s="34" t="s">
        <v>1110</v>
      </c>
      <c r="I612" s="34" t="s">
        <v>715</v>
      </c>
      <c r="J612" s="34" t="s">
        <v>1161</v>
      </c>
      <c r="K612" s="10" t="s">
        <v>121</v>
      </c>
      <c r="L612" s="10">
        <v>6</v>
      </c>
      <c r="M612" s="10">
        <v>240</v>
      </c>
      <c r="N612" s="34">
        <v>115748</v>
      </c>
      <c r="O612" s="35">
        <v>28246</v>
      </c>
      <c r="P612" s="35">
        <v>13512</v>
      </c>
      <c r="Q612" s="34">
        <v>11691239372</v>
      </c>
      <c r="R612" s="34" t="s">
        <v>103</v>
      </c>
      <c r="S612" s="10">
        <f>IF(AB612=0.05,"Médio Profissionalizante",
IF(AB612=0.09,"Médio Tecnólogo",
IF(AB612=0.1,"Graduação",
IF(AB612=0.15,"Especialização",
IF(AB612=0.35,"Mestrado",
IF(AB612=0.45,"Doutorado",
))))))</f>
        <v>0</v>
      </c>
      <c r="T612" s="10" t="str">
        <f>IF(AL612=0.7,"Inciso I",
IF(AL612=0.6,"Incisos II e V",
IF(AL612=0.3,"Inciso IV",
IF(AL612=0.25,"Inciso III, VI e VII",
))))</f>
        <v>Inciso IV</v>
      </c>
      <c r="U612" s="34">
        <v>20</v>
      </c>
      <c r="V612" s="34" t="s">
        <v>90</v>
      </c>
      <c r="W612" s="34" t="s">
        <v>91</v>
      </c>
      <c r="X612" s="34" t="s">
        <v>91</v>
      </c>
      <c r="Y612" s="15">
        <v>1962.6636000000001</v>
      </c>
      <c r="Z612" s="15">
        <v>240</v>
      </c>
      <c r="AA612" s="15">
        <v>1962.6708122004145</v>
      </c>
      <c r="AB612" s="36">
        <v>0</v>
      </c>
      <c r="AC612" s="37">
        <v>0</v>
      </c>
      <c r="AD612" s="15">
        <v>0.21</v>
      </c>
      <c r="AE612" s="40">
        <f>ROUND(Y612*AD612,2)</f>
        <v>412.16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v>1708.6224</v>
      </c>
      <c r="AL612" s="15">
        <v>0.3</v>
      </c>
      <c r="AM612" s="15">
        <v>512.58669999999995</v>
      </c>
      <c r="AN612" s="15">
        <v>0.4</v>
      </c>
      <c r="AO612" s="15">
        <v>683.44899999999996</v>
      </c>
      <c r="AP612" s="15">
        <v>1</v>
      </c>
      <c r="AQ612" s="15">
        <v>1708.6224</v>
      </c>
      <c r="AR612" s="15">
        <v>0.14000000000000001</v>
      </c>
      <c r="AS612" s="15">
        <v>89.53</v>
      </c>
      <c r="AT612" s="15">
        <v>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6680.7136</v>
      </c>
      <c r="BU612" s="15">
        <v>4459.5045</v>
      </c>
      <c r="BV612" s="15">
        <v>6680.7136</v>
      </c>
      <c r="BW612" s="15">
        <v>5997.2646000000004</v>
      </c>
      <c r="BX612" s="16">
        <v>839.61699999999996</v>
      </c>
      <c r="BY612" s="15">
        <v>1679.2340999999999</v>
      </c>
      <c r="BZ612" s="16">
        <v>5841.0964999999997</v>
      </c>
      <c r="CA612" s="17">
        <v>736.94150000000002</v>
      </c>
    </row>
    <row r="613" spans="1:79" x14ac:dyDescent="0.25">
      <c r="A613" s="33" t="s">
        <v>1255</v>
      </c>
      <c r="B613" s="34">
        <v>11585301</v>
      </c>
      <c r="C613" s="34" t="s">
        <v>1278</v>
      </c>
      <c r="D613" s="34" t="s">
        <v>1257</v>
      </c>
      <c r="E613" s="34" t="s">
        <v>1275</v>
      </c>
      <c r="F613" s="34" t="s">
        <v>83</v>
      </c>
      <c r="G613" s="34" t="s">
        <v>1244</v>
      </c>
      <c r="H613" s="34" t="s">
        <v>1245</v>
      </c>
      <c r="I613" s="34" t="s">
        <v>1246</v>
      </c>
      <c r="J613" s="34" t="s">
        <v>850</v>
      </c>
      <c r="K613" s="10" t="s">
        <v>102</v>
      </c>
      <c r="L613" s="10">
        <v>4</v>
      </c>
      <c r="M613" s="10">
        <v>240</v>
      </c>
      <c r="N613" s="34">
        <v>735746</v>
      </c>
      <c r="O613" s="35">
        <v>42983</v>
      </c>
      <c r="P613" s="35">
        <v>27132</v>
      </c>
      <c r="Q613" s="34">
        <v>48452122349</v>
      </c>
      <c r="R613" s="34" t="s">
        <v>89</v>
      </c>
      <c r="S613" s="10" t="str">
        <f>IF(AB613=0.05,"Médio Profissionalizante",
IF(AB613=0.09,"Médio Tecnólogo",
IF(AB613=0.1,"Graduação",
IF(AB613=0.15,"Especialização",
IF(AB613=0.35,"Mestrado",
IF(AB613=0.45,"Doutorado",
))))))</f>
        <v>Especialização</v>
      </c>
      <c r="T613" s="10" t="str">
        <f>IF(AL613=0.7,"Inciso I",
IF(AL613=0.6,"Incisos II e V",
IF(AL613=0.3,"Inciso IV",
IF(AL613=0.25,"Inciso III, VI e VII",
))))</f>
        <v>Inciso III, VI e VII</v>
      </c>
      <c r="U613" s="34">
        <v>1</v>
      </c>
      <c r="V613" s="34" t="s">
        <v>90</v>
      </c>
      <c r="W613" s="34" t="s">
        <v>91</v>
      </c>
      <c r="X613" s="34" t="s">
        <v>92</v>
      </c>
      <c r="Y613" s="15">
        <v>1849.4639999999999</v>
      </c>
      <c r="Z613" s="15">
        <v>240</v>
      </c>
      <c r="AA613" s="15">
        <v>1849.4685417000387</v>
      </c>
      <c r="AB613" s="36">
        <v>0.15</v>
      </c>
      <c r="AC613" s="15">
        <v>188.10589999999999</v>
      </c>
      <c r="AD613" s="15">
        <v>0.2</v>
      </c>
      <c r="AE613" s="40">
        <f>ROUND(Y613*AD613,2)</f>
        <v>369.89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v>1254.039</v>
      </c>
      <c r="AL613" s="15">
        <v>0.25</v>
      </c>
      <c r="AM613" s="15">
        <v>313.50979999999998</v>
      </c>
      <c r="AN613" s="15">
        <v>0.4</v>
      </c>
      <c r="AO613" s="15">
        <v>501.61559999999997</v>
      </c>
      <c r="AP613" s="15">
        <v>1</v>
      </c>
      <c r="AQ613" s="15">
        <v>1254.039</v>
      </c>
      <c r="AR613" s="15">
        <v>1.48</v>
      </c>
      <c r="AS613" s="15">
        <v>1400.21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3955.1389930000005</v>
      </c>
      <c r="BG613" s="15">
        <v>0</v>
      </c>
      <c r="BH613" s="15">
        <v>0</v>
      </c>
      <c r="BI613" s="15">
        <v>0</v>
      </c>
      <c r="BJ613" s="15">
        <v>0</v>
      </c>
      <c r="BK613" s="15">
        <v>22.088951999999999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8993.3839000000007</v>
      </c>
      <c r="BU613" s="15">
        <v>7403.7461999999996</v>
      </c>
      <c r="BV613" s="15">
        <v>8971.2950000000001</v>
      </c>
      <c r="BW613" s="15">
        <v>8491.7682999999997</v>
      </c>
      <c r="BX613" s="16">
        <v>1188.8476000000001</v>
      </c>
      <c r="BY613" s="15">
        <v>2377.6950999999999</v>
      </c>
      <c r="BZ613" s="16">
        <v>7804.5364</v>
      </c>
      <c r="CA613" s="17">
        <v>1276.8875</v>
      </c>
    </row>
    <row r="614" spans="1:79" x14ac:dyDescent="0.25">
      <c r="A614" s="33" t="s">
        <v>839</v>
      </c>
      <c r="B614" s="34">
        <v>688401</v>
      </c>
      <c r="C614" s="34" t="s">
        <v>920</v>
      </c>
      <c r="D614" s="34" t="s">
        <v>841</v>
      </c>
      <c r="E614" s="34" t="s">
        <v>857</v>
      </c>
      <c r="F614" s="34" t="s">
        <v>83</v>
      </c>
      <c r="G614" s="34" t="s">
        <v>871</v>
      </c>
      <c r="H614" s="34" t="s">
        <v>844</v>
      </c>
      <c r="I614" s="34" t="s">
        <v>845</v>
      </c>
      <c r="J614" s="34" t="s">
        <v>850</v>
      </c>
      <c r="K614" s="23" t="s">
        <v>105</v>
      </c>
      <c r="L614" s="23">
        <v>18</v>
      </c>
      <c r="M614" s="10">
        <v>240</v>
      </c>
      <c r="N614" s="34">
        <v>362513</v>
      </c>
      <c r="O614" s="35">
        <v>31140</v>
      </c>
      <c r="P614" s="35">
        <v>20025</v>
      </c>
      <c r="Q614" s="34">
        <v>10731245334</v>
      </c>
      <c r="R614" s="34" t="s">
        <v>89</v>
      </c>
      <c r="S614" s="10">
        <f>IF(AB614=0.05,"Médio Profissionalizante",
IF(AB614=0.09,"Médio Tecnólogo",
IF(AB614=0.1,"Graduação",
IF(AB614=0.15,"Especialização",
IF(AB614=0.35,"Mestrado",
IF(AB614=0.45,"Doutorado",
))))))</f>
        <v>0</v>
      </c>
      <c r="T614" s="10">
        <f>IF(AL614=0.7,"Inciso I",
IF(AL614=0.6,"Incisos II e V",
IF(AL614=0.3,"Inciso IV",
IF(AL614=0.25,"Inciso III, VI e VII",
))))</f>
        <v>0</v>
      </c>
      <c r="U614" s="34">
        <v>1</v>
      </c>
      <c r="V614" s="34" t="s">
        <v>90</v>
      </c>
      <c r="W614" s="34" t="s">
        <v>91</v>
      </c>
      <c r="X614" s="34" t="s">
        <v>92</v>
      </c>
      <c r="Y614" s="24">
        <v>1241.0237999999999</v>
      </c>
      <c r="Z614" s="24">
        <v>70</v>
      </c>
      <c r="AA614" s="24">
        <v>868.71148952233261</v>
      </c>
      <c r="AB614" s="36">
        <v>0</v>
      </c>
      <c r="AC614" s="69">
        <v>0</v>
      </c>
      <c r="AD614" s="15">
        <v>0.17</v>
      </c>
      <c r="AE614" s="40">
        <f>ROUND(Y614*AD614,2)</f>
        <v>210.97</v>
      </c>
      <c r="AF614" s="24">
        <v>0.2</v>
      </c>
      <c r="AG614" s="24">
        <v>173.74</v>
      </c>
      <c r="AH614" s="15">
        <v>0</v>
      </c>
      <c r="AI614" s="24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15">
        <v>0</v>
      </c>
      <c r="AR614" s="15">
        <v>0</v>
      </c>
      <c r="AS614" s="24">
        <v>0</v>
      </c>
      <c r="AT614" s="15">
        <v>0</v>
      </c>
      <c r="AU614" s="24">
        <v>0</v>
      </c>
      <c r="AV614" s="15">
        <v>0</v>
      </c>
      <c r="AW614" s="24">
        <v>0</v>
      </c>
      <c r="AX614" s="15">
        <v>0</v>
      </c>
      <c r="AY614" s="24">
        <v>0</v>
      </c>
      <c r="AZ614" s="24">
        <v>340.89769600000005</v>
      </c>
      <c r="BA614" s="24">
        <v>0</v>
      </c>
      <c r="BB614" s="24">
        <v>0</v>
      </c>
      <c r="BC614" s="24">
        <v>0</v>
      </c>
      <c r="BD614" s="24">
        <v>0</v>
      </c>
      <c r="BE614" s="24">
        <v>0</v>
      </c>
      <c r="BF614" s="24">
        <v>0</v>
      </c>
      <c r="BG614" s="24">
        <v>0</v>
      </c>
      <c r="BH614" s="24">
        <v>0</v>
      </c>
      <c r="BI614" s="24">
        <v>0</v>
      </c>
      <c r="BJ614" s="24">
        <v>0</v>
      </c>
      <c r="BK614" s="24">
        <v>43.532585000000005</v>
      </c>
      <c r="BL614" s="24">
        <v>0</v>
      </c>
      <c r="BM614" s="24">
        <v>0</v>
      </c>
      <c r="BN614" s="24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2651.3344999999999</v>
      </c>
      <c r="BU614" s="24">
        <v>2607.8018999999999</v>
      </c>
      <c r="BV614" s="15">
        <v>2948.6995999999999</v>
      </c>
      <c r="BW614" s="15">
        <v>2651.3344999999999</v>
      </c>
      <c r="BX614" s="25">
        <v>371.18680000000001</v>
      </c>
      <c r="BY614" s="15">
        <v>742.37369999999999</v>
      </c>
      <c r="BZ614" s="16">
        <v>2280.1477</v>
      </c>
      <c r="CA614" s="26">
        <v>28.211099999999998</v>
      </c>
    </row>
    <row r="615" spans="1:79" x14ac:dyDescent="0.25">
      <c r="A615" s="33" t="s">
        <v>98</v>
      </c>
      <c r="B615" s="34">
        <v>24001</v>
      </c>
      <c r="C615" s="34" t="s">
        <v>1082</v>
      </c>
      <c r="D615" s="34" t="s">
        <v>770</v>
      </c>
      <c r="E615" s="34" t="s">
        <v>771</v>
      </c>
      <c r="F615" s="34" t="s">
        <v>83</v>
      </c>
      <c r="G615" s="34" t="s">
        <v>1083</v>
      </c>
      <c r="H615" s="34" t="s">
        <v>1002</v>
      </c>
      <c r="I615" s="34" t="s">
        <v>1003</v>
      </c>
      <c r="J615" s="34" t="s">
        <v>107</v>
      </c>
      <c r="K615" s="10" t="s">
        <v>152</v>
      </c>
      <c r="L615" s="10">
        <v>8</v>
      </c>
      <c r="M615" s="10">
        <v>240</v>
      </c>
      <c r="N615" s="34">
        <v>116066</v>
      </c>
      <c r="O615" s="35">
        <v>27061</v>
      </c>
      <c r="P615" s="35">
        <v>13159</v>
      </c>
      <c r="Q615" s="34">
        <v>478873387</v>
      </c>
      <c r="R615" s="34" t="s">
        <v>103</v>
      </c>
      <c r="S615" s="10">
        <f>IF(AB615=0.05,"Médio Profissionalizante",
IF(AB615=0.09,"Médio Tecnólogo",
IF(AB615=0.1,"Graduação",
IF(AB615=0.15,"Especialização",
IF(AB615=0.35,"Mestrado",
IF(AB615=0.45,"Doutorado",
))))))</f>
        <v>0</v>
      </c>
      <c r="T615" s="10" t="str">
        <f>IF(AL615=0.7,"Inciso I",
IF(AL615=0.6,"Incisos II e V",
IF(AL615=0.3,"Inciso IV",
IF(AL615=0.25,"Inciso III, VI e VII",
))))</f>
        <v>Incisos II e V</v>
      </c>
      <c r="U615" s="34">
        <v>20</v>
      </c>
      <c r="V615" s="34" t="s">
        <v>90</v>
      </c>
      <c r="W615" s="34" t="s">
        <v>91</v>
      </c>
      <c r="X615" s="34" t="s">
        <v>91</v>
      </c>
      <c r="Y615" s="15">
        <v>1231.701</v>
      </c>
      <c r="Z615" s="15">
        <v>44.16</v>
      </c>
      <c r="AA615" s="15">
        <v>543.92152546821706</v>
      </c>
      <c r="AB615" s="36">
        <v>0</v>
      </c>
      <c r="AC615" s="37">
        <v>0</v>
      </c>
      <c r="AD615" s="15">
        <v>0.1</v>
      </c>
      <c r="AE615" s="40">
        <f>ROUND(Y615*AD615,2)</f>
        <v>123.17</v>
      </c>
      <c r="AF615" s="15">
        <v>0</v>
      </c>
      <c r="AG615" s="15">
        <v>0</v>
      </c>
      <c r="AH615" s="15">
        <v>0</v>
      </c>
      <c r="AI615" s="15">
        <v>0</v>
      </c>
      <c r="AJ615" s="15">
        <v>1</v>
      </c>
      <c r="AK615" s="15">
        <v>1777.6458</v>
      </c>
      <c r="AL615" s="15">
        <v>0.6</v>
      </c>
      <c r="AM615" s="15">
        <v>1066.5875000000001</v>
      </c>
      <c r="AN615" s="15">
        <v>0.4</v>
      </c>
      <c r="AO615" s="15">
        <v>711.05830000000003</v>
      </c>
      <c r="AP615" s="15">
        <v>1</v>
      </c>
      <c r="AQ615" s="15">
        <v>1777.6458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0</v>
      </c>
      <c r="BH615" s="15">
        <v>0</v>
      </c>
      <c r="BI615" s="15">
        <v>0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7288.3477999999996</v>
      </c>
      <c r="BU615" s="15">
        <v>4444.1144999999997</v>
      </c>
      <c r="BV615" s="15">
        <v>7288.3477999999996</v>
      </c>
      <c r="BW615" s="15">
        <v>6577.2894999999999</v>
      </c>
      <c r="BX615" s="16">
        <v>920.82050000000004</v>
      </c>
      <c r="BY615" s="15">
        <v>1841.6410000000001</v>
      </c>
      <c r="BZ615" s="16">
        <v>6367.5272999999997</v>
      </c>
      <c r="CA615" s="17">
        <v>881.71</v>
      </c>
    </row>
    <row r="616" spans="1:79" x14ac:dyDescent="0.25">
      <c r="A616" s="33" t="s">
        <v>839</v>
      </c>
      <c r="B616" s="34">
        <v>714701</v>
      </c>
      <c r="C616" s="34" t="s">
        <v>923</v>
      </c>
      <c r="D616" s="34" t="s">
        <v>841</v>
      </c>
      <c r="E616" s="34" t="s">
        <v>164</v>
      </c>
      <c r="F616" s="34" t="s">
        <v>83</v>
      </c>
      <c r="G616" s="34" t="s">
        <v>895</v>
      </c>
      <c r="H616" s="34" t="s">
        <v>844</v>
      </c>
      <c r="I616" s="34" t="s">
        <v>845</v>
      </c>
      <c r="J616" s="34" t="s">
        <v>850</v>
      </c>
      <c r="K616" s="10" t="s">
        <v>121</v>
      </c>
      <c r="L616" s="10">
        <v>9</v>
      </c>
      <c r="M616" s="10">
        <v>240</v>
      </c>
      <c r="N616" s="34">
        <v>362513</v>
      </c>
      <c r="O616" s="35">
        <v>31201</v>
      </c>
      <c r="P616" s="35">
        <v>20863</v>
      </c>
      <c r="Q616" s="34">
        <v>11168463300</v>
      </c>
      <c r="R616" s="34" t="s">
        <v>89</v>
      </c>
      <c r="S616" s="10" t="str">
        <f>IF(AB616=0.05,"Médio Profissionalizante",
IF(AB616=0.09,"Médio Tecnólogo",
IF(AB616=0.1,"Graduação",
IF(AB616=0.15,"Especialização",
IF(AB616=0.35,"Mestrado",
IF(AB616=0.45,"Doutorado",
))))))</f>
        <v>Médio Tecnólogo</v>
      </c>
      <c r="T616" s="10" t="str">
        <f>IF(AL616=0.7,"Inciso I",
IF(AL616=0.6,"Incisos II e V",
IF(AL616=0.3,"Inciso IV",
IF(AL616=0.25,"Inciso III, VI e VII",
))))</f>
        <v>Incisos II e V</v>
      </c>
      <c r="U616" s="34">
        <v>1</v>
      </c>
      <c r="V616" s="34" t="s">
        <v>90</v>
      </c>
      <c r="W616" s="34" t="s">
        <v>91</v>
      </c>
      <c r="X616" s="34" t="s">
        <v>92</v>
      </c>
      <c r="Y616" s="15">
        <v>1813.203</v>
      </c>
      <c r="Z616" s="15">
        <v>240</v>
      </c>
      <c r="AA616" s="15">
        <v>1813.2044526470968</v>
      </c>
      <c r="AB616" s="36">
        <v>0.09</v>
      </c>
      <c r="AC616" s="47">
        <v>163.1883</v>
      </c>
      <c r="AD616" s="15">
        <v>0.12</v>
      </c>
      <c r="AE616" s="40">
        <f>ROUND(Y616*AD616,2)</f>
        <v>217.58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v>1813.203</v>
      </c>
      <c r="AL616" s="15">
        <v>0.6</v>
      </c>
      <c r="AM616" s="15">
        <v>1087.9218000000001</v>
      </c>
      <c r="AN616" s="15">
        <v>0.4</v>
      </c>
      <c r="AO616" s="15">
        <v>725.28120000000001</v>
      </c>
      <c r="AP616" s="15">
        <v>1</v>
      </c>
      <c r="AQ616" s="15">
        <v>1813.203</v>
      </c>
      <c r="AR616" s="15">
        <v>0</v>
      </c>
      <c r="AS616" s="15">
        <v>0</v>
      </c>
      <c r="AT616" s="15">
        <v>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7633.5846000000001</v>
      </c>
      <c r="BU616" s="15">
        <v>4732.4597999999996</v>
      </c>
      <c r="BV616" s="15">
        <v>7633.5846000000001</v>
      </c>
      <c r="BW616" s="15">
        <v>6908.3033999999998</v>
      </c>
      <c r="BX616" s="16">
        <v>967.16250000000002</v>
      </c>
      <c r="BY616" s="15">
        <v>1934.325</v>
      </c>
      <c r="BZ616" s="16">
        <v>6666.4220999999998</v>
      </c>
      <c r="CA616" s="17">
        <v>963.90610000000004</v>
      </c>
    </row>
    <row r="617" spans="1:79" x14ac:dyDescent="0.25">
      <c r="A617" s="33" t="s">
        <v>98</v>
      </c>
      <c r="B617" s="34">
        <v>5174901</v>
      </c>
      <c r="C617" s="34" t="s">
        <v>238</v>
      </c>
      <c r="D617" s="34" t="s">
        <v>81</v>
      </c>
      <c r="E617" s="34" t="s">
        <v>100</v>
      </c>
      <c r="F617" s="34" t="s">
        <v>83</v>
      </c>
      <c r="G617" s="34" t="s">
        <v>117</v>
      </c>
      <c r="H617" s="34" t="s">
        <v>101</v>
      </c>
      <c r="I617" s="34" t="s">
        <v>79</v>
      </c>
      <c r="J617" s="34" t="s">
        <v>87</v>
      </c>
      <c r="K617" s="10" t="s">
        <v>118</v>
      </c>
      <c r="L617" s="10">
        <v>9</v>
      </c>
      <c r="M617" s="10">
        <v>240</v>
      </c>
      <c r="N617" s="34">
        <v>128542</v>
      </c>
      <c r="O617" s="35">
        <v>37109</v>
      </c>
      <c r="P617" s="35">
        <v>29216</v>
      </c>
      <c r="Q617" s="34">
        <v>61810789320</v>
      </c>
      <c r="R617" s="34" t="s">
        <v>103</v>
      </c>
      <c r="S617" s="10">
        <f>IF(AB617=0.05,"Médio Profissionalizante",
IF(AB617=0.09,"Médio Tecnólogo",
IF(AB617=0.1,"Graduação",
IF(AB617=0.15,"Especialização",
IF(AB617=0.35,"Mestrado",
IF(AB617=0.45,"Doutorado",
))))))</f>
        <v>0</v>
      </c>
      <c r="T617" s="10" t="str">
        <f>IF(AL617=0.7,"Inciso I",
IF(AL617=0.6,"Incisos II e V",
IF(AL617=0.3,"Inciso IV",
IF(AL617=0.25,"Inciso III, VI e VII",
))))</f>
        <v>Inciso III, VI e VII</v>
      </c>
      <c r="U617" s="34">
        <v>20</v>
      </c>
      <c r="V617" s="34" t="s">
        <v>90</v>
      </c>
      <c r="W617" s="34" t="s">
        <v>91</v>
      </c>
      <c r="X617" s="34" t="s">
        <v>91</v>
      </c>
      <c r="Y617" s="15">
        <v>1813.203</v>
      </c>
      <c r="Z617" s="15">
        <v>45.5</v>
      </c>
      <c r="AA617" s="15">
        <v>825.00802595442906</v>
      </c>
      <c r="AB617" s="36">
        <v>0.08</v>
      </c>
      <c r="AC617" s="10">
        <v>145.05619999999999</v>
      </c>
      <c r="AD617" s="15">
        <v>0.15</v>
      </c>
      <c r="AE617" s="50">
        <v>271.98039999999997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v>1813.203</v>
      </c>
      <c r="AL617" s="15">
        <v>0.25</v>
      </c>
      <c r="AM617" s="15">
        <v>453.30079999999998</v>
      </c>
      <c r="AN617" s="15">
        <v>0.4</v>
      </c>
      <c r="AO617" s="15">
        <v>725.28120000000001</v>
      </c>
      <c r="AP617" s="15">
        <v>1</v>
      </c>
      <c r="AQ617" s="15">
        <v>1813.203</v>
      </c>
      <c r="AR617" s="15">
        <v>0</v>
      </c>
      <c r="AS617" s="15">
        <v>242.11179999999999</v>
      </c>
      <c r="AT617" s="15">
        <v>0</v>
      </c>
      <c r="AU617" s="15">
        <v>139.6799</v>
      </c>
      <c r="AV617" s="15">
        <v>0</v>
      </c>
      <c r="AW617" s="15">
        <v>2625.9818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7035.2276000000002</v>
      </c>
      <c r="BU617" s="15">
        <v>4768.7239</v>
      </c>
      <c r="BV617" s="15">
        <v>7035.2276000000002</v>
      </c>
      <c r="BW617" s="15">
        <v>6309.9463999999998</v>
      </c>
      <c r="BX617" s="16">
        <v>883.39250000000004</v>
      </c>
      <c r="BY617" s="15">
        <v>1766.7850000000001</v>
      </c>
      <c r="BZ617" s="16">
        <v>6151.8351000000002</v>
      </c>
      <c r="CA617" s="17">
        <v>822.39469999999994</v>
      </c>
    </row>
    <row r="618" spans="1:79" x14ac:dyDescent="0.25">
      <c r="A618" s="33" t="s">
        <v>79</v>
      </c>
      <c r="B618" s="34">
        <v>5402501</v>
      </c>
      <c r="C618" s="34" t="s">
        <v>381</v>
      </c>
      <c r="D618" s="34" t="s">
        <v>81</v>
      </c>
      <c r="E618" s="34" t="s">
        <v>116</v>
      </c>
      <c r="F618" s="34" t="s">
        <v>83</v>
      </c>
      <c r="G618" s="34" t="s">
        <v>117</v>
      </c>
      <c r="H618" s="34" t="s">
        <v>85</v>
      </c>
      <c r="I618" s="34" t="s">
        <v>79</v>
      </c>
      <c r="J618" s="34" t="s">
        <v>87</v>
      </c>
      <c r="K618" s="10" t="s">
        <v>121</v>
      </c>
      <c r="L618" s="10">
        <v>12</v>
      </c>
      <c r="M618" s="10">
        <v>240</v>
      </c>
      <c r="N618" s="34">
        <v>136416</v>
      </c>
      <c r="O618" s="35">
        <v>37438</v>
      </c>
      <c r="P618" s="35">
        <v>28204</v>
      </c>
      <c r="Q618" s="34">
        <v>78365880334</v>
      </c>
      <c r="R618" s="34" t="s">
        <v>89</v>
      </c>
      <c r="S618" s="10" t="str">
        <f>IF(AB618=0.05,"Médio Profissionalizante",
IF(AB618=0.09,"Médio Tecnólogo",
IF(AB618=0.1,"Graduação",
IF(AB618=0.15,"Especialização",
IF(AB618=0.35,"Mestrado",
IF(AB618=0.45,"Doutorado",
))))))</f>
        <v>Especialização</v>
      </c>
      <c r="T618" s="10" t="str">
        <f>IF(AL618=0.7,"Inciso I",
IF(AL618=0.6,"Incisos II e V",
IF(AL618=0.3,"Inciso IV",
IF(AL618=0.25,"Inciso III, VI e VII",
))))</f>
        <v>Inciso I</v>
      </c>
      <c r="U618" s="34">
        <v>22</v>
      </c>
      <c r="V618" s="34" t="s">
        <v>90</v>
      </c>
      <c r="W618" s="34" t="s">
        <v>91</v>
      </c>
      <c r="X618" s="34" t="s">
        <v>92</v>
      </c>
      <c r="Y618" s="15">
        <v>1924.1790000000001</v>
      </c>
      <c r="Z618" s="15">
        <v>240</v>
      </c>
      <c r="AA618" s="15">
        <v>1924.1870707847202</v>
      </c>
      <c r="AB618" s="36">
        <v>0.15</v>
      </c>
      <c r="AC618" s="51">
        <v>288.62689999999998</v>
      </c>
      <c r="AD618" s="15">
        <v>0.2</v>
      </c>
      <c r="AE618" s="50">
        <v>384.83580000000001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v>1924.1790000000001</v>
      </c>
      <c r="AL618" s="15">
        <v>0.7</v>
      </c>
      <c r="AM618" s="15">
        <v>1346.9253000000001</v>
      </c>
      <c r="AN618" s="15">
        <v>0.4</v>
      </c>
      <c r="AO618" s="15">
        <v>769.67160000000001</v>
      </c>
      <c r="AP618" s="15">
        <v>1</v>
      </c>
      <c r="AQ618" s="15">
        <v>1924.1790000000001</v>
      </c>
      <c r="AR618" s="15">
        <v>0.25</v>
      </c>
      <c r="AS618" s="15">
        <v>947.65779999999995</v>
      </c>
      <c r="AT618" s="15">
        <v>0.15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0</v>
      </c>
      <c r="BG618" s="15">
        <v>0</v>
      </c>
      <c r="BH618" s="15">
        <v>0</v>
      </c>
      <c r="BI618" s="15">
        <v>0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8562.5966000000008</v>
      </c>
      <c r="BU618" s="15">
        <v>5291.4922999999999</v>
      </c>
      <c r="BV618" s="15">
        <v>8562.5966000000008</v>
      </c>
      <c r="BW618" s="15">
        <v>7792.9250000000002</v>
      </c>
      <c r="BX618" s="16">
        <v>1091.0094999999999</v>
      </c>
      <c r="BY618" s="15">
        <v>2182.0189999999998</v>
      </c>
      <c r="BZ618" s="16">
        <v>7471.5870999999997</v>
      </c>
      <c r="CA618" s="17">
        <v>1185.3263999999999</v>
      </c>
    </row>
    <row r="619" spans="1:79" x14ac:dyDescent="0.25">
      <c r="A619" s="33" t="s">
        <v>715</v>
      </c>
      <c r="B619" s="34">
        <v>12777401</v>
      </c>
      <c r="C619" s="34" t="s">
        <v>1347</v>
      </c>
      <c r="D619" s="34" t="s">
        <v>1069</v>
      </c>
      <c r="E619" s="34" t="s">
        <v>1348</v>
      </c>
      <c r="F619" s="34" t="s">
        <v>83</v>
      </c>
      <c r="G619" s="34" t="s">
        <v>1244</v>
      </c>
      <c r="H619" s="34" t="s">
        <v>1245</v>
      </c>
      <c r="I619" s="34" t="s">
        <v>1246</v>
      </c>
      <c r="J619" s="34" t="s">
        <v>850</v>
      </c>
      <c r="K619" s="10" t="s">
        <v>147</v>
      </c>
      <c r="L619" s="10">
        <v>9</v>
      </c>
      <c r="M619" s="10">
        <v>240</v>
      </c>
      <c r="N619" s="34">
        <v>693313</v>
      </c>
      <c r="O619" s="35">
        <v>44140</v>
      </c>
      <c r="P619" s="35">
        <v>32126</v>
      </c>
      <c r="Q619" s="34">
        <v>2401933344</v>
      </c>
      <c r="R619" s="34" t="s">
        <v>89</v>
      </c>
      <c r="S619" s="10">
        <f>IF(AB619=0.05,"Médio Profissionalizante",
IF(AB619=0.09,"Médio Tecnólogo",
IF(AB619=0.1,"Graduação",
IF(AB619=0.15,"Especialização",
IF(AB619=0.35,"Mestrado",
IF(AB619=0.45,"Doutorado",
))))))</f>
        <v>0</v>
      </c>
      <c r="T619" s="10" t="str">
        <f>IF(AL619=0.7,"Inciso I",
IF(AL619=0.6,"Incisos II e V",
IF(AL619=0.3,"Inciso IV",
IF(AL619=0.25,"Inciso III, VI e VII",
))))</f>
        <v>Inciso IV</v>
      </c>
      <c r="U619" s="34">
        <v>1</v>
      </c>
      <c r="V619" s="34" t="s">
        <v>97</v>
      </c>
      <c r="W619" s="34" t="s">
        <v>91</v>
      </c>
      <c r="X619" s="34" t="s">
        <v>92</v>
      </c>
      <c r="Y619" s="15">
        <v>1924.1790000000001</v>
      </c>
      <c r="Z619" s="15">
        <v>240</v>
      </c>
      <c r="AA619" s="15">
        <v>1924.1870707847202</v>
      </c>
      <c r="AB619" s="36">
        <v>0</v>
      </c>
      <c r="AC619" s="47">
        <v>0</v>
      </c>
      <c r="AD619" s="15">
        <v>0.2</v>
      </c>
      <c r="AE619" s="40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v>1813.203</v>
      </c>
      <c r="AL619" s="15">
        <v>0.3</v>
      </c>
      <c r="AM619" s="15">
        <v>543.96090000000004</v>
      </c>
      <c r="AN619" s="15">
        <v>0.4</v>
      </c>
      <c r="AO619" s="15">
        <v>725.28120000000001</v>
      </c>
      <c r="AP619" s="15">
        <v>1</v>
      </c>
      <c r="AQ619" s="15">
        <v>1813.203</v>
      </c>
      <c r="AR619" s="15">
        <v>1.19</v>
      </c>
      <c r="AS619" s="15">
        <v>744.18</v>
      </c>
      <c r="AT619" s="15">
        <v>0.12</v>
      </c>
      <c r="AU619" s="15">
        <v>562.83000000000004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7071.4916999999996</v>
      </c>
      <c r="BU619" s="15">
        <v>4714.3278</v>
      </c>
      <c r="BV619" s="15">
        <v>7071.4916999999996</v>
      </c>
      <c r="BW619" s="15">
        <v>6346.2105000000001</v>
      </c>
      <c r="BX619" s="16">
        <v>888.46950000000004</v>
      </c>
      <c r="BY619" s="15">
        <v>1776.9389000000001</v>
      </c>
      <c r="BZ619" s="16">
        <v>6183.0222000000003</v>
      </c>
      <c r="CA619" s="17">
        <v>830.97109999999998</v>
      </c>
    </row>
    <row r="620" spans="1:79" x14ac:dyDescent="0.25">
      <c r="A620" s="33" t="s">
        <v>98</v>
      </c>
      <c r="B620" s="34">
        <v>52301</v>
      </c>
      <c r="C620" s="34" t="s">
        <v>1135</v>
      </c>
      <c r="D620" s="34" t="s">
        <v>1062</v>
      </c>
      <c r="E620" s="34" t="s">
        <v>1063</v>
      </c>
      <c r="F620" s="34" t="s">
        <v>83</v>
      </c>
      <c r="G620" s="34" t="s">
        <v>84</v>
      </c>
      <c r="H620" s="34" t="s">
        <v>1002</v>
      </c>
      <c r="I620" s="34" t="s">
        <v>1064</v>
      </c>
      <c r="J620" s="34" t="s">
        <v>87</v>
      </c>
      <c r="K620" s="10" t="s">
        <v>88</v>
      </c>
      <c r="L620" s="10">
        <v>7</v>
      </c>
      <c r="M620" s="10">
        <v>240</v>
      </c>
      <c r="N620" s="34">
        <v>139763</v>
      </c>
      <c r="O620" s="35">
        <v>29403</v>
      </c>
      <c r="P620" s="35">
        <v>16678</v>
      </c>
      <c r="Q620" s="34">
        <v>1629239372</v>
      </c>
      <c r="R620" s="34" t="s">
        <v>103</v>
      </c>
      <c r="S620" s="10" t="str">
        <f>IF(AB620=0.05,"Médio Profissionalizante",
IF(AB620=0.09,"Médio Tecnólogo",
IF(AB620=0.1,"Graduação",
IF(AB620=0.15,"Especialização",
IF(AB620=0.35,"Mestrado",
IF(AB620=0.45,"Doutorado",
))))))</f>
        <v>Médio Tecnólogo</v>
      </c>
      <c r="T620" s="10" t="str">
        <f>IF(AL620=0.7,"Inciso I",
IF(AL620=0.6,"Incisos II e V",
IF(AL620=0.3,"Inciso IV",
IF(AL620=0.25,"Inciso III, VI e VII",
))))</f>
        <v>Inciso III, VI e VII</v>
      </c>
      <c r="U620" s="34">
        <v>20</v>
      </c>
      <c r="V620" s="34" t="s">
        <v>90</v>
      </c>
      <c r="W620" s="34" t="s">
        <v>91</v>
      </c>
      <c r="X620" s="34" t="s">
        <v>91</v>
      </c>
      <c r="Y620" s="15">
        <v>1924.1790000000001</v>
      </c>
      <c r="Z620" s="15">
        <v>240</v>
      </c>
      <c r="AA620" s="15">
        <v>1924.1870707847202</v>
      </c>
      <c r="AB620" s="36">
        <v>0.09</v>
      </c>
      <c r="AC620" s="47">
        <v>119.7715</v>
      </c>
      <c r="AD620" s="15">
        <v>0.2</v>
      </c>
      <c r="AE620" s="40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v>1330.7940000000001</v>
      </c>
      <c r="AL620" s="15">
        <v>0.25</v>
      </c>
      <c r="AM620" s="15">
        <v>332.69850000000002</v>
      </c>
      <c r="AN620" s="15">
        <v>0.4</v>
      </c>
      <c r="AO620" s="15">
        <v>532.31759999999997</v>
      </c>
      <c r="AP620" s="15">
        <v>1</v>
      </c>
      <c r="AQ620" s="15">
        <v>1330.7940000000001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22.088951999999999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5265.4173000000001</v>
      </c>
      <c r="BU620" s="15">
        <v>3579.8359</v>
      </c>
      <c r="BV620" s="15">
        <v>5243.3284000000003</v>
      </c>
      <c r="BW620" s="15">
        <v>4733.0996999999998</v>
      </c>
      <c r="BX620" s="16">
        <v>662.63400000000001</v>
      </c>
      <c r="BY620" s="15">
        <v>1325.2679000000001</v>
      </c>
      <c r="BZ620" s="16">
        <v>4602.7834000000003</v>
      </c>
      <c r="CA620" s="17">
        <v>399.49630000000002</v>
      </c>
    </row>
    <row r="621" spans="1:79" x14ac:dyDescent="0.25">
      <c r="A621" s="33" t="s">
        <v>715</v>
      </c>
      <c r="B621" s="34">
        <v>11555001</v>
      </c>
      <c r="C621" s="34" t="s">
        <v>1316</v>
      </c>
      <c r="D621" s="34" t="s">
        <v>1069</v>
      </c>
      <c r="E621" s="34" t="s">
        <v>1317</v>
      </c>
      <c r="F621" s="34" t="s">
        <v>83</v>
      </c>
      <c r="G621" s="34" t="s">
        <v>1244</v>
      </c>
      <c r="H621" s="34" t="s">
        <v>1245</v>
      </c>
      <c r="I621" s="34" t="s">
        <v>1246</v>
      </c>
      <c r="J621" s="34" t="s">
        <v>850</v>
      </c>
      <c r="K621" s="10" t="s">
        <v>152</v>
      </c>
      <c r="L621" s="10">
        <v>12</v>
      </c>
      <c r="M621" s="10">
        <v>240</v>
      </c>
      <c r="N621" s="34">
        <v>750463</v>
      </c>
      <c r="O621" s="35">
        <v>42920</v>
      </c>
      <c r="P621" s="35">
        <v>31947</v>
      </c>
      <c r="Q621" s="34">
        <v>2043108301</v>
      </c>
      <c r="R621" s="34" t="s">
        <v>89</v>
      </c>
      <c r="S621" s="10">
        <f>IF(AB621=0.05,"Médio Profissionalizante",
IF(AB621=0.09,"Médio Tecnólogo",
IF(AB621=0.1,"Graduação",
IF(AB621=0.15,"Especialização",
IF(AB621=0.35,"Mestrado",
IF(AB621=0.45,"Doutorado",
))))))</f>
        <v>0</v>
      </c>
      <c r="T621" s="10" t="str">
        <f>IF(AL621=0.7,"Inciso I",
IF(AL621=0.6,"Incisos II e V",
IF(AL621=0.3,"Inciso IV",
IF(AL621=0.25,"Inciso III, VI e VII",
))))</f>
        <v>Inciso III, VI e VII</v>
      </c>
      <c r="U621" s="34">
        <v>1</v>
      </c>
      <c r="V621" s="34" t="s">
        <v>90</v>
      </c>
      <c r="W621" s="34" t="s">
        <v>91</v>
      </c>
      <c r="X621" s="34" t="s">
        <v>92</v>
      </c>
      <c r="Y621" s="15">
        <v>1708.6224</v>
      </c>
      <c r="Z621" s="15">
        <v>240</v>
      </c>
      <c r="AA621" s="15">
        <v>1708.6230528295082</v>
      </c>
      <c r="AB621" s="36">
        <v>0</v>
      </c>
      <c r="AC621" s="37">
        <v>0</v>
      </c>
      <c r="AD621" s="15">
        <v>0.11</v>
      </c>
      <c r="AE621" s="40">
        <f>ROUND(Y621*AD621,2)</f>
        <v>187.95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v>1924.1790000000001</v>
      </c>
      <c r="AL621" s="15">
        <v>0.25</v>
      </c>
      <c r="AM621" s="15">
        <v>481.04480000000001</v>
      </c>
      <c r="AN621" s="15">
        <v>0</v>
      </c>
      <c r="AO621" s="15">
        <v>0</v>
      </c>
      <c r="AP621" s="15">
        <v>1</v>
      </c>
      <c r="AQ621" s="15">
        <v>1924.1790000000001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6465.2413999999999</v>
      </c>
      <c r="BU621" s="15">
        <v>4060.0176999999999</v>
      </c>
      <c r="BV621" s="15">
        <v>6465.2413999999999</v>
      </c>
      <c r="BW621" s="15">
        <v>6465.2413999999999</v>
      </c>
      <c r="BX621" s="16">
        <v>905.13379999999995</v>
      </c>
      <c r="BY621" s="15">
        <v>1810.2675999999999</v>
      </c>
      <c r="BZ621" s="16">
        <v>5560.1076000000003</v>
      </c>
      <c r="CA621" s="17">
        <v>659.66959999999995</v>
      </c>
    </row>
    <row r="622" spans="1:79" x14ac:dyDescent="0.25">
      <c r="A622" s="33" t="s">
        <v>79</v>
      </c>
      <c r="B622" s="34">
        <v>8950501</v>
      </c>
      <c r="C622" s="34" t="s">
        <v>474</v>
      </c>
      <c r="D622" s="34" t="s">
        <v>81</v>
      </c>
      <c r="E622" s="34" t="s">
        <v>116</v>
      </c>
      <c r="F622" s="34" t="s">
        <v>83</v>
      </c>
      <c r="G622" s="34" t="s">
        <v>117</v>
      </c>
      <c r="H622" s="34" t="s">
        <v>85</v>
      </c>
      <c r="I622" s="34" t="s">
        <v>79</v>
      </c>
      <c r="J622" s="34" t="s">
        <v>87</v>
      </c>
      <c r="K622" s="10" t="s">
        <v>147</v>
      </c>
      <c r="L622" s="10">
        <v>5</v>
      </c>
      <c r="M622" s="10">
        <v>240</v>
      </c>
      <c r="N622" s="34">
        <v>118759</v>
      </c>
      <c r="O622" s="35">
        <v>40882</v>
      </c>
      <c r="P622" s="35">
        <v>32369</v>
      </c>
      <c r="Q622" s="34">
        <v>2925418309</v>
      </c>
      <c r="R622" s="34" t="s">
        <v>89</v>
      </c>
      <c r="S622" s="10">
        <f>IF(AB622=0.05,"Médio Profissionalizante",
IF(AB622=0.09,"Médio Tecnólogo",
IF(AB622=0.1,"Graduação",
IF(AB622=0.15,"Especialização",
IF(AB622=0.35,"Mestrado",
IF(AB622=0.45,"Doutorado",
))))))</f>
        <v>0</v>
      </c>
      <c r="T622" s="10" t="str">
        <f>IF(AL622=0.7,"Inciso I",
IF(AL622=0.6,"Incisos II e V",
IF(AL622=0.3,"Inciso IV",
IF(AL622=0.25,"Inciso III, VI e VII",
))))</f>
        <v>Inciso III, VI e VII</v>
      </c>
      <c r="U622" s="34">
        <v>22</v>
      </c>
      <c r="V622" s="34" t="s">
        <v>90</v>
      </c>
      <c r="W622" s="34" t="s">
        <v>91</v>
      </c>
      <c r="X622" s="34" t="s">
        <v>92</v>
      </c>
      <c r="Y622" s="15">
        <v>1675.1153999999999</v>
      </c>
      <c r="Z622" s="15">
        <v>240</v>
      </c>
      <c r="AA622" s="15">
        <v>1675.1206400289295</v>
      </c>
      <c r="AB622" s="36">
        <v>0</v>
      </c>
      <c r="AC622" s="66">
        <v>0</v>
      </c>
      <c r="AD622" s="15">
        <v>0.11</v>
      </c>
      <c r="AE622" s="50">
        <v>184.2627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v>1675.1153999999999</v>
      </c>
      <c r="AL622" s="15">
        <v>0.25</v>
      </c>
      <c r="AM622" s="15">
        <v>418.77890000000002</v>
      </c>
      <c r="AN622" s="15">
        <v>0.4</v>
      </c>
      <c r="AO622" s="15">
        <v>670.0462</v>
      </c>
      <c r="AP622" s="15">
        <v>1</v>
      </c>
      <c r="AQ622" s="15">
        <v>1675.1153999999999</v>
      </c>
      <c r="AR622" s="15">
        <v>0.04</v>
      </c>
      <c r="AS622" s="15">
        <v>0</v>
      </c>
      <c r="AT622" s="15">
        <v>0.2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6298.4339</v>
      </c>
      <c r="BU622" s="15">
        <v>4204.5397000000003</v>
      </c>
      <c r="BV622" s="15">
        <v>6298.4339</v>
      </c>
      <c r="BW622" s="15">
        <v>5628.3877000000002</v>
      </c>
      <c r="BX622" s="16">
        <v>787.97429999999997</v>
      </c>
      <c r="BY622" s="15">
        <v>1575.9485999999999</v>
      </c>
      <c r="BZ622" s="16">
        <v>5510.4596000000001</v>
      </c>
      <c r="CA622" s="17">
        <v>646.01639999999998</v>
      </c>
    </row>
    <row r="623" spans="1:79" x14ac:dyDescent="0.25">
      <c r="A623" s="33" t="s">
        <v>79</v>
      </c>
      <c r="B623" s="34">
        <v>4561101</v>
      </c>
      <c r="C623" s="34" t="s">
        <v>165</v>
      </c>
      <c r="D623" s="34" t="s">
        <v>81</v>
      </c>
      <c r="E623" s="34" t="s">
        <v>116</v>
      </c>
      <c r="F623" s="34" t="s">
        <v>83</v>
      </c>
      <c r="G623" s="34" t="s">
        <v>117</v>
      </c>
      <c r="H623" s="34" t="s">
        <v>85</v>
      </c>
      <c r="I623" s="34" t="s">
        <v>79</v>
      </c>
      <c r="J623" s="34" t="s">
        <v>87</v>
      </c>
      <c r="K623" s="10" t="s">
        <v>152</v>
      </c>
      <c r="L623" s="10">
        <v>10</v>
      </c>
      <c r="M623" s="10">
        <v>240</v>
      </c>
      <c r="N623" s="34">
        <v>131116</v>
      </c>
      <c r="O623" s="35">
        <v>36770</v>
      </c>
      <c r="P623" s="35">
        <v>25424</v>
      </c>
      <c r="Q623" s="34">
        <v>38920638349</v>
      </c>
      <c r="R623" s="34" t="s">
        <v>89</v>
      </c>
      <c r="S623" s="10">
        <f>IF(AB623=0.05,"Médio Profissionalizante",
IF(AB623=0.09,"Médio Tecnólogo",
IF(AB623=0.1,"Graduação",
IF(AB623=0.15,"Especialização",
IF(AB623=0.35,"Mestrado",
IF(AB623=0.45,"Doutorado",
))))))</f>
        <v>0</v>
      </c>
      <c r="T623" s="10" t="str">
        <f>IF(AL623=0.7,"Inciso I",
IF(AL623=0.6,"Incisos II e V",
IF(AL623=0.3,"Inciso IV",
IF(AL623=0.25,"Inciso III, VI e VII",
))))</f>
        <v>Inciso III, VI e VII</v>
      </c>
      <c r="U623" s="34">
        <v>22</v>
      </c>
      <c r="V623" s="34" t="s">
        <v>90</v>
      </c>
      <c r="W623" s="34" t="s">
        <v>128</v>
      </c>
      <c r="X623" s="34" t="s">
        <v>92</v>
      </c>
      <c r="Y623" s="15">
        <v>1849.4639999999999</v>
      </c>
      <c r="Z623" s="15">
        <v>240</v>
      </c>
      <c r="AA623" s="15">
        <v>1849.4685417000387</v>
      </c>
      <c r="AB623" s="36">
        <v>0.08</v>
      </c>
      <c r="AC623" s="10">
        <v>147.9571</v>
      </c>
      <c r="AD623" s="15">
        <v>0.22</v>
      </c>
      <c r="AE623" s="50">
        <v>406.88209999999998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v>1849.4639999999999</v>
      </c>
      <c r="AL623" s="15">
        <v>0.25</v>
      </c>
      <c r="AM623" s="15">
        <v>462.36599999999999</v>
      </c>
      <c r="AN623" s="15">
        <v>0.4</v>
      </c>
      <c r="AO623" s="15">
        <v>739.78560000000004</v>
      </c>
      <c r="AP623" s="15">
        <v>1</v>
      </c>
      <c r="AQ623" s="15">
        <v>1849.4639999999999</v>
      </c>
      <c r="AR623" s="15">
        <v>0.21</v>
      </c>
      <c r="AS623" s="15">
        <v>0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19.899099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7325.2819</v>
      </c>
      <c r="BU623" s="15">
        <v>4993.5528000000004</v>
      </c>
      <c r="BV623" s="15">
        <v>7305.3828000000003</v>
      </c>
      <c r="BW623" s="15">
        <v>6585.4962999999998</v>
      </c>
      <c r="BX623" s="16">
        <v>921.96950000000004</v>
      </c>
      <c r="BY623" s="15">
        <v>1843.9390000000001</v>
      </c>
      <c r="BZ623" s="16">
        <v>6403.3123999999998</v>
      </c>
      <c r="CA623" s="17">
        <v>891.55089999999996</v>
      </c>
    </row>
    <row r="624" spans="1:79" x14ac:dyDescent="0.25">
      <c r="A624" s="33" t="s">
        <v>98</v>
      </c>
      <c r="B624" s="34">
        <v>718101</v>
      </c>
      <c r="C624" s="34" t="s">
        <v>1224</v>
      </c>
      <c r="D624" s="34" t="s">
        <v>1110</v>
      </c>
      <c r="E624" s="34" t="s">
        <v>1111</v>
      </c>
      <c r="F624" s="34" t="s">
        <v>83</v>
      </c>
      <c r="G624" s="34" t="s">
        <v>1163</v>
      </c>
      <c r="H624" s="34" t="s">
        <v>1110</v>
      </c>
      <c r="I624" s="34" t="s">
        <v>715</v>
      </c>
      <c r="J624" s="34" t="s">
        <v>1161</v>
      </c>
      <c r="K624" s="10" t="s">
        <v>152</v>
      </c>
      <c r="L624" s="10">
        <v>7</v>
      </c>
      <c r="M624" s="10">
        <v>240</v>
      </c>
      <c r="N624" s="34">
        <v>138333</v>
      </c>
      <c r="O624" s="35">
        <v>32253</v>
      </c>
      <c r="P624" s="35">
        <v>20568</v>
      </c>
      <c r="Q624" s="34">
        <v>11255358300</v>
      </c>
      <c r="R624" s="34" t="s">
        <v>103</v>
      </c>
      <c r="S624" s="10" t="str">
        <f>IF(AB624=0.05,"Médio Profissionalizante",
IF(AB624=0.09,"Médio Tecnólogo",
IF(AB624=0.1,"Graduação",
IF(AB624=0.15,"Especialização",
IF(AB624=0.35,"Mestrado",
IF(AB624=0.45,"Doutorado",
))))))</f>
        <v>Especialização</v>
      </c>
      <c r="T624" s="10" t="str">
        <f>IF(AL624=0.7,"Inciso I",
IF(AL624=0.6,"Incisos II e V",
IF(AL624=0.3,"Inciso IV",
IF(AL624=0.25,"Inciso III, VI e VII",
))))</f>
        <v>Inciso I</v>
      </c>
      <c r="U624" s="34">
        <v>20</v>
      </c>
      <c r="V624" s="34" t="s">
        <v>90</v>
      </c>
      <c r="W624" s="34" t="s">
        <v>91</v>
      </c>
      <c r="X624" s="34" t="s">
        <v>91</v>
      </c>
      <c r="Y624" s="15">
        <v>1962.6636000000001</v>
      </c>
      <c r="Z624" s="15">
        <v>240</v>
      </c>
      <c r="AA624" s="15">
        <v>1962.6708122004145</v>
      </c>
      <c r="AB624" s="36">
        <v>0.15</v>
      </c>
      <c r="AC624" s="51">
        <v>261.41890000000001</v>
      </c>
      <c r="AD624" s="15">
        <v>0.22</v>
      </c>
      <c r="AE624" s="40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v>1742.7924</v>
      </c>
      <c r="AL624" s="15">
        <v>0.7</v>
      </c>
      <c r="AM624" s="15">
        <v>1219.9547</v>
      </c>
      <c r="AN624" s="15">
        <v>0.4</v>
      </c>
      <c r="AO624" s="15">
        <v>697.11699999999996</v>
      </c>
      <c r="AP624" s="15">
        <v>1</v>
      </c>
      <c r="AQ624" s="15">
        <v>1742.7924</v>
      </c>
      <c r="AR624" s="15">
        <v>0</v>
      </c>
      <c r="AS624" s="15">
        <v>0</v>
      </c>
      <c r="AT624" s="15">
        <v>0.32</v>
      </c>
      <c r="AU624" s="15">
        <v>1754.63</v>
      </c>
      <c r="AV624" s="15">
        <v>0.1</v>
      </c>
      <c r="AW624" s="15">
        <v>657.99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7790.2820000000002</v>
      </c>
      <c r="BU624" s="15">
        <v>4827.5348999999997</v>
      </c>
      <c r="BV624" s="15">
        <v>7790.2820000000002</v>
      </c>
      <c r="BW624" s="15">
        <v>7093.1651000000002</v>
      </c>
      <c r="BX624" s="16">
        <v>993.04309999999998</v>
      </c>
      <c r="BY624" s="15">
        <v>1986.0862</v>
      </c>
      <c r="BZ624" s="16">
        <v>6797.2389000000003</v>
      </c>
      <c r="CA624" s="17">
        <v>999.88070000000005</v>
      </c>
    </row>
    <row r="625" spans="1:79" x14ac:dyDescent="0.25">
      <c r="A625" s="33" t="s">
        <v>79</v>
      </c>
      <c r="B625" s="34">
        <v>8822801</v>
      </c>
      <c r="C625" s="34" t="s">
        <v>430</v>
      </c>
      <c r="D625" s="34" t="s">
        <v>81</v>
      </c>
      <c r="E625" s="34" t="s">
        <v>116</v>
      </c>
      <c r="F625" s="34" t="s">
        <v>83</v>
      </c>
      <c r="G625" s="34" t="s">
        <v>117</v>
      </c>
      <c r="H625" s="34" t="s">
        <v>85</v>
      </c>
      <c r="I625" s="34" t="s">
        <v>79</v>
      </c>
      <c r="J625" s="34" t="s">
        <v>87</v>
      </c>
      <c r="K625" s="10" t="s">
        <v>118</v>
      </c>
      <c r="L625" s="10">
        <v>6</v>
      </c>
      <c r="M625" s="10">
        <v>240</v>
      </c>
      <c r="N625" s="34">
        <v>121130</v>
      </c>
      <c r="O625" s="35">
        <v>40665</v>
      </c>
      <c r="P625" s="35">
        <v>31601</v>
      </c>
      <c r="Q625" s="34">
        <v>2240039337</v>
      </c>
      <c r="R625" s="34" t="s">
        <v>89</v>
      </c>
      <c r="S625" s="10" t="str">
        <f>IF(AB625=0.05,"Médio Profissionalizante",
IF(AB625=0.09,"Médio Tecnólogo",
IF(AB625=0.1,"Graduação",
IF(AB625=0.15,"Especialização",
IF(AB625=0.35,"Mestrado",
IF(AB625=0.45,"Doutorado",
))))))</f>
        <v>Especialização</v>
      </c>
      <c r="T625" s="10" t="str">
        <f>IF(AL625=0.7,"Inciso I",
IF(AL625=0.6,"Incisos II e V",
IF(AL625=0.3,"Inciso IV",
IF(AL625=0.25,"Inciso III, VI e VII",
))))</f>
        <v>Inciso I</v>
      </c>
      <c r="U625" s="34">
        <v>22</v>
      </c>
      <c r="V625" s="34" t="s">
        <v>90</v>
      </c>
      <c r="W625" s="34" t="s">
        <v>91</v>
      </c>
      <c r="X625" s="34" t="s">
        <v>92</v>
      </c>
      <c r="Y625" s="15">
        <v>1708.6224</v>
      </c>
      <c r="Z625" s="15">
        <v>240</v>
      </c>
      <c r="AA625" s="15">
        <v>1708.6230528295082</v>
      </c>
      <c r="AB625" s="36">
        <v>0.15</v>
      </c>
      <c r="AC625" s="15">
        <v>256.29340000000002</v>
      </c>
      <c r="AD625" s="15">
        <v>0.11</v>
      </c>
      <c r="AE625" s="50">
        <v>187.9485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v>1708.6224</v>
      </c>
      <c r="AL625" s="15">
        <v>0.7</v>
      </c>
      <c r="AM625" s="15">
        <v>1196.0356999999999</v>
      </c>
      <c r="AN625" s="15">
        <v>0.4</v>
      </c>
      <c r="AO625" s="15">
        <v>683.44899999999996</v>
      </c>
      <c r="AP625" s="15">
        <v>1</v>
      </c>
      <c r="AQ625" s="15">
        <v>1708.6224</v>
      </c>
      <c r="AR625" s="15">
        <v>0.39</v>
      </c>
      <c r="AS625" s="15">
        <v>140.14959999999999</v>
      </c>
      <c r="AT625" s="15">
        <v>0.03</v>
      </c>
      <c r="AU625" s="15">
        <v>0</v>
      </c>
      <c r="AV625" s="15">
        <v>0.47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7449.5937000000004</v>
      </c>
      <c r="BU625" s="15">
        <v>4544.9355999999998</v>
      </c>
      <c r="BV625" s="15">
        <v>7449.5937000000004</v>
      </c>
      <c r="BW625" s="15">
        <v>6766.1446999999998</v>
      </c>
      <c r="BX625" s="16">
        <v>947.26030000000003</v>
      </c>
      <c r="BY625" s="15">
        <v>1894.5205000000001</v>
      </c>
      <c r="BZ625" s="16">
        <v>6502.3334000000004</v>
      </c>
      <c r="CA625" s="17">
        <v>918.7817</v>
      </c>
    </row>
    <row r="626" spans="1:79" x14ac:dyDescent="0.25">
      <c r="A626" s="33" t="s">
        <v>79</v>
      </c>
      <c r="B626" s="34">
        <v>5383001</v>
      </c>
      <c r="C626" s="34" t="s">
        <v>289</v>
      </c>
      <c r="D626" s="34" t="s">
        <v>81</v>
      </c>
      <c r="E626" s="34" t="s">
        <v>116</v>
      </c>
      <c r="F626" s="34" t="s">
        <v>83</v>
      </c>
      <c r="G626" s="34" t="s">
        <v>117</v>
      </c>
      <c r="H626" s="34" t="s">
        <v>85</v>
      </c>
      <c r="I626" s="34" t="s">
        <v>79</v>
      </c>
      <c r="J626" s="34" t="s">
        <v>87</v>
      </c>
      <c r="K626" s="10" t="s">
        <v>121</v>
      </c>
      <c r="L626" s="10">
        <v>11</v>
      </c>
      <c r="M626" s="10">
        <v>240</v>
      </c>
      <c r="N626" s="34">
        <v>133738</v>
      </c>
      <c r="O626" s="35">
        <v>37431</v>
      </c>
      <c r="P626" s="35">
        <v>27759</v>
      </c>
      <c r="Q626" s="34">
        <v>69102821320</v>
      </c>
      <c r="R626" s="34" t="s">
        <v>89</v>
      </c>
      <c r="S626" s="10" t="str">
        <f>IF(AB626=0.05,"Médio Profissionalizante",
IF(AB626=0.09,"Médio Tecnólogo",
IF(AB626=0.1,"Graduação",
IF(AB626=0.15,"Especialização",
IF(AB626=0.35,"Mestrado",
IF(AB626=0.45,"Doutorado",
))))))</f>
        <v>Médio Tecnólogo</v>
      </c>
      <c r="T626" s="10" t="str">
        <f>IF(AL626=0.7,"Inciso I",
IF(AL626=0.6,"Incisos II e V",
IF(AL626=0.3,"Inciso IV",
IF(AL626=0.25,"Inciso III, VI e VII",
))))</f>
        <v>Inciso III, VI e VII</v>
      </c>
      <c r="U626" s="34">
        <v>22</v>
      </c>
      <c r="V626" s="34" t="s">
        <v>90</v>
      </c>
      <c r="W626" s="34" t="s">
        <v>91</v>
      </c>
      <c r="X626" s="34" t="s">
        <v>92</v>
      </c>
      <c r="Y626" s="15">
        <v>1886.4492</v>
      </c>
      <c r="Z626" s="15">
        <v>240</v>
      </c>
      <c r="AA626" s="15">
        <v>1886.4579125340395</v>
      </c>
      <c r="AB626" s="36">
        <v>0.09</v>
      </c>
      <c r="AC626" s="66">
        <v>169.78039999999999</v>
      </c>
      <c r="AD626" s="15">
        <v>0.2</v>
      </c>
      <c r="AE626" s="50">
        <v>377.28980000000001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v>1886.4492</v>
      </c>
      <c r="AL626" s="15">
        <v>0.25</v>
      </c>
      <c r="AM626" s="15">
        <v>471.6123</v>
      </c>
      <c r="AN626" s="15">
        <v>0.4</v>
      </c>
      <c r="AO626" s="15">
        <v>754.5797</v>
      </c>
      <c r="AP626" s="15">
        <v>1</v>
      </c>
      <c r="AQ626" s="15">
        <v>1886.4492</v>
      </c>
      <c r="AR626" s="15">
        <v>1.53</v>
      </c>
      <c r="AS626" s="15">
        <v>338.21820000000002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320.18401400000005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7752.7938999999997</v>
      </c>
      <c r="BU626" s="15">
        <v>5074.5483000000004</v>
      </c>
      <c r="BV626" s="15">
        <v>7432.6098000000002</v>
      </c>
      <c r="BW626" s="15">
        <v>6998.2142000000003</v>
      </c>
      <c r="BX626" s="16">
        <v>979.75</v>
      </c>
      <c r="BY626" s="15">
        <v>1959.5</v>
      </c>
      <c r="BZ626" s="16">
        <v>6773.0438999999997</v>
      </c>
      <c r="CA626" s="17">
        <v>993.22709999999995</v>
      </c>
    </row>
    <row r="627" spans="1:79" x14ac:dyDescent="0.25">
      <c r="A627" s="33" t="s">
        <v>79</v>
      </c>
      <c r="B627" s="34">
        <v>4576101</v>
      </c>
      <c r="C627" s="34" t="s">
        <v>175</v>
      </c>
      <c r="D627" s="34" t="s">
        <v>81</v>
      </c>
      <c r="E627" s="34" t="s">
        <v>149</v>
      </c>
      <c r="F627" s="34" t="s">
        <v>83</v>
      </c>
      <c r="G627" s="34" t="s">
        <v>117</v>
      </c>
      <c r="H627" s="34" t="s">
        <v>85</v>
      </c>
      <c r="I627" s="34" t="s">
        <v>79</v>
      </c>
      <c r="J627" s="34" t="s">
        <v>87</v>
      </c>
      <c r="K627" s="10" t="s">
        <v>121</v>
      </c>
      <c r="L627" s="10">
        <v>13</v>
      </c>
      <c r="M627" s="10">
        <v>240</v>
      </c>
      <c r="N627" s="34">
        <v>139137</v>
      </c>
      <c r="O627" s="35">
        <v>36770</v>
      </c>
      <c r="P627" s="35">
        <v>26150</v>
      </c>
      <c r="Q627" s="34">
        <v>78428254320</v>
      </c>
      <c r="R627" s="34" t="s">
        <v>89</v>
      </c>
      <c r="S627" s="10">
        <f>IF(AB627=0.05,"Médio Profissionalizante",
IF(AB627=0.09,"Médio Tecnólogo",
IF(AB627=0.1,"Graduação",
IF(AB627=0.15,"Especialização",
IF(AB627=0.35,"Mestrado",
IF(AB627=0.45,"Doutorado",
))))))</f>
        <v>0</v>
      </c>
      <c r="T627" s="10" t="str">
        <f>IF(AL627=0.7,"Inciso I",
IF(AL627=0.6,"Incisos II e V",
IF(AL627=0.3,"Inciso IV",
IF(AL627=0.25,"Inciso III, VI e VII",
))))</f>
        <v>Inciso I</v>
      </c>
      <c r="U627" s="34">
        <v>22</v>
      </c>
      <c r="V627" s="34" t="s">
        <v>90</v>
      </c>
      <c r="W627" s="34" t="s">
        <v>91</v>
      </c>
      <c r="X627" s="34" t="s">
        <v>92</v>
      </c>
      <c r="Y627" s="15">
        <v>1962.6636000000001</v>
      </c>
      <c r="Z627" s="15">
        <v>240</v>
      </c>
      <c r="AA627" s="15">
        <v>1962.6708122004145</v>
      </c>
      <c r="AB627" s="36">
        <v>0</v>
      </c>
      <c r="AC627" s="66">
        <v>0</v>
      </c>
      <c r="AD627" s="15">
        <v>0.22</v>
      </c>
      <c r="AE627" s="50">
        <v>431.786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v>1962.6636000000001</v>
      </c>
      <c r="AL627" s="15">
        <v>0.7</v>
      </c>
      <c r="AM627" s="15">
        <v>1373.8644999999999</v>
      </c>
      <c r="AN627" s="15">
        <v>0.4</v>
      </c>
      <c r="AO627" s="15">
        <v>785.06539999999995</v>
      </c>
      <c r="AP627" s="15">
        <v>1</v>
      </c>
      <c r="AQ627" s="15">
        <v>1962.6636000000001</v>
      </c>
      <c r="AR627" s="15">
        <v>0</v>
      </c>
      <c r="AS627" s="15">
        <v>37.977499999999999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3350.1788780000002</v>
      </c>
      <c r="BH627" s="15">
        <v>0</v>
      </c>
      <c r="BI627" s="15">
        <v>0</v>
      </c>
      <c r="BJ627" s="15">
        <v>0</v>
      </c>
      <c r="BK627" s="15">
        <v>19.899099</v>
      </c>
      <c r="BL627" s="15">
        <v>0</v>
      </c>
      <c r="BM627" s="15">
        <v>0</v>
      </c>
      <c r="BN627" s="15">
        <v>0</v>
      </c>
      <c r="BO627" s="15">
        <v>0</v>
      </c>
      <c r="BP627" s="15">
        <v>0</v>
      </c>
      <c r="BQ627" s="15">
        <v>0</v>
      </c>
      <c r="BR627" s="15">
        <v>0</v>
      </c>
      <c r="BS627" s="15">
        <v>0</v>
      </c>
      <c r="BT627" s="15">
        <v>11848.7847</v>
      </c>
      <c r="BU627" s="15">
        <v>8492.3575000000001</v>
      </c>
      <c r="BV627" s="15">
        <v>11828.8856</v>
      </c>
      <c r="BW627" s="15">
        <v>11063.719300000001</v>
      </c>
      <c r="BX627" s="16">
        <v>1548.9206999999999</v>
      </c>
      <c r="BY627" s="15">
        <v>3097.8413999999998</v>
      </c>
      <c r="BZ627" s="16">
        <v>10299.864</v>
      </c>
      <c r="CA627" s="17">
        <v>1963.1025999999999</v>
      </c>
    </row>
    <row r="628" spans="1:79" x14ac:dyDescent="0.25">
      <c r="A628" s="33" t="s">
        <v>98</v>
      </c>
      <c r="B628" s="34">
        <v>47401</v>
      </c>
      <c r="C628" s="34" t="s">
        <v>1124</v>
      </c>
      <c r="D628" s="34" t="s">
        <v>762</v>
      </c>
      <c r="E628" s="34" t="s">
        <v>763</v>
      </c>
      <c r="F628" s="34" t="s">
        <v>83</v>
      </c>
      <c r="G628" s="34" t="s">
        <v>84</v>
      </c>
      <c r="H628" s="34" t="s">
        <v>1002</v>
      </c>
      <c r="I628" s="34" t="s">
        <v>1003</v>
      </c>
      <c r="J628" s="34" t="s">
        <v>107</v>
      </c>
      <c r="K628" s="10" t="s">
        <v>105</v>
      </c>
      <c r="L628" s="10">
        <v>9</v>
      </c>
      <c r="M628" s="10">
        <v>240</v>
      </c>
      <c r="N628" s="34">
        <v>137020</v>
      </c>
      <c r="O628" s="35">
        <v>24289</v>
      </c>
      <c r="P628" s="35">
        <v>13382</v>
      </c>
      <c r="Q628" s="34">
        <v>1558587349</v>
      </c>
      <c r="R628" s="34" t="s">
        <v>103</v>
      </c>
      <c r="S628" s="10" t="str">
        <f>IF(AB628=0.05,"Médio Profissionalizante",
IF(AB628=0.09,"Médio Tecnólogo",
IF(AB628=0.1,"Graduação",
IF(AB628=0.15,"Especialização",
IF(AB628=0.35,"Mestrado",
IF(AB628=0.45,"Doutorado",
))))))</f>
        <v>Especialização</v>
      </c>
      <c r="T628" s="10" t="str">
        <f>IF(AL628=0.7,"Inciso I",
IF(AL628=0.6,"Incisos II e V",
IF(AL628=0.3,"Inciso IV",
IF(AL628=0.25,"Inciso III, VI e VII",
))))</f>
        <v>Inciso III, VI e VII</v>
      </c>
      <c r="U628" s="34">
        <v>20</v>
      </c>
      <c r="V628" s="34" t="s">
        <v>90</v>
      </c>
      <c r="W628" s="34" t="s">
        <v>91</v>
      </c>
      <c r="X628" s="34" t="s">
        <v>91</v>
      </c>
      <c r="Y628" s="15">
        <v>1924.1790000000001</v>
      </c>
      <c r="Z628" s="15">
        <v>240</v>
      </c>
      <c r="AA628" s="15">
        <v>1924.1870707847202</v>
      </c>
      <c r="AB628" s="36">
        <v>0.15</v>
      </c>
      <c r="AC628" s="15">
        <v>207.68369999999999</v>
      </c>
      <c r="AD628" s="15">
        <v>0.2</v>
      </c>
      <c r="AE628" s="40">
        <f>ROUND(Y628*AD628,2)</f>
        <v>384.84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v>1384.5581999999999</v>
      </c>
      <c r="AL628" s="15">
        <v>0.25</v>
      </c>
      <c r="AM628" s="15">
        <v>346.13959999999997</v>
      </c>
      <c r="AN628" s="15">
        <v>0.4</v>
      </c>
      <c r="AO628" s="15">
        <v>553.82330000000002</v>
      </c>
      <c r="AP628" s="15">
        <v>1</v>
      </c>
      <c r="AQ628" s="15">
        <v>1384.5581999999999</v>
      </c>
      <c r="AR628" s="15">
        <v>1.3</v>
      </c>
      <c r="AS628" s="15">
        <v>833.82</v>
      </c>
      <c r="AT628" s="15">
        <v>0.45</v>
      </c>
      <c r="AU628" s="15">
        <v>2164.71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5538.2327999999998</v>
      </c>
      <c r="BU628" s="15">
        <v>3807.5351000000001</v>
      </c>
      <c r="BV628" s="15">
        <v>5538.2327999999998</v>
      </c>
      <c r="BW628" s="15">
        <v>4984.4094999999998</v>
      </c>
      <c r="BX628" s="16">
        <v>697.81730000000005</v>
      </c>
      <c r="BY628" s="15">
        <v>1395.6347000000001</v>
      </c>
      <c r="BZ628" s="16">
        <v>4840.4155000000001</v>
      </c>
      <c r="CA628" s="17">
        <v>461.7543</v>
      </c>
    </row>
    <row r="629" spans="1:79" x14ac:dyDescent="0.25">
      <c r="A629" s="33" t="s">
        <v>98</v>
      </c>
      <c r="B629" s="34">
        <v>237501</v>
      </c>
      <c r="C629" s="34" t="s">
        <v>1172</v>
      </c>
      <c r="D629" s="34" t="s">
        <v>1110</v>
      </c>
      <c r="E629" s="34" t="s">
        <v>1111</v>
      </c>
      <c r="F629" s="34" t="s">
        <v>83</v>
      </c>
      <c r="G629" s="34" t="s">
        <v>1160</v>
      </c>
      <c r="H629" s="34" t="s">
        <v>1110</v>
      </c>
      <c r="I629" s="34" t="s">
        <v>715</v>
      </c>
      <c r="J629" s="34" t="s">
        <v>1161</v>
      </c>
      <c r="K629" s="10" t="s">
        <v>121</v>
      </c>
      <c r="L629" s="10">
        <v>8</v>
      </c>
      <c r="M629" s="10">
        <v>240</v>
      </c>
      <c r="N629" s="34">
        <v>122833</v>
      </c>
      <c r="O629" s="35">
        <v>29434</v>
      </c>
      <c r="P629" s="35">
        <v>18261</v>
      </c>
      <c r="Q629" s="34">
        <v>5296935349</v>
      </c>
      <c r="R629" s="34" t="s">
        <v>103</v>
      </c>
      <c r="S629" s="10" t="str">
        <f>IF(AB629=0.05,"Médio Profissionalizante",
IF(AB629=0.09,"Médio Tecnólogo",
IF(AB629=0.1,"Graduação",
IF(AB629=0.15,"Especialização",
IF(AB629=0.35,"Mestrado",
IF(AB629=0.45,"Doutorado",
))))))</f>
        <v>Especialização</v>
      </c>
      <c r="T629" s="10" t="str">
        <f>IF(AL629=0.7,"Inciso I",
IF(AL629=0.6,"Incisos II e V",
IF(AL629=0.3,"Inciso IV",
IF(AL629=0.25,"Inciso III, VI e VII",
))))</f>
        <v>Inciso IV</v>
      </c>
      <c r="U629" s="34">
        <v>20</v>
      </c>
      <c r="V629" s="34" t="s">
        <v>90</v>
      </c>
      <c r="W629" s="34" t="s">
        <v>91</v>
      </c>
      <c r="X629" s="34" t="s">
        <v>91</v>
      </c>
      <c r="Y629" s="15">
        <v>1924.1790000000001</v>
      </c>
      <c r="Z629" s="15">
        <v>240</v>
      </c>
      <c r="AA629" s="15">
        <v>1924.1870707847202</v>
      </c>
      <c r="AB629" s="36">
        <v>0.15</v>
      </c>
      <c r="AC629" s="21">
        <v>266.64690000000002</v>
      </c>
      <c r="AD629" s="15">
        <v>0.2</v>
      </c>
      <c r="AE629" s="40">
        <f>ROUND(Y629*AD629,2)</f>
        <v>384.84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v>1777.6458</v>
      </c>
      <c r="AL629" s="15">
        <v>0.3</v>
      </c>
      <c r="AM629" s="15">
        <v>533.29369999999994</v>
      </c>
      <c r="AN629" s="15">
        <v>0.4</v>
      </c>
      <c r="AO629" s="15">
        <v>711.05830000000003</v>
      </c>
      <c r="AP629" s="15">
        <v>1</v>
      </c>
      <c r="AQ629" s="15">
        <v>1777.6458</v>
      </c>
      <c r="AR629" s="15">
        <v>0.39</v>
      </c>
      <c r="AS629" s="15">
        <v>253.27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7199.4655000000002</v>
      </c>
      <c r="BU629" s="15">
        <v>4888.5259999999998</v>
      </c>
      <c r="BV629" s="15">
        <v>7199.4655000000002</v>
      </c>
      <c r="BW629" s="15">
        <v>6488.4071999999996</v>
      </c>
      <c r="BX629" s="16">
        <v>908.37699999999995</v>
      </c>
      <c r="BY629" s="15">
        <v>1816.7539999999999</v>
      </c>
      <c r="BZ629" s="16">
        <v>6291.0884999999998</v>
      </c>
      <c r="CA629" s="17">
        <v>860.6893</v>
      </c>
    </row>
    <row r="630" spans="1:79" x14ac:dyDescent="0.25">
      <c r="A630" s="33" t="s">
        <v>708</v>
      </c>
      <c r="B630" s="34">
        <v>1625601</v>
      </c>
      <c r="C630" s="34" t="s">
        <v>1028</v>
      </c>
      <c r="D630" s="34" t="s">
        <v>710</v>
      </c>
      <c r="E630" s="34" t="s">
        <v>1022</v>
      </c>
      <c r="F630" s="34" t="s">
        <v>83</v>
      </c>
      <c r="G630" s="34" t="s">
        <v>84</v>
      </c>
      <c r="H630" s="34" t="s">
        <v>1002</v>
      </c>
      <c r="I630" s="34" t="s">
        <v>1003</v>
      </c>
      <c r="J630" s="34" t="s">
        <v>107</v>
      </c>
      <c r="K630" s="10" t="s">
        <v>105</v>
      </c>
      <c r="L630" s="10">
        <v>12</v>
      </c>
      <c r="M630" s="10">
        <v>240</v>
      </c>
      <c r="N630" s="34">
        <v>148318</v>
      </c>
      <c r="O630" s="35">
        <v>31107</v>
      </c>
      <c r="P630" s="35">
        <v>24335</v>
      </c>
      <c r="Q630" s="34">
        <v>26149176304</v>
      </c>
      <c r="R630" s="34" t="s">
        <v>89</v>
      </c>
      <c r="S630" s="10" t="str">
        <f>IF(AB630=0.05,"Médio Profissionalizante",
IF(AB630=0.09,"Médio Tecnólogo",
IF(AB630=0.1,"Graduação",
IF(AB630=0.15,"Especialização",
IF(AB630=0.35,"Mestrado",
IF(AB630=0.45,"Doutorado",
))))))</f>
        <v>Especialização</v>
      </c>
      <c r="T630" s="10" t="str">
        <f>IF(AL630=0.7,"Inciso I",
IF(AL630=0.6,"Incisos II e V",
IF(AL630=0.3,"Inciso IV",
IF(AL630=0.25,"Inciso III, VI e VII",
))))</f>
        <v>Inciso III, VI e VII</v>
      </c>
      <c r="U630" s="34">
        <v>1</v>
      </c>
      <c r="V630" s="34" t="s">
        <v>90</v>
      </c>
      <c r="W630" s="34" t="s">
        <v>91</v>
      </c>
      <c r="X630" s="34" t="s">
        <v>92</v>
      </c>
      <c r="Y630" s="15">
        <v>1849.4639999999999</v>
      </c>
      <c r="Z630" s="15">
        <v>240</v>
      </c>
      <c r="AA630" s="15">
        <v>1849.4685417000387</v>
      </c>
      <c r="AB630" s="36">
        <v>0.15</v>
      </c>
      <c r="AC630" s="15">
        <v>220.3965</v>
      </c>
      <c r="AD630" s="15">
        <v>0.2</v>
      </c>
      <c r="AE630" s="40">
        <f>ROUND(Y630*AD630,2)</f>
        <v>369.89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v>1469.31</v>
      </c>
      <c r="AL630" s="15">
        <v>0.25</v>
      </c>
      <c r="AM630" s="15">
        <v>367.32749999999999</v>
      </c>
      <c r="AN630" s="15">
        <v>0.4</v>
      </c>
      <c r="AO630" s="15">
        <v>587.72400000000005</v>
      </c>
      <c r="AP630" s="15">
        <v>1</v>
      </c>
      <c r="AQ630" s="15">
        <v>1469.31</v>
      </c>
      <c r="AR630" s="15">
        <v>0.25</v>
      </c>
      <c r="AS630" s="15">
        <v>154.12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5877.24</v>
      </c>
      <c r="BU630" s="15">
        <v>4040.6025</v>
      </c>
      <c r="BV630" s="15">
        <v>5877.24</v>
      </c>
      <c r="BW630" s="15">
        <v>5289.5159999999996</v>
      </c>
      <c r="BX630" s="16">
        <v>740.53219999999999</v>
      </c>
      <c r="BY630" s="15">
        <v>1481.0645</v>
      </c>
      <c r="BZ630" s="16">
        <v>5136.7078000000001</v>
      </c>
      <c r="CA630" s="17">
        <v>543.2346</v>
      </c>
    </row>
    <row r="631" spans="1:79" x14ac:dyDescent="0.25">
      <c r="A631" s="33" t="s">
        <v>98</v>
      </c>
      <c r="B631" s="34">
        <v>378601</v>
      </c>
      <c r="C631" s="34" t="s">
        <v>1191</v>
      </c>
      <c r="D631" s="34" t="s">
        <v>1110</v>
      </c>
      <c r="E631" s="34" t="s">
        <v>1111</v>
      </c>
      <c r="F631" s="34" t="s">
        <v>83</v>
      </c>
      <c r="G631" s="34" t="s">
        <v>1160</v>
      </c>
      <c r="H631" s="34" t="s">
        <v>1110</v>
      </c>
      <c r="I631" s="34" t="s">
        <v>715</v>
      </c>
      <c r="J631" s="34" t="s">
        <v>1161</v>
      </c>
      <c r="K631" s="10" t="s">
        <v>121</v>
      </c>
      <c r="L631" s="10">
        <v>13</v>
      </c>
      <c r="M631" s="10">
        <v>240</v>
      </c>
      <c r="N631" s="34">
        <v>120425</v>
      </c>
      <c r="O631" s="35">
        <v>24933</v>
      </c>
      <c r="P631" s="35">
        <v>14696</v>
      </c>
      <c r="Q631" s="34">
        <v>6120547304</v>
      </c>
      <c r="R631" s="34" t="s">
        <v>103</v>
      </c>
      <c r="S631" s="10">
        <f>IF(AB631=0.05,"Médio Profissionalizante",
IF(AB631=0.09,"Médio Tecnólogo",
IF(AB631=0.1,"Graduação",
IF(AB631=0.15,"Especialização",
IF(AB631=0.35,"Mestrado",
IF(AB631=0.45,"Doutorado",
))))))</f>
        <v>0</v>
      </c>
      <c r="T631" s="10" t="str">
        <f>IF(AL631=0.7,"Inciso I",
IF(AL631=0.6,"Incisos II e V",
IF(AL631=0.3,"Inciso IV",
IF(AL631=0.25,"Inciso III, VI e VII",
))))</f>
        <v>Inciso III, VI e VII</v>
      </c>
      <c r="U631" s="34">
        <v>20</v>
      </c>
      <c r="V631" s="34" t="s">
        <v>90</v>
      </c>
      <c r="W631" s="34" t="s">
        <v>91</v>
      </c>
      <c r="X631" s="34" t="s">
        <v>91</v>
      </c>
      <c r="Y631" s="15">
        <v>1924.1790000000001</v>
      </c>
      <c r="Z631" s="15">
        <v>240</v>
      </c>
      <c r="AA631" s="15">
        <v>1924.1870707847202</v>
      </c>
      <c r="AB631" s="36">
        <v>0</v>
      </c>
      <c r="AC631" s="37">
        <v>0</v>
      </c>
      <c r="AD631" s="15">
        <v>0.2</v>
      </c>
      <c r="AE631" s="40">
        <f>ROUND(Y631*AD631,2)</f>
        <v>384.84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v>1962.6636000000001</v>
      </c>
      <c r="AL631" s="15">
        <v>0.25</v>
      </c>
      <c r="AM631" s="15">
        <v>490.66590000000002</v>
      </c>
      <c r="AN631" s="15">
        <v>0.4</v>
      </c>
      <c r="AO631" s="15">
        <v>785.06539999999995</v>
      </c>
      <c r="AP631" s="15">
        <v>1</v>
      </c>
      <c r="AQ631" s="15">
        <v>1962.6636000000001</v>
      </c>
      <c r="AR631" s="15">
        <v>1.37</v>
      </c>
      <c r="AS631" s="15">
        <v>845.76</v>
      </c>
      <c r="AT631" s="15">
        <v>0.2</v>
      </c>
      <c r="AU631" s="15">
        <v>926.02</v>
      </c>
      <c r="AV631" s="15">
        <v>0.2</v>
      </c>
      <c r="AW631" s="15">
        <v>1111.22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7556.2548999999999</v>
      </c>
      <c r="BU631" s="15">
        <v>5102.9254000000001</v>
      </c>
      <c r="BV631" s="15">
        <v>7556.2548999999999</v>
      </c>
      <c r="BW631" s="15">
        <v>6771.1894000000002</v>
      </c>
      <c r="BX631" s="16">
        <v>947.9665</v>
      </c>
      <c r="BY631" s="15">
        <v>1895.933</v>
      </c>
      <c r="BZ631" s="16">
        <v>6608.2883000000002</v>
      </c>
      <c r="CA631" s="17">
        <v>947.91930000000002</v>
      </c>
    </row>
    <row r="632" spans="1:79" x14ac:dyDescent="0.25">
      <c r="A632" s="33" t="s">
        <v>839</v>
      </c>
      <c r="B632" s="34">
        <v>409701</v>
      </c>
      <c r="C632" s="34" t="s">
        <v>885</v>
      </c>
      <c r="D632" s="34" t="s">
        <v>841</v>
      </c>
      <c r="E632" s="34" t="s">
        <v>164</v>
      </c>
      <c r="F632" s="34" t="s">
        <v>83</v>
      </c>
      <c r="G632" s="34" t="s">
        <v>886</v>
      </c>
      <c r="H632" s="34" t="s">
        <v>844</v>
      </c>
      <c r="I632" s="34" t="s">
        <v>845</v>
      </c>
      <c r="J632" s="34" t="s">
        <v>846</v>
      </c>
      <c r="K632" s="10" t="s">
        <v>121</v>
      </c>
      <c r="L632" s="10">
        <v>12</v>
      </c>
      <c r="M632" s="10">
        <v>240</v>
      </c>
      <c r="N632" s="34">
        <v>227433</v>
      </c>
      <c r="O632" s="35">
        <v>30195</v>
      </c>
      <c r="P632" s="35">
        <v>21632</v>
      </c>
      <c r="Q632" s="34">
        <v>6936598315</v>
      </c>
      <c r="R632" s="34" t="s">
        <v>89</v>
      </c>
      <c r="S632" s="10">
        <f>IF(AB632=0.05,"Médio Profissionalizante",
IF(AB632=0.09,"Médio Tecnólogo",
IF(AB632=0.1,"Graduação",
IF(AB632=0.15,"Especialização",
IF(AB632=0.35,"Mestrado",
IF(AB632=0.45,"Doutorado",
))))))</f>
        <v>0</v>
      </c>
      <c r="T632" s="10" t="str">
        <f>IF(AL632=0.7,"Inciso I",
IF(AL632=0.6,"Incisos II e V",
IF(AL632=0.3,"Inciso IV",
IF(AL632=0.25,"Inciso III, VI e VII",
))))</f>
        <v>Inciso III, VI e VII</v>
      </c>
      <c r="U632" s="34">
        <v>1</v>
      </c>
      <c r="V632" s="34" t="s">
        <v>90</v>
      </c>
      <c r="W632" s="34" t="s">
        <v>91</v>
      </c>
      <c r="X632" s="34" t="s">
        <v>92</v>
      </c>
      <c r="Y632" s="15">
        <v>1924.1790000000001</v>
      </c>
      <c r="Z632" s="15">
        <v>240</v>
      </c>
      <c r="AA632" s="15">
        <v>1924.1870707847202</v>
      </c>
      <c r="AB632" s="36">
        <v>0</v>
      </c>
      <c r="AC632" s="47">
        <v>0</v>
      </c>
      <c r="AD632" s="15">
        <v>0.2</v>
      </c>
      <c r="AE632" s="40">
        <f>ROUND(Y632*AD632,2)</f>
        <v>384.84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v>1924.1790000000001</v>
      </c>
      <c r="AL632" s="15">
        <v>0.25</v>
      </c>
      <c r="AM632" s="15">
        <v>481.04480000000001</v>
      </c>
      <c r="AN632" s="15">
        <v>0.4</v>
      </c>
      <c r="AO632" s="15">
        <v>769.67160000000001</v>
      </c>
      <c r="AP632" s="15">
        <v>1</v>
      </c>
      <c r="AQ632" s="15">
        <v>1924.1790000000001</v>
      </c>
      <c r="AR632" s="15">
        <v>1.36</v>
      </c>
      <c r="AS632" s="15">
        <v>839.59</v>
      </c>
      <c r="AT632" s="15">
        <v>0.1</v>
      </c>
      <c r="AU632" s="15">
        <v>463.01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7408.0892000000003</v>
      </c>
      <c r="BU632" s="15">
        <v>5002.8653999999997</v>
      </c>
      <c r="BV632" s="15">
        <v>7408.0892000000003</v>
      </c>
      <c r="BW632" s="15">
        <v>6638.4175999999998</v>
      </c>
      <c r="BX632" s="16">
        <v>929.37850000000003</v>
      </c>
      <c r="BY632" s="15">
        <v>1858.7569000000001</v>
      </c>
      <c r="BZ632" s="16">
        <v>6478.7106999999996</v>
      </c>
      <c r="CA632" s="17">
        <v>912.28539999999998</v>
      </c>
    </row>
    <row r="633" spans="1:79" x14ac:dyDescent="0.25">
      <c r="A633" s="33" t="s">
        <v>98</v>
      </c>
      <c r="B633" s="34">
        <v>559301</v>
      </c>
      <c r="C633" s="34" t="s">
        <v>1209</v>
      </c>
      <c r="D633" s="34" t="s">
        <v>1110</v>
      </c>
      <c r="E633" s="34" t="s">
        <v>1111</v>
      </c>
      <c r="F633" s="34" t="s">
        <v>83</v>
      </c>
      <c r="G633" s="34" t="s">
        <v>1160</v>
      </c>
      <c r="H633" s="34" t="s">
        <v>1110</v>
      </c>
      <c r="I633" s="34" t="s">
        <v>715</v>
      </c>
      <c r="J633" s="34" t="s">
        <v>1161</v>
      </c>
      <c r="K633" s="10" t="s">
        <v>121</v>
      </c>
      <c r="L633" s="10">
        <v>13</v>
      </c>
      <c r="M633" s="10">
        <v>240</v>
      </c>
      <c r="N633" s="34">
        <v>130354</v>
      </c>
      <c r="O633" s="35">
        <v>31199</v>
      </c>
      <c r="P633" s="35">
        <v>18283</v>
      </c>
      <c r="Q633" s="34">
        <v>9047360320</v>
      </c>
      <c r="R633" s="34" t="s">
        <v>103</v>
      </c>
      <c r="S633" s="10" t="str">
        <f>IF(AB633=0.05,"Médio Profissionalizante",
IF(AB633=0.09,"Médio Tecnólogo",
IF(AB633=0.1,"Graduação",
IF(AB633=0.15,"Especialização",
IF(AB633=0.35,"Mestrado",
IF(AB633=0.45,"Doutorado",
))))))</f>
        <v>Graduação</v>
      </c>
      <c r="T633" s="10" t="str">
        <f>IF(AL633=0.7,"Inciso I",
IF(AL633=0.6,"Incisos II e V",
IF(AL633=0.3,"Inciso IV",
IF(AL633=0.25,"Inciso III, VI e VII",
))))</f>
        <v>Inciso III, VI e VII</v>
      </c>
      <c r="U633" s="34">
        <v>20</v>
      </c>
      <c r="V633" s="34" t="s">
        <v>90</v>
      </c>
      <c r="W633" s="34" t="s">
        <v>91</v>
      </c>
      <c r="X633" s="34" t="s">
        <v>91</v>
      </c>
      <c r="Y633" s="15">
        <v>1742.7924</v>
      </c>
      <c r="Z633" s="15">
        <v>240</v>
      </c>
      <c r="AA633" s="15">
        <v>1742.7955138860984</v>
      </c>
      <c r="AB633" s="36">
        <v>0.1</v>
      </c>
      <c r="AC633" s="37">
        <v>196.2664</v>
      </c>
      <c r="AD633" s="15">
        <v>0.11</v>
      </c>
      <c r="AE633" s="40">
        <f>ROUND(Y633*AD633,2)</f>
        <v>191.71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v>1962.6636000000001</v>
      </c>
      <c r="AL633" s="15">
        <v>0.25</v>
      </c>
      <c r="AM633" s="15">
        <v>490.66590000000002</v>
      </c>
      <c r="AN633" s="15">
        <v>0.4</v>
      </c>
      <c r="AO633" s="15">
        <v>785.06539999999995</v>
      </c>
      <c r="AP633" s="15">
        <v>1</v>
      </c>
      <c r="AQ633" s="15">
        <v>1962.6636000000001</v>
      </c>
      <c r="AR633" s="15">
        <v>0.25</v>
      </c>
      <c r="AS633" s="15">
        <v>140.15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7575.8815000000004</v>
      </c>
      <c r="BU633" s="15">
        <v>5122.5519999999997</v>
      </c>
      <c r="BV633" s="15">
        <v>7575.8815000000004</v>
      </c>
      <c r="BW633" s="15">
        <v>6790.8161</v>
      </c>
      <c r="BX633" s="16">
        <v>950.71420000000001</v>
      </c>
      <c r="BY633" s="15">
        <v>1901.4285</v>
      </c>
      <c r="BZ633" s="16">
        <v>6625.1671999999999</v>
      </c>
      <c r="CA633" s="17">
        <v>952.56100000000004</v>
      </c>
    </row>
    <row r="634" spans="1:79" x14ac:dyDescent="0.25">
      <c r="A634" s="33" t="s">
        <v>98</v>
      </c>
      <c r="B634" s="34">
        <v>27601</v>
      </c>
      <c r="C634" s="34" t="s">
        <v>1162</v>
      </c>
      <c r="D634" s="34" t="s">
        <v>1110</v>
      </c>
      <c r="E634" s="34" t="s">
        <v>1111</v>
      </c>
      <c r="F634" s="34" t="s">
        <v>83</v>
      </c>
      <c r="G634" s="34" t="s">
        <v>1163</v>
      </c>
      <c r="H634" s="34" t="s">
        <v>1110</v>
      </c>
      <c r="I634" s="34" t="s">
        <v>715</v>
      </c>
      <c r="J634" s="34" t="s">
        <v>1161</v>
      </c>
      <c r="K634" s="10" t="s">
        <v>147</v>
      </c>
      <c r="L634" s="10">
        <v>13</v>
      </c>
      <c r="M634" s="10">
        <v>240</v>
      </c>
      <c r="N634" s="34">
        <v>138333</v>
      </c>
      <c r="O634" s="35">
        <v>32253</v>
      </c>
      <c r="P634" s="35">
        <v>19694</v>
      </c>
      <c r="Q634" s="34">
        <v>979160804</v>
      </c>
      <c r="R634" s="34" t="s">
        <v>103</v>
      </c>
      <c r="S634" s="10" t="str">
        <f>IF(AB634=0.05,"Médio Profissionalizante",
IF(AB634=0.09,"Médio Tecnólogo",
IF(AB634=0.1,"Graduação",
IF(AB634=0.15,"Especialização",
IF(AB634=0.35,"Mestrado",
IF(AB634=0.45,"Doutorado",
))))))</f>
        <v>Especialização</v>
      </c>
      <c r="T634" s="10" t="str">
        <f>IF(AL634=0.7,"Inciso I",
IF(AL634=0.6,"Incisos II e V",
IF(AL634=0.3,"Inciso IV",
IF(AL634=0.25,"Inciso III, VI e VII",
))))</f>
        <v>Incisos II e V</v>
      </c>
      <c r="U634" s="34">
        <v>20</v>
      </c>
      <c r="V634" s="34" t="s">
        <v>90</v>
      </c>
      <c r="W634" s="34" t="s">
        <v>91</v>
      </c>
      <c r="X634" s="34" t="s">
        <v>91</v>
      </c>
      <c r="Y634" s="15">
        <v>1924.1790000000001</v>
      </c>
      <c r="Z634" s="15">
        <v>240</v>
      </c>
      <c r="AA634" s="15">
        <v>1924.1870707847202</v>
      </c>
      <c r="AB634" s="36">
        <v>0.15</v>
      </c>
      <c r="AC634" s="51">
        <v>294.39949999999999</v>
      </c>
      <c r="AD634" s="15">
        <v>0.2</v>
      </c>
      <c r="AE634" s="40">
        <f>ROUND(Y634*AD634,2)</f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v>1962.6636000000001</v>
      </c>
      <c r="AL634" s="15">
        <v>0.6</v>
      </c>
      <c r="AM634" s="15">
        <v>1177.5981999999999</v>
      </c>
      <c r="AN634" s="15">
        <v>0.4</v>
      </c>
      <c r="AO634" s="15">
        <v>785.06539999999995</v>
      </c>
      <c r="AP634" s="15">
        <v>1</v>
      </c>
      <c r="AQ634" s="15">
        <v>1962.6636000000001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2233.4596379999998</v>
      </c>
      <c r="BP634" s="15">
        <v>0</v>
      </c>
      <c r="BQ634" s="15">
        <v>0</v>
      </c>
      <c r="BR634" s="15">
        <v>0</v>
      </c>
      <c r="BS634" s="15">
        <v>0</v>
      </c>
      <c r="BT634" s="15">
        <v>10771.0463</v>
      </c>
      <c r="BU634" s="15">
        <v>5397.3248999999996</v>
      </c>
      <c r="BV634" s="15">
        <v>8537.5866999999998</v>
      </c>
      <c r="BW634" s="15">
        <v>7752.5212000000001</v>
      </c>
      <c r="BX634" s="16">
        <v>1085.3530000000001</v>
      </c>
      <c r="BY634" s="15">
        <v>2170.7058999999999</v>
      </c>
      <c r="BZ634" s="16">
        <v>9685.6933000000008</v>
      </c>
      <c r="CA634" s="17">
        <v>1794.2057</v>
      </c>
    </row>
    <row r="635" spans="1:79" x14ac:dyDescent="0.25">
      <c r="A635" s="33" t="s">
        <v>98</v>
      </c>
      <c r="B635" s="34">
        <v>673801</v>
      </c>
      <c r="C635" s="34" t="s">
        <v>1218</v>
      </c>
      <c r="D635" s="34" t="s">
        <v>1110</v>
      </c>
      <c r="E635" s="34" t="s">
        <v>1111</v>
      </c>
      <c r="F635" s="34" t="s">
        <v>83</v>
      </c>
      <c r="G635" s="34" t="s">
        <v>1160</v>
      </c>
      <c r="H635" s="34" t="s">
        <v>1110</v>
      </c>
      <c r="I635" s="34" t="s">
        <v>715</v>
      </c>
      <c r="J635" s="34" t="s">
        <v>1161</v>
      </c>
      <c r="K635" s="10" t="s">
        <v>118</v>
      </c>
      <c r="L635" s="10">
        <v>6</v>
      </c>
      <c r="M635" s="10">
        <v>240</v>
      </c>
      <c r="N635" s="34">
        <v>125291</v>
      </c>
      <c r="O635" s="35">
        <v>31576</v>
      </c>
      <c r="P635" s="35">
        <v>17841</v>
      </c>
      <c r="Q635" s="34">
        <v>10467653372</v>
      </c>
      <c r="R635" s="34" t="s">
        <v>103</v>
      </c>
      <c r="S635" s="10">
        <f>IF(AB635=0.05,"Médio Profissionalizante",
IF(AB635=0.09,"Médio Tecnólogo",
IF(AB635=0.1,"Graduação",
IF(AB635=0.15,"Especialização",
IF(AB635=0.35,"Mestrado",
IF(AB635=0.45,"Doutorado",
))))))</f>
        <v>0</v>
      </c>
      <c r="T635" s="10" t="str">
        <f>IF(AL635=0.7,"Inciso I",
IF(AL635=0.6,"Incisos II e V",
IF(AL635=0.3,"Inciso IV",
IF(AL635=0.25,"Inciso III, VI e VII",
))))</f>
        <v>Incisos II e V</v>
      </c>
      <c r="U635" s="34">
        <v>20</v>
      </c>
      <c r="V635" s="34" t="s">
        <v>90</v>
      </c>
      <c r="W635" s="34" t="s">
        <v>91</v>
      </c>
      <c r="X635" s="34" t="s">
        <v>91</v>
      </c>
      <c r="Y635" s="15">
        <v>1962.6636000000001</v>
      </c>
      <c r="Z635" s="15">
        <v>240</v>
      </c>
      <c r="AA635" s="15">
        <v>1962.6708122004145</v>
      </c>
      <c r="AB635" s="36">
        <v>0.08</v>
      </c>
      <c r="AC635" s="47">
        <v>136.68979999999999</v>
      </c>
      <c r="AD635" s="15">
        <v>0.22</v>
      </c>
      <c r="AE635" s="40">
        <f>ROUND(Y635*AD635,2)</f>
        <v>431.79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v>1708.6224</v>
      </c>
      <c r="AL635" s="15">
        <v>0.6</v>
      </c>
      <c r="AM635" s="15">
        <v>1025.1733999999999</v>
      </c>
      <c r="AN635" s="15">
        <v>0.4</v>
      </c>
      <c r="AO635" s="15">
        <v>683.44899999999996</v>
      </c>
      <c r="AP635" s="15">
        <v>1</v>
      </c>
      <c r="AQ635" s="15">
        <v>1708.6224</v>
      </c>
      <c r="AR635" s="15">
        <v>0.32</v>
      </c>
      <c r="AS635" s="15">
        <v>225.05</v>
      </c>
      <c r="AT635" s="15">
        <v>0.18</v>
      </c>
      <c r="AU635" s="15">
        <v>949.44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7347.0762999999997</v>
      </c>
      <c r="BU635" s="15">
        <v>4613.2804999999998</v>
      </c>
      <c r="BV635" s="15">
        <v>7347.0762999999997</v>
      </c>
      <c r="BW635" s="15">
        <v>6663.6274000000003</v>
      </c>
      <c r="BX635" s="16">
        <v>932.90779999999995</v>
      </c>
      <c r="BY635" s="15">
        <v>1865.8157000000001</v>
      </c>
      <c r="BZ635" s="16">
        <v>6414.1684999999998</v>
      </c>
      <c r="CA635" s="17">
        <v>894.53629999999998</v>
      </c>
    </row>
    <row r="636" spans="1:79" x14ac:dyDescent="0.25">
      <c r="A636" s="33" t="s">
        <v>715</v>
      </c>
      <c r="B636" s="34">
        <v>13581601</v>
      </c>
      <c r="C636" s="34" t="s">
        <v>1356</v>
      </c>
      <c r="D636" s="34" t="s">
        <v>1069</v>
      </c>
      <c r="E636" s="34" t="s">
        <v>1325</v>
      </c>
      <c r="F636" s="34" t="s">
        <v>83</v>
      </c>
      <c r="G636" s="34" t="s">
        <v>1244</v>
      </c>
      <c r="H636" s="34" t="s">
        <v>1245</v>
      </c>
      <c r="I636" s="34" t="s">
        <v>1246</v>
      </c>
      <c r="J636" s="34" t="s">
        <v>850</v>
      </c>
      <c r="K636" s="10" t="s">
        <v>121</v>
      </c>
      <c r="L636" s="10">
        <v>29</v>
      </c>
      <c r="M636" s="10">
        <v>240</v>
      </c>
      <c r="N636" s="34">
        <v>693313</v>
      </c>
      <c r="O636" s="35">
        <v>44650</v>
      </c>
      <c r="P636" s="35">
        <v>29910</v>
      </c>
      <c r="Q636" s="34">
        <v>65579771304</v>
      </c>
      <c r="R636" s="34" t="s">
        <v>89</v>
      </c>
      <c r="S636" s="10">
        <f>IF(AB636=0.05,"Médio Profissionalizante",
IF(AB636=0.09,"Médio Tecnólogo",
IF(AB636=0.1,"Graduação",
IF(AB636=0.15,"Especialização",
IF(AB636=0.35,"Mestrado",
IF(AB636=0.45,"Doutorado",
))))))</f>
        <v>0</v>
      </c>
      <c r="T636" s="10" t="str">
        <f>IF(AL636=0.7,"Inciso I",
IF(AL636=0.6,"Incisos II e V",
IF(AL636=0.3,"Inciso IV",
IF(AL636=0.25,"Inciso III, VI e VII",
))))</f>
        <v>Inciso III, VI e VII</v>
      </c>
      <c r="U636" s="34">
        <v>1</v>
      </c>
      <c r="V636" s="34" t="s">
        <v>90</v>
      </c>
      <c r="W636" s="34" t="s">
        <v>91</v>
      </c>
      <c r="X636" s="34" t="s">
        <v>1254</v>
      </c>
      <c r="Y636" s="15">
        <v>1813.203</v>
      </c>
      <c r="Z636" s="15">
        <v>240</v>
      </c>
      <c r="AA636" s="15">
        <v>1813.2044526470968</v>
      </c>
      <c r="AB636" s="36">
        <v>0</v>
      </c>
      <c r="AC636" s="37">
        <v>0</v>
      </c>
      <c r="AD636" s="15">
        <v>0.2</v>
      </c>
      <c r="AE636" s="40">
        <f>ROUND(Y636*AD636,2)</f>
        <v>362.64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v>2694.3198000000002</v>
      </c>
      <c r="AL636" s="15">
        <v>0.25</v>
      </c>
      <c r="AM636" s="15">
        <v>673.57989999999995</v>
      </c>
      <c r="AN636" s="15">
        <v>0.4</v>
      </c>
      <c r="AO636" s="15">
        <v>1077.7279000000001</v>
      </c>
      <c r="AP636" s="15">
        <v>1</v>
      </c>
      <c r="AQ636" s="15">
        <v>2694.3198000000002</v>
      </c>
      <c r="AR636" s="15">
        <v>0.12</v>
      </c>
      <c r="AS636" s="15">
        <v>69.81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22.088951999999999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10395.2202</v>
      </c>
      <c r="BU636" s="15">
        <v>7005.2314999999999</v>
      </c>
      <c r="BV636" s="15">
        <v>10373.1312</v>
      </c>
      <c r="BW636" s="15">
        <v>9317.4922999999999</v>
      </c>
      <c r="BX636" s="16">
        <v>1304.4489000000001</v>
      </c>
      <c r="BY636" s="15">
        <v>2608.8978000000002</v>
      </c>
      <c r="BZ636" s="16">
        <v>9090.7713000000003</v>
      </c>
      <c r="CA636" s="17">
        <v>1630.6021000000001</v>
      </c>
    </row>
    <row r="637" spans="1:79" x14ac:dyDescent="0.25">
      <c r="A637" s="33" t="s">
        <v>98</v>
      </c>
      <c r="B637" s="34">
        <v>828501</v>
      </c>
      <c r="C637" s="34" t="s">
        <v>1234</v>
      </c>
      <c r="D637" s="34" t="s">
        <v>1110</v>
      </c>
      <c r="E637" s="34" t="s">
        <v>1111</v>
      </c>
      <c r="F637" s="34" t="s">
        <v>83</v>
      </c>
      <c r="G637" s="34" t="s">
        <v>1160</v>
      </c>
      <c r="H637" s="34" t="s">
        <v>1110</v>
      </c>
      <c r="I637" s="34" t="s">
        <v>715</v>
      </c>
      <c r="J637" s="34" t="s">
        <v>1161</v>
      </c>
      <c r="K637" s="10" t="s">
        <v>152</v>
      </c>
      <c r="L637" s="10">
        <v>8</v>
      </c>
      <c r="M637" s="10">
        <v>240</v>
      </c>
      <c r="N637" s="34">
        <v>113483</v>
      </c>
      <c r="O637" s="35">
        <v>31576</v>
      </c>
      <c r="P637" s="35">
        <v>19329</v>
      </c>
      <c r="Q637" s="34">
        <v>11986670368</v>
      </c>
      <c r="R637" s="34" t="s">
        <v>103</v>
      </c>
      <c r="S637" s="10" t="str">
        <f>IF(AB637=0.05,"Médio Profissionalizante",
IF(AB637=0.09,"Médio Tecnólogo",
IF(AB637=0.1,"Graduação",
IF(AB637=0.15,"Especialização",
IF(AB637=0.35,"Mestrado",
IF(AB637=0.45,"Doutorado",
))))))</f>
        <v>Graduação</v>
      </c>
      <c r="T637" s="10" t="str">
        <f>IF(AL637=0.7,"Inciso I",
IF(AL637=0.6,"Incisos II e V",
IF(AL637=0.3,"Inciso IV",
IF(AL637=0.25,"Inciso III, VI e VII",
))))</f>
        <v>Inciso III, VI e VII</v>
      </c>
      <c r="U637" s="34">
        <v>20</v>
      </c>
      <c r="V637" s="34" t="s">
        <v>90</v>
      </c>
      <c r="W637" s="34" t="s">
        <v>91</v>
      </c>
      <c r="X637" s="34" t="s">
        <v>91</v>
      </c>
      <c r="Y637" s="15">
        <v>1962.6636000000001</v>
      </c>
      <c r="Z637" s="15">
        <v>240</v>
      </c>
      <c r="AA637" s="15">
        <v>1962.6708122004145</v>
      </c>
      <c r="AB637" s="36">
        <v>0.1</v>
      </c>
      <c r="AC637" s="37">
        <v>177.7646</v>
      </c>
      <c r="AD637" s="15">
        <v>0.21</v>
      </c>
      <c r="AE637" s="40">
        <f>ROUND(Y637*AD637,2)</f>
        <v>412.16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v>1777.6458</v>
      </c>
      <c r="AL637" s="15">
        <v>0.25</v>
      </c>
      <c r="AM637" s="15">
        <v>444.41149999999999</v>
      </c>
      <c r="AN637" s="15">
        <v>0.4</v>
      </c>
      <c r="AO637" s="15">
        <v>711.05830000000003</v>
      </c>
      <c r="AP637" s="15">
        <v>1</v>
      </c>
      <c r="AQ637" s="15">
        <v>1777.6458</v>
      </c>
      <c r="AR637" s="15">
        <v>0.3</v>
      </c>
      <c r="AS637" s="15">
        <v>194.3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21.232053000000001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7060.7093999999997</v>
      </c>
      <c r="BU637" s="15">
        <v>4817.4201000000003</v>
      </c>
      <c r="BV637" s="15">
        <v>7039.4773999999998</v>
      </c>
      <c r="BW637" s="15">
        <v>6349.6511</v>
      </c>
      <c r="BX637" s="16">
        <v>888.95119999999997</v>
      </c>
      <c r="BY637" s="15">
        <v>1777.9023</v>
      </c>
      <c r="BZ637" s="16">
        <v>6171.7583000000004</v>
      </c>
      <c r="CA637" s="17">
        <v>827.87350000000004</v>
      </c>
    </row>
    <row r="638" spans="1:79" x14ac:dyDescent="0.25">
      <c r="A638" s="33" t="s">
        <v>79</v>
      </c>
      <c r="B638" s="34">
        <v>6019602</v>
      </c>
      <c r="C638" s="34" t="s">
        <v>385</v>
      </c>
      <c r="D638" s="34" t="s">
        <v>81</v>
      </c>
      <c r="E638" s="34" t="s">
        <v>116</v>
      </c>
      <c r="F638" s="34" t="s">
        <v>83</v>
      </c>
      <c r="G638" s="34" t="s">
        <v>117</v>
      </c>
      <c r="H638" s="34" t="s">
        <v>85</v>
      </c>
      <c r="I638" s="34" t="s">
        <v>79</v>
      </c>
      <c r="J638" s="34" t="s">
        <v>87</v>
      </c>
      <c r="K638" s="10" t="s">
        <v>121</v>
      </c>
      <c r="L638" s="10">
        <v>8</v>
      </c>
      <c r="M638" s="10">
        <v>240</v>
      </c>
      <c r="N638" s="34">
        <v>126022</v>
      </c>
      <c r="O638" s="35">
        <v>40826</v>
      </c>
      <c r="P638" s="35">
        <v>24955</v>
      </c>
      <c r="Q638" s="34">
        <v>71478612487</v>
      </c>
      <c r="R638" s="34" t="s">
        <v>89</v>
      </c>
      <c r="S638" s="10" t="str">
        <f>IF(AB638=0.05,"Médio Profissionalizante",
IF(AB638=0.09,"Médio Tecnólogo",
IF(AB638=0.1,"Graduação",
IF(AB638=0.15,"Especialização",
IF(AB638=0.35,"Mestrado",
IF(AB638=0.45,"Doutorado",
))))))</f>
        <v>Especialização</v>
      </c>
      <c r="T638" s="10" t="str">
        <f>IF(AL638=0.7,"Inciso I",
IF(AL638=0.6,"Incisos II e V",
IF(AL638=0.3,"Inciso IV",
IF(AL638=0.25,"Inciso III, VI e VII",
))))</f>
        <v>Incisos II e V</v>
      </c>
      <c r="U638" s="34">
        <v>22</v>
      </c>
      <c r="V638" s="34" t="s">
        <v>90</v>
      </c>
      <c r="W638" s="34" t="s">
        <v>91</v>
      </c>
      <c r="X638" s="34" t="s">
        <v>92</v>
      </c>
      <c r="Y638" s="15">
        <v>1777.6458</v>
      </c>
      <c r="Z638" s="15">
        <v>240</v>
      </c>
      <c r="AA638" s="15">
        <v>1777.6514241638204</v>
      </c>
      <c r="AB638" s="36">
        <v>0.15</v>
      </c>
      <c r="AC638" s="51">
        <v>266.64690000000002</v>
      </c>
      <c r="AD638" s="15">
        <v>0.11</v>
      </c>
      <c r="AE638" s="50">
        <v>195.541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v>1777.6458</v>
      </c>
      <c r="AL638" s="15">
        <v>0.6</v>
      </c>
      <c r="AM638" s="15">
        <v>1066.5875000000001</v>
      </c>
      <c r="AN638" s="15">
        <v>0.4</v>
      </c>
      <c r="AO638" s="15">
        <v>711.05830000000003</v>
      </c>
      <c r="AP638" s="15">
        <v>1</v>
      </c>
      <c r="AQ638" s="15">
        <v>1777.6458</v>
      </c>
      <c r="AR638" s="15">
        <v>0</v>
      </c>
      <c r="AS638" s="15">
        <v>195.71029999999999</v>
      </c>
      <c r="AT638" s="15">
        <v>0</v>
      </c>
      <c r="AU638" s="15">
        <v>946.98519999999996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7572.7710999999999</v>
      </c>
      <c r="BU638" s="15">
        <v>4728.5378000000001</v>
      </c>
      <c r="BV638" s="15">
        <v>7572.7710999999999</v>
      </c>
      <c r="BW638" s="15">
        <v>6861.7128000000002</v>
      </c>
      <c r="BX638" s="16">
        <v>960.63980000000004</v>
      </c>
      <c r="BY638" s="15">
        <v>1921.2796000000001</v>
      </c>
      <c r="BZ638" s="16">
        <v>6612.1313</v>
      </c>
      <c r="CA638" s="17">
        <v>948.97609999999997</v>
      </c>
    </row>
    <row r="639" spans="1:79" x14ac:dyDescent="0.25">
      <c r="A639" s="33" t="s">
        <v>98</v>
      </c>
      <c r="B639" s="34">
        <v>267501</v>
      </c>
      <c r="C639" s="34" t="s">
        <v>1177</v>
      </c>
      <c r="D639" s="34" t="s">
        <v>1110</v>
      </c>
      <c r="E639" s="34" t="s">
        <v>1111</v>
      </c>
      <c r="F639" s="34" t="s">
        <v>83</v>
      </c>
      <c r="G639" s="34" t="s">
        <v>1163</v>
      </c>
      <c r="H639" s="34" t="s">
        <v>1110</v>
      </c>
      <c r="I639" s="34" t="s">
        <v>715</v>
      </c>
      <c r="J639" s="34" t="s">
        <v>1161</v>
      </c>
      <c r="K639" s="10" t="s">
        <v>121</v>
      </c>
      <c r="L639" s="10">
        <v>12</v>
      </c>
      <c r="M639" s="10">
        <v>240</v>
      </c>
      <c r="N639" s="34">
        <v>135621</v>
      </c>
      <c r="O639" s="35">
        <v>24289</v>
      </c>
      <c r="P639" s="35">
        <v>14760</v>
      </c>
      <c r="Q639" s="34">
        <v>5748143372</v>
      </c>
      <c r="R639" s="34" t="s">
        <v>103</v>
      </c>
      <c r="S639" s="10" t="str">
        <f>IF(AB639=0.05,"Médio Profissionalizante",
IF(AB639=0.09,"Médio Tecnólogo",
IF(AB639=0.1,"Graduação",
IF(AB639=0.15,"Especialização",
IF(AB639=0.35,"Mestrado",
IF(AB639=0.45,"Doutorado",
))))))</f>
        <v>Especialização</v>
      </c>
      <c r="T639" s="10" t="str">
        <f>IF(AL639=0.7,"Inciso I",
IF(AL639=0.6,"Incisos II e V",
IF(AL639=0.3,"Inciso IV",
IF(AL639=0.25,"Inciso III, VI e VII",
))))</f>
        <v>Inciso III, VI e VII</v>
      </c>
      <c r="U639" s="34">
        <v>20</v>
      </c>
      <c r="V639" s="34" t="s">
        <v>90</v>
      </c>
      <c r="W639" s="34" t="s">
        <v>91</v>
      </c>
      <c r="X639" s="34" t="s">
        <v>91</v>
      </c>
      <c r="Y639" s="15">
        <v>1708.6224</v>
      </c>
      <c r="Z639" s="15">
        <v>240</v>
      </c>
      <c r="AA639" s="15">
        <v>1708.6230528295082</v>
      </c>
      <c r="AB639" s="36">
        <v>0.15</v>
      </c>
      <c r="AC639" s="15">
        <v>288.62689999999998</v>
      </c>
      <c r="AD639" s="15">
        <v>0.11</v>
      </c>
      <c r="AE639" s="40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v>1924.1790000000001</v>
      </c>
      <c r="AL639" s="15">
        <v>0.25</v>
      </c>
      <c r="AM639" s="15">
        <v>481.04480000000001</v>
      </c>
      <c r="AN639" s="15">
        <v>0.4</v>
      </c>
      <c r="AO639" s="15">
        <v>769.67160000000001</v>
      </c>
      <c r="AP639" s="15">
        <v>1</v>
      </c>
      <c r="AQ639" s="15">
        <v>1924.1790000000001</v>
      </c>
      <c r="AR639" s="15">
        <v>0.16</v>
      </c>
      <c r="AS639" s="15">
        <v>89.08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7523.5398999999998</v>
      </c>
      <c r="BU639" s="15">
        <v>5118.3161</v>
      </c>
      <c r="BV639" s="15">
        <v>7523.5398999999998</v>
      </c>
      <c r="BW639" s="15">
        <v>6753.8683000000001</v>
      </c>
      <c r="BX639" s="16">
        <v>945.54160000000002</v>
      </c>
      <c r="BY639" s="15">
        <v>1891.0831000000001</v>
      </c>
      <c r="BZ639" s="16">
        <v>6577.9983000000002</v>
      </c>
      <c r="CA639" s="17">
        <v>939.58950000000004</v>
      </c>
    </row>
    <row r="640" spans="1:79" x14ac:dyDescent="0.25">
      <c r="A640" s="33" t="s">
        <v>98</v>
      </c>
      <c r="B640" s="34">
        <v>51001</v>
      </c>
      <c r="C640" s="34" t="s">
        <v>1133</v>
      </c>
      <c r="D640" s="34" t="s">
        <v>1058</v>
      </c>
      <c r="E640" s="34" t="s">
        <v>1059</v>
      </c>
      <c r="F640" s="34" t="s">
        <v>83</v>
      </c>
      <c r="G640" s="34" t="s">
        <v>1134</v>
      </c>
      <c r="H640" s="34" t="s">
        <v>1002</v>
      </c>
      <c r="I640" s="34" t="s">
        <v>1003</v>
      </c>
      <c r="J640" s="34" t="s">
        <v>107</v>
      </c>
      <c r="K640" s="10" t="s">
        <v>152</v>
      </c>
      <c r="L640" s="10">
        <v>8</v>
      </c>
      <c r="M640" s="10">
        <v>240</v>
      </c>
      <c r="N640" s="34">
        <v>116066</v>
      </c>
      <c r="O640" s="35">
        <v>31240</v>
      </c>
      <c r="P640" s="35">
        <v>16893</v>
      </c>
      <c r="Q640" s="34">
        <v>1607332353</v>
      </c>
      <c r="R640" s="34" t="s">
        <v>103</v>
      </c>
      <c r="S640" s="10" t="str">
        <f>IF(AB640=0.05,"Médio Profissionalizante",
IF(AB640=0.09,"Médio Tecnólogo",
IF(AB640=0.1,"Graduação",
IF(AB640=0.15,"Especialização",
IF(AB640=0.35,"Mestrado",
IF(AB640=0.45,"Doutorado",
))))))</f>
        <v>Graduação</v>
      </c>
      <c r="T640" s="10" t="str">
        <f>IF(AL640=0.7,"Inciso I",
IF(AL640=0.6,"Incisos II e V",
IF(AL640=0.3,"Inciso IV",
IF(AL640=0.25,"Inciso III, VI e VII",
))))</f>
        <v>Inciso IV</v>
      </c>
      <c r="U640" s="34">
        <v>20</v>
      </c>
      <c r="V640" s="34" t="s">
        <v>90</v>
      </c>
      <c r="W640" s="34" t="s">
        <v>91</v>
      </c>
      <c r="X640" s="34" t="s">
        <v>91</v>
      </c>
      <c r="Y640" s="15">
        <v>1962.6636000000001</v>
      </c>
      <c r="Z640" s="15">
        <v>240</v>
      </c>
      <c r="AA640" s="15">
        <v>1962.6708122004145</v>
      </c>
      <c r="AB640" s="36">
        <v>0.1</v>
      </c>
      <c r="AC640" s="47">
        <v>177.7646</v>
      </c>
      <c r="AD640" s="15">
        <v>0.22</v>
      </c>
      <c r="AE640" s="40">
        <f>ROUND(Y640*AD640,2)</f>
        <v>431.79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v>1777.6458</v>
      </c>
      <c r="AL640" s="15">
        <v>0.3</v>
      </c>
      <c r="AM640" s="15">
        <v>533.29369999999994</v>
      </c>
      <c r="AN640" s="15">
        <v>0.4</v>
      </c>
      <c r="AO640" s="15">
        <v>711.05830000000003</v>
      </c>
      <c r="AP640" s="15">
        <v>1</v>
      </c>
      <c r="AQ640" s="15">
        <v>1777.6458</v>
      </c>
      <c r="AR640" s="15">
        <v>1.73</v>
      </c>
      <c r="AS640" s="15">
        <v>1137.47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7146.1360999999997</v>
      </c>
      <c r="BU640" s="15">
        <v>4835.1966000000002</v>
      </c>
      <c r="BV640" s="15">
        <v>7146.1360999999997</v>
      </c>
      <c r="BW640" s="15">
        <v>6435.0778</v>
      </c>
      <c r="BX640" s="16">
        <v>900.91089999999997</v>
      </c>
      <c r="BY640" s="15">
        <v>1801.8217999999999</v>
      </c>
      <c r="BZ640" s="16">
        <v>6245.2251999999999</v>
      </c>
      <c r="CA640" s="17">
        <v>848.07690000000002</v>
      </c>
    </row>
    <row r="641" spans="1:86" x14ac:dyDescent="0.25">
      <c r="A641" s="33" t="s">
        <v>839</v>
      </c>
      <c r="B641" s="34">
        <v>1127301</v>
      </c>
      <c r="C641" s="34" t="s">
        <v>992</v>
      </c>
      <c r="D641" s="34" t="s">
        <v>841</v>
      </c>
      <c r="E641" s="34" t="s">
        <v>842</v>
      </c>
      <c r="F641" s="34" t="s">
        <v>83</v>
      </c>
      <c r="G641" s="34" t="s">
        <v>993</v>
      </c>
      <c r="H641" s="34" t="s">
        <v>844</v>
      </c>
      <c r="I641" s="34" t="s">
        <v>845</v>
      </c>
      <c r="J641" s="34" t="s">
        <v>846</v>
      </c>
      <c r="K641" s="10" t="s">
        <v>851</v>
      </c>
      <c r="L641" s="10">
        <v>6</v>
      </c>
      <c r="M641" s="10">
        <v>240</v>
      </c>
      <c r="N641" s="34">
        <v>227433</v>
      </c>
      <c r="O641" s="35">
        <v>29953</v>
      </c>
      <c r="P641" s="35">
        <v>19429</v>
      </c>
      <c r="Q641" s="34">
        <v>16669002300</v>
      </c>
      <c r="R641" s="34" t="s">
        <v>89</v>
      </c>
      <c r="S641" s="10" t="str">
        <f>IF(AB641=0.05,"Médio Profissionalizante",
IF(AB641=0.09,"Médio Tecnólogo",
IF(AB641=0.1,"Graduação",
IF(AB641=0.15,"Especialização",
IF(AB641=0.35,"Mestrado",
IF(AB641=0.45,"Doutorado",
))))))</f>
        <v>Especialização</v>
      </c>
      <c r="T641" s="10" t="str">
        <f>IF(AL641=0.7,"Inciso I",
IF(AL641=0.6,"Incisos II e V",
IF(AL641=0.3,"Inciso IV",
IF(AL641=0.25,"Inciso III, VI e VII",
))))</f>
        <v>Inciso III, VI e VII</v>
      </c>
      <c r="U641" s="34">
        <v>1</v>
      </c>
      <c r="V641" s="34" t="s">
        <v>90</v>
      </c>
      <c r="W641" s="34" t="s">
        <v>91</v>
      </c>
      <c r="X641" s="34" t="s">
        <v>92</v>
      </c>
      <c r="Y641" s="15">
        <v>1962.6636000000001</v>
      </c>
      <c r="Z641" s="15">
        <v>240</v>
      </c>
      <c r="AA641" s="15">
        <v>1962.6708122004145</v>
      </c>
      <c r="AB641" s="36">
        <v>0.15</v>
      </c>
      <c r="AC641" s="51">
        <v>256.29340000000002</v>
      </c>
      <c r="AD641" s="15">
        <v>0.21</v>
      </c>
      <c r="AE641" s="40">
        <f>ROUND(Y641*AD641,2)</f>
        <v>412.16</v>
      </c>
      <c r="AF641" s="15">
        <v>0</v>
      </c>
      <c r="AG641" s="15">
        <v>0</v>
      </c>
      <c r="AH641" s="15">
        <v>0</v>
      </c>
      <c r="AI641" s="15">
        <v>0</v>
      </c>
      <c r="AJ641" s="15">
        <v>1</v>
      </c>
      <c r="AK641" s="15">
        <v>1708.6224</v>
      </c>
      <c r="AL641" s="15">
        <v>0.25</v>
      </c>
      <c r="AM641" s="15">
        <v>427.15559999999999</v>
      </c>
      <c r="AN641" s="15">
        <v>0.4</v>
      </c>
      <c r="AO641" s="15">
        <v>683.44899999999996</v>
      </c>
      <c r="AP641" s="15">
        <v>1</v>
      </c>
      <c r="AQ641" s="15">
        <v>1708.6224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6851.5757999999996</v>
      </c>
      <c r="BU641" s="15">
        <v>4715.7978000000003</v>
      </c>
      <c r="BV641" s="15">
        <v>6851.5757999999996</v>
      </c>
      <c r="BW641" s="15">
        <v>6168.1269000000002</v>
      </c>
      <c r="BX641" s="16">
        <v>863.53779999999995</v>
      </c>
      <c r="BY641" s="15">
        <v>1727.0754999999999</v>
      </c>
      <c r="BZ641" s="16">
        <v>5988.0380999999998</v>
      </c>
      <c r="CA641" s="17">
        <v>777.35050000000001</v>
      </c>
    </row>
    <row r="642" spans="1:86" x14ac:dyDescent="0.25">
      <c r="A642" s="33" t="s">
        <v>715</v>
      </c>
      <c r="B642" s="34">
        <v>11555101</v>
      </c>
      <c r="C642" s="34" t="s">
        <v>1318</v>
      </c>
      <c r="D642" s="34" t="s">
        <v>1069</v>
      </c>
      <c r="E642" s="34" t="s">
        <v>1310</v>
      </c>
      <c r="F642" s="34" t="s">
        <v>83</v>
      </c>
      <c r="G642" s="34" t="s">
        <v>1244</v>
      </c>
      <c r="H642" s="34" t="s">
        <v>1245</v>
      </c>
      <c r="I642" s="34" t="s">
        <v>1246</v>
      </c>
      <c r="J642" s="34" t="s">
        <v>850</v>
      </c>
      <c r="K642" s="10" t="s">
        <v>152</v>
      </c>
      <c r="L642" s="10">
        <v>8</v>
      </c>
      <c r="M642" s="10">
        <v>240</v>
      </c>
      <c r="N642" s="34">
        <v>750463</v>
      </c>
      <c r="O642" s="35">
        <v>42920</v>
      </c>
      <c r="P642" s="35">
        <v>21263</v>
      </c>
      <c r="Q642" s="34">
        <v>11001887387</v>
      </c>
      <c r="R642" s="34" t="s">
        <v>89</v>
      </c>
      <c r="S642" s="10" t="str">
        <f>IF(AB642=0.05,"Médio Profissionalizante",
IF(AB642=0.09,"Médio Tecnólogo",
IF(AB642=0.1,"Graduação",
IF(AB642=0.15,"Especialização",
IF(AB642=0.35,"Mestrado",
IF(AB642=0.45,"Doutorado",
))))))</f>
        <v>Especialização</v>
      </c>
      <c r="T642" s="10" t="str">
        <f>IF(AL642=0.7,"Inciso I",
IF(AL642=0.6,"Incisos II e V",
IF(AL642=0.3,"Inciso IV",
IF(AL642=0.25,"Inciso III, VI e VII",
))))</f>
        <v>Inciso III, VI e VII</v>
      </c>
      <c r="U642" s="34">
        <v>1</v>
      </c>
      <c r="V642" s="34" t="s">
        <v>90</v>
      </c>
      <c r="W642" s="34" t="s">
        <v>91</v>
      </c>
      <c r="X642" s="34" t="s">
        <v>92</v>
      </c>
      <c r="Y642" s="15">
        <v>1610.07</v>
      </c>
      <c r="Z642" s="15">
        <v>240</v>
      </c>
      <c r="AA642" s="15">
        <v>1610.0736640032003</v>
      </c>
      <c r="AB642" s="36">
        <v>0.15</v>
      </c>
      <c r="AC642" s="51">
        <v>266.64690000000002</v>
      </c>
      <c r="AD642" s="15">
        <v>0.11</v>
      </c>
      <c r="AE642" s="40">
        <f>ROUND(Y642*AD642,2)</f>
        <v>177.11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v>1777.6458</v>
      </c>
      <c r="AL642" s="15">
        <v>0.25</v>
      </c>
      <c r="AM642" s="15">
        <v>444.41149999999999</v>
      </c>
      <c r="AN642" s="15">
        <v>0.4</v>
      </c>
      <c r="AO642" s="15">
        <v>711.05830000000003</v>
      </c>
      <c r="AP642" s="15">
        <v>1</v>
      </c>
      <c r="AQ642" s="15">
        <v>1777.6458</v>
      </c>
      <c r="AR642" s="15">
        <v>0.49</v>
      </c>
      <c r="AS642" s="15">
        <v>257.06</v>
      </c>
      <c r="AT642" s="15">
        <v>0.02</v>
      </c>
      <c r="AU642" s="15">
        <v>78.69</v>
      </c>
      <c r="AV642" s="15">
        <v>0.28000000000000003</v>
      </c>
      <c r="AW642" s="15">
        <v>1322.03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6950.5950999999995</v>
      </c>
      <c r="BU642" s="15">
        <v>4728.5378000000001</v>
      </c>
      <c r="BV642" s="15">
        <v>6950.5950999999995</v>
      </c>
      <c r="BW642" s="15">
        <v>6239.5367999999999</v>
      </c>
      <c r="BX642" s="16">
        <v>873.53510000000006</v>
      </c>
      <c r="BY642" s="15">
        <v>1747.0703000000001</v>
      </c>
      <c r="BZ642" s="16">
        <v>6077.0599000000002</v>
      </c>
      <c r="CA642" s="17">
        <v>801.83150000000001</v>
      </c>
    </row>
    <row r="643" spans="1:86" x14ac:dyDescent="0.25">
      <c r="A643" s="33" t="s">
        <v>79</v>
      </c>
      <c r="B643" s="34">
        <v>8950601</v>
      </c>
      <c r="C643" s="34" t="s">
        <v>475</v>
      </c>
      <c r="D643" s="34" t="s">
        <v>81</v>
      </c>
      <c r="E643" s="34" t="s">
        <v>116</v>
      </c>
      <c r="F643" s="34" t="s">
        <v>83</v>
      </c>
      <c r="G643" s="34" t="s">
        <v>117</v>
      </c>
      <c r="H643" s="34" t="s">
        <v>85</v>
      </c>
      <c r="I643" s="34" t="s">
        <v>79</v>
      </c>
      <c r="J643" s="34" t="s">
        <v>87</v>
      </c>
      <c r="K643" s="10" t="s">
        <v>118</v>
      </c>
      <c r="L643" s="10">
        <v>7</v>
      </c>
      <c r="M643" s="10">
        <v>240</v>
      </c>
      <c r="N643" s="34">
        <v>123551</v>
      </c>
      <c r="O643" s="35">
        <v>40882</v>
      </c>
      <c r="P643" s="35">
        <v>29854</v>
      </c>
      <c r="Q643" s="34">
        <v>65264380</v>
      </c>
      <c r="R643" s="34" t="s">
        <v>89</v>
      </c>
      <c r="S643" s="10" t="str">
        <f>IF(AB643=0.05,"Médio Profissionalizante",
IF(AB643=0.09,"Médio Tecnólogo",
IF(AB643=0.1,"Graduação",
IF(AB643=0.15,"Especialização",
IF(AB643=0.35,"Mestrado",
IF(AB643=0.45,"Doutorado",
))))))</f>
        <v>Graduação</v>
      </c>
      <c r="T643" s="10" t="str">
        <f>IF(AL643=0.7,"Inciso I",
IF(AL643=0.6,"Incisos II e V",
IF(AL643=0.3,"Inciso IV",
IF(AL643=0.25,"Inciso III, VI e VII",
))))</f>
        <v>Inciso III, VI e VII</v>
      </c>
      <c r="U643" s="34">
        <v>22</v>
      </c>
      <c r="V643" s="34" t="s">
        <v>90</v>
      </c>
      <c r="W643" s="34" t="s">
        <v>91</v>
      </c>
      <c r="X643" s="34" t="s">
        <v>92</v>
      </c>
      <c r="Y643" s="15">
        <v>1742.7924</v>
      </c>
      <c r="Z643" s="15">
        <v>240</v>
      </c>
      <c r="AA643" s="15">
        <v>1742.7955138860984</v>
      </c>
      <c r="AB643" s="36">
        <v>0.1</v>
      </c>
      <c r="AC643" s="10">
        <v>174.2792</v>
      </c>
      <c r="AD643" s="15">
        <v>0.11</v>
      </c>
      <c r="AE643" s="50">
        <v>191.7072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1742.7924</v>
      </c>
      <c r="AL643" s="15">
        <v>0.25</v>
      </c>
      <c r="AM643" s="15">
        <v>435.69810000000001</v>
      </c>
      <c r="AN643" s="15">
        <v>0.4</v>
      </c>
      <c r="AO643" s="15">
        <v>697.11699999999996</v>
      </c>
      <c r="AP643" s="15">
        <v>1</v>
      </c>
      <c r="AQ643" s="15">
        <v>1742.7924</v>
      </c>
      <c r="AR643" s="15">
        <v>0.25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6727.1787000000004</v>
      </c>
      <c r="BU643" s="15">
        <v>4548.6881999999996</v>
      </c>
      <c r="BV643" s="15">
        <v>6727.1787000000004</v>
      </c>
      <c r="BW643" s="15">
        <v>6030.0617000000002</v>
      </c>
      <c r="BX643" s="16">
        <v>844.20860000000005</v>
      </c>
      <c r="BY643" s="15">
        <v>1688.4173000000001</v>
      </c>
      <c r="BZ643" s="16">
        <v>5882.97</v>
      </c>
      <c r="CA643" s="17">
        <v>748.45680000000004</v>
      </c>
    </row>
    <row r="644" spans="1:86" x14ac:dyDescent="0.25">
      <c r="A644" s="33" t="s">
        <v>98</v>
      </c>
      <c r="B644" s="34">
        <v>816301</v>
      </c>
      <c r="C644" s="34" t="s">
        <v>1231</v>
      </c>
      <c r="D644" s="34" t="s">
        <v>1110</v>
      </c>
      <c r="E644" s="34" t="s">
        <v>1111</v>
      </c>
      <c r="F644" s="34" t="s">
        <v>83</v>
      </c>
      <c r="G644" s="34" t="s">
        <v>1163</v>
      </c>
      <c r="H644" s="34" t="s">
        <v>1110</v>
      </c>
      <c r="I644" s="34" t="s">
        <v>715</v>
      </c>
      <c r="J644" s="34" t="s">
        <v>1161</v>
      </c>
      <c r="K644" s="10" t="s">
        <v>121</v>
      </c>
      <c r="L644" s="10">
        <v>13</v>
      </c>
      <c r="M644" s="10">
        <v>240</v>
      </c>
      <c r="N644" s="34">
        <v>135621</v>
      </c>
      <c r="O644" s="35">
        <v>29921</v>
      </c>
      <c r="P644" s="35">
        <v>18204</v>
      </c>
      <c r="Q644" s="34">
        <v>11882069315</v>
      </c>
      <c r="R644" s="34" t="s">
        <v>103</v>
      </c>
      <c r="S644" s="10" t="str">
        <f>IF(AB644=0.05,"Médio Profissionalizante",
IF(AB644=0.09,"Médio Tecnólogo",
IF(AB644=0.1,"Graduação",
IF(AB644=0.15,"Especialização",
IF(AB644=0.35,"Mestrado",
IF(AB644=0.45,"Doutorado",
))))))</f>
        <v>Graduação</v>
      </c>
      <c r="T644" s="10" t="str">
        <f>IF(AL644=0.7,"Inciso I",
IF(AL644=0.6,"Incisos II e V",
IF(AL644=0.3,"Inciso IV",
IF(AL644=0.25,"Inciso III, VI e VII",
))))</f>
        <v>Inciso IV</v>
      </c>
      <c r="U644" s="34">
        <v>20</v>
      </c>
      <c r="V644" s="34" t="s">
        <v>90</v>
      </c>
      <c r="W644" s="34" t="s">
        <v>91</v>
      </c>
      <c r="X644" s="34" t="s">
        <v>91</v>
      </c>
      <c r="Y644" s="15">
        <v>1777.6458</v>
      </c>
      <c r="Z644" s="15">
        <v>240</v>
      </c>
      <c r="AA644" s="15">
        <v>1777.6514241638204</v>
      </c>
      <c r="AB644" s="36">
        <v>0.1</v>
      </c>
      <c r="AC644" s="37">
        <v>196.2664</v>
      </c>
      <c r="AD644" s="15">
        <v>0.11</v>
      </c>
      <c r="AE644" s="40">
        <f>ROUND(Y644*AD644,2)</f>
        <v>195.54</v>
      </c>
      <c r="AF644" s="15">
        <v>0</v>
      </c>
      <c r="AG644" s="15">
        <v>0</v>
      </c>
      <c r="AH644" s="15">
        <v>0</v>
      </c>
      <c r="AI644" s="15">
        <v>0</v>
      </c>
      <c r="AJ644" s="15">
        <v>1</v>
      </c>
      <c r="AK644" s="15">
        <v>1962.6636000000001</v>
      </c>
      <c r="AL644" s="15">
        <v>0.3</v>
      </c>
      <c r="AM644" s="15">
        <v>588.79909999999995</v>
      </c>
      <c r="AN644" s="15">
        <v>0.4</v>
      </c>
      <c r="AO644" s="15">
        <v>785.06539999999995</v>
      </c>
      <c r="AP644" s="15">
        <v>1</v>
      </c>
      <c r="AQ644" s="15">
        <v>1962.6636000000001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7674.0146999999997</v>
      </c>
      <c r="BU644" s="15">
        <v>5122.5519999999997</v>
      </c>
      <c r="BV644" s="15">
        <v>7674.0146999999997</v>
      </c>
      <c r="BW644" s="15">
        <v>6888.9492</v>
      </c>
      <c r="BX644" s="16">
        <v>964.4529</v>
      </c>
      <c r="BY644" s="15">
        <v>1928.9058</v>
      </c>
      <c r="BZ644" s="16">
        <v>6709.5618000000004</v>
      </c>
      <c r="CA644" s="17">
        <v>975.76949999999999</v>
      </c>
    </row>
    <row r="645" spans="1:86" x14ac:dyDescent="0.25">
      <c r="A645" s="60" t="s">
        <v>98</v>
      </c>
      <c r="B645" s="61">
        <v>5383201</v>
      </c>
      <c r="C645" s="61" t="s">
        <v>290</v>
      </c>
      <c r="D645" s="61" t="s">
        <v>81</v>
      </c>
      <c r="E645" s="61" t="s">
        <v>100</v>
      </c>
      <c r="F645" s="61" t="s">
        <v>83</v>
      </c>
      <c r="G645" s="61" t="s">
        <v>117</v>
      </c>
      <c r="H645" s="61" t="s">
        <v>101</v>
      </c>
      <c r="I645" s="61" t="s">
        <v>79</v>
      </c>
      <c r="J645" s="61" t="s">
        <v>87</v>
      </c>
      <c r="K645" s="54" t="s">
        <v>291</v>
      </c>
      <c r="L645" s="54">
        <v>2</v>
      </c>
      <c r="M645" s="54">
        <v>180</v>
      </c>
      <c r="N645" s="61">
        <v>111907</v>
      </c>
      <c r="O645" s="62">
        <v>37431</v>
      </c>
      <c r="P645" s="62">
        <v>29000</v>
      </c>
      <c r="Q645" s="61">
        <v>61778290310</v>
      </c>
      <c r="R645" s="61" t="s">
        <v>103</v>
      </c>
      <c r="S645" s="54">
        <f>IF(AB645=0.05,"Médio Profissionalizante",
IF(AB645=0.09,"Médio Tecnólogo",
IF(AB645=0.1,"Graduação",
IF(AB645=0.15,"Especialização",
IF(AB645=0.35,"Mestrado",
IF(AB645=0.45,"Doutorado",
))))))</f>
        <v>0</v>
      </c>
      <c r="T645" s="54">
        <f>IF(AL645=0.7,"Inciso I",
IF(AL645=0.6,"Incisos II e V",
IF(AL645=0.3,"Inciso IV",
IF(AL645=0.25,"Inciso III, VI e VII",
))))</f>
        <v>0</v>
      </c>
      <c r="U645" s="61">
        <v>20</v>
      </c>
      <c r="V645" s="61" t="s">
        <v>90</v>
      </c>
      <c r="W645" s="61" t="s">
        <v>91</v>
      </c>
      <c r="X645" s="61" t="s">
        <v>91</v>
      </c>
      <c r="Y645" s="55">
        <v>904.01580000000001</v>
      </c>
      <c r="Z645" s="55">
        <v>180</v>
      </c>
      <c r="AA645" s="55">
        <v>1183.8776941200001</v>
      </c>
      <c r="AB645" s="56">
        <v>0</v>
      </c>
      <c r="AC645" s="54">
        <v>0</v>
      </c>
      <c r="AD645" s="55">
        <v>0.04</v>
      </c>
      <c r="AE645" s="63">
        <v>36.160600000000002</v>
      </c>
      <c r="AF645" s="55">
        <v>0</v>
      </c>
      <c r="AG645" s="55">
        <v>0</v>
      </c>
      <c r="AH645" s="55">
        <v>1</v>
      </c>
      <c r="AI645" s="55">
        <v>904.01580000000001</v>
      </c>
      <c r="AJ645" s="55">
        <v>1</v>
      </c>
      <c r="AK645" s="55">
        <v>904.01580000000001</v>
      </c>
      <c r="AL645" s="55">
        <v>0</v>
      </c>
      <c r="AM645" s="55">
        <v>0</v>
      </c>
      <c r="AN645" s="55">
        <v>0.4</v>
      </c>
      <c r="AO645" s="55">
        <v>361.60629999999998</v>
      </c>
      <c r="AP645" s="55">
        <v>1</v>
      </c>
      <c r="AQ645" s="55">
        <f>AP645*Y645</f>
        <v>904.01580000000001</v>
      </c>
      <c r="AR645" s="55">
        <v>0</v>
      </c>
      <c r="AS645" s="55">
        <v>621.73659999999995</v>
      </c>
      <c r="AT645" s="55">
        <v>0</v>
      </c>
      <c r="AU645" s="55">
        <v>0</v>
      </c>
      <c r="AV645" s="55">
        <v>0</v>
      </c>
      <c r="AW645" s="55">
        <v>0</v>
      </c>
      <c r="AX645" s="55">
        <v>0</v>
      </c>
      <c r="AY645" s="55">
        <v>0</v>
      </c>
      <c r="AZ645" s="55">
        <v>209.199725</v>
      </c>
      <c r="BA645" s="55">
        <v>0</v>
      </c>
      <c r="BB645" s="55">
        <v>0</v>
      </c>
      <c r="BC645" s="55">
        <v>0</v>
      </c>
      <c r="BD645" s="55">
        <v>0</v>
      </c>
      <c r="BE645" s="55">
        <v>0</v>
      </c>
      <c r="BF645" s="55">
        <v>0</v>
      </c>
      <c r="BG645" s="55">
        <v>0</v>
      </c>
      <c r="BH645" s="55">
        <v>0</v>
      </c>
      <c r="BI645" s="55">
        <v>0</v>
      </c>
      <c r="BJ645" s="55">
        <v>0</v>
      </c>
      <c r="BK645" s="55">
        <v>22.088951999999999</v>
      </c>
      <c r="BL645" s="55">
        <v>0</v>
      </c>
      <c r="BM645" s="55">
        <v>0</v>
      </c>
      <c r="BN645" s="55">
        <v>0</v>
      </c>
      <c r="BO645" s="55">
        <v>0</v>
      </c>
      <c r="BP645" s="55">
        <v>0</v>
      </c>
      <c r="BQ645" s="55">
        <v>0</v>
      </c>
      <c r="BR645" s="55">
        <v>0</v>
      </c>
      <c r="BS645" s="55">
        <v>0</v>
      </c>
      <c r="BT645" s="55">
        <v>4245.1188000000002</v>
      </c>
      <c r="BU645" s="55">
        <v>3319.0140999999999</v>
      </c>
      <c r="BV645" s="55">
        <v>4432.2295999999997</v>
      </c>
      <c r="BW645" s="55">
        <v>3883.5124999999998</v>
      </c>
      <c r="BX645" s="57">
        <v>543.69179999999994</v>
      </c>
      <c r="BY645" s="55">
        <v>1087.3834999999999</v>
      </c>
      <c r="BZ645" s="57">
        <v>3701.4270999999999</v>
      </c>
      <c r="CA645" s="58">
        <v>200.41409999999999</v>
      </c>
      <c r="CB645" s="59"/>
      <c r="CC645" s="59"/>
      <c r="CD645" s="59"/>
      <c r="CE645" s="59"/>
      <c r="CF645" s="59"/>
      <c r="CG645" s="59"/>
      <c r="CH645" s="59"/>
    </row>
    <row r="646" spans="1:86" x14ac:dyDescent="0.25">
      <c r="A646" s="33" t="s">
        <v>98</v>
      </c>
      <c r="B646" s="34">
        <v>5383301</v>
      </c>
      <c r="C646" s="34" t="s">
        <v>292</v>
      </c>
      <c r="D646" s="34" t="s">
        <v>81</v>
      </c>
      <c r="E646" s="34" t="s">
        <v>100</v>
      </c>
      <c r="F646" s="34" t="s">
        <v>83</v>
      </c>
      <c r="G646" s="34" t="s">
        <v>117</v>
      </c>
      <c r="H646" s="34" t="s">
        <v>101</v>
      </c>
      <c r="I646" s="34" t="s">
        <v>79</v>
      </c>
      <c r="J646" s="34" t="s">
        <v>87</v>
      </c>
      <c r="K646" s="10" t="s">
        <v>152</v>
      </c>
      <c r="L646" s="10">
        <v>4</v>
      </c>
      <c r="M646" s="10">
        <v>180</v>
      </c>
      <c r="N646" s="34">
        <v>116427</v>
      </c>
      <c r="O646" s="35">
        <v>37431</v>
      </c>
      <c r="P646" s="35">
        <v>23526</v>
      </c>
      <c r="Q646" s="34">
        <v>22882740344</v>
      </c>
      <c r="R646" s="34" t="s">
        <v>103</v>
      </c>
      <c r="S646" s="10">
        <f>IF(AB646=0.05,"Médio Profissionalizante",
IF(AB646=0.09,"Médio Tecnólogo",
IF(AB646=0.1,"Graduação",
IF(AB646=0.15,"Especialização",
IF(AB646=0.35,"Mestrado",
IF(AB646=0.45,"Doutorado",
))))))</f>
        <v>0</v>
      </c>
      <c r="T646" s="10">
        <f>IF(AL646=0.7,"Inciso I",
IF(AL646=0.6,"Incisos II e V",
IF(AL646=0.3,"Inciso IV",
IF(AL646=0.25,"Inciso III, VI e VII",
))))</f>
        <v>0</v>
      </c>
      <c r="U646" s="34">
        <v>20</v>
      </c>
      <c r="V646" s="34" t="s">
        <v>90</v>
      </c>
      <c r="W646" s="34" t="s">
        <v>91</v>
      </c>
      <c r="X646" s="34" t="s">
        <v>91</v>
      </c>
      <c r="Y646" s="15">
        <v>1231.701</v>
      </c>
      <c r="Z646" s="15">
        <v>20.53</v>
      </c>
      <c r="AA646" s="15">
        <v>252.8693142631906</v>
      </c>
      <c r="AB646" s="36">
        <v>0</v>
      </c>
      <c r="AC646" s="10">
        <v>0</v>
      </c>
      <c r="AD646" s="15">
        <v>7.0000000000000007E-2</v>
      </c>
      <c r="AE646" s="50">
        <v>86.219099999999997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v>1231.701</v>
      </c>
      <c r="AL646" s="15">
        <v>0</v>
      </c>
      <c r="AM646" s="15">
        <v>0</v>
      </c>
      <c r="AN646" s="15">
        <v>0.4</v>
      </c>
      <c r="AO646" s="15">
        <v>492.68040000000002</v>
      </c>
      <c r="AP646" s="15">
        <v>1</v>
      </c>
      <c r="AQ646" s="15">
        <v>1231.701</v>
      </c>
      <c r="AR646" s="15">
        <v>0</v>
      </c>
      <c r="AS646" s="15">
        <v>225.0521</v>
      </c>
      <c r="AT646" s="15">
        <v>0</v>
      </c>
      <c r="AU646" s="15">
        <v>949.43849999999998</v>
      </c>
      <c r="AV646" s="15">
        <v>0</v>
      </c>
      <c r="AW646" s="15">
        <v>0</v>
      </c>
      <c r="AX646" s="15">
        <v>0</v>
      </c>
      <c r="AY646" s="15">
        <v>0</v>
      </c>
      <c r="AZ646" s="15">
        <v>754.47312199999999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5028.4755999999998</v>
      </c>
      <c r="BU646" s="15">
        <v>3796.7746000000002</v>
      </c>
      <c r="BV646" s="15">
        <v>5782.9486999999999</v>
      </c>
      <c r="BW646" s="15">
        <v>4535.7951999999996</v>
      </c>
      <c r="BX646" s="16">
        <v>635.01130000000001</v>
      </c>
      <c r="BY646" s="15">
        <v>1270.0227</v>
      </c>
      <c r="BZ646" s="16">
        <v>4393.4642999999996</v>
      </c>
      <c r="CA646" s="17">
        <v>352.39949999999999</v>
      </c>
    </row>
    <row r="647" spans="1:86" x14ac:dyDescent="0.25">
      <c r="A647" s="33" t="s">
        <v>98</v>
      </c>
      <c r="B647" s="34">
        <v>63001</v>
      </c>
      <c r="C647" s="34" t="s">
        <v>1155</v>
      </c>
      <c r="D647" s="34" t="s">
        <v>1048</v>
      </c>
      <c r="E647" s="34" t="s">
        <v>1049</v>
      </c>
      <c r="F647" s="34" t="s">
        <v>83</v>
      </c>
      <c r="G647" s="34" t="s">
        <v>1050</v>
      </c>
      <c r="H647" s="34" t="s">
        <v>1002</v>
      </c>
      <c r="I647" s="34" t="s">
        <v>1003</v>
      </c>
      <c r="J647" s="34" t="s">
        <v>95</v>
      </c>
      <c r="K647" s="10" t="s">
        <v>121</v>
      </c>
      <c r="L647" s="10">
        <v>6</v>
      </c>
      <c r="M647" s="10">
        <v>240</v>
      </c>
      <c r="N647" s="34">
        <v>158267</v>
      </c>
      <c r="O647" s="35">
        <v>30683</v>
      </c>
      <c r="P647" s="35">
        <v>13435</v>
      </c>
      <c r="Q647" s="34">
        <v>1790994349</v>
      </c>
      <c r="R647" s="34" t="s">
        <v>103</v>
      </c>
      <c r="S647" s="10" t="str">
        <f>IF(AB647=0.05,"Médio Profissionalizante",
IF(AB647=0.09,"Médio Tecnólogo",
IF(AB647=0.1,"Graduação",
IF(AB647=0.15,"Especialização",
IF(AB647=0.35,"Mestrado",
IF(AB647=0.45,"Doutorado",
))))))</f>
        <v>Especialização</v>
      </c>
      <c r="T647" s="10" t="str">
        <f>IF(AL647=0.7,"Inciso I",
IF(AL647=0.6,"Incisos II e V",
IF(AL647=0.3,"Inciso IV",
IF(AL647=0.25,"Inciso III, VI e VII",
))))</f>
        <v>Inciso III, VI e VII</v>
      </c>
      <c r="U647" s="34">
        <v>20</v>
      </c>
      <c r="V647" s="34" t="s">
        <v>90</v>
      </c>
      <c r="W647" s="34" t="s">
        <v>91</v>
      </c>
      <c r="X647" s="34" t="s">
        <v>91</v>
      </c>
      <c r="Y647" s="15">
        <v>1924.1790000000001</v>
      </c>
      <c r="Z647" s="15">
        <v>240</v>
      </c>
      <c r="AA647" s="15">
        <v>1924.1870707847202</v>
      </c>
      <c r="AB647" s="36">
        <v>0.15</v>
      </c>
      <c r="AC647" s="15">
        <v>256.29340000000002</v>
      </c>
      <c r="AD647" s="15">
        <v>0.2</v>
      </c>
      <c r="AE647" s="40">
        <f>ROUND(Y647*AD647,2)</f>
        <v>384.84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v>1708.6224</v>
      </c>
      <c r="AL647" s="15">
        <v>0.25</v>
      </c>
      <c r="AM647" s="15">
        <v>427.15559999999999</v>
      </c>
      <c r="AN647" s="15">
        <v>0.4</v>
      </c>
      <c r="AO647" s="15">
        <v>683.44899999999996</v>
      </c>
      <c r="AP647" s="15">
        <v>1</v>
      </c>
      <c r="AQ647" s="15">
        <v>1708.6224</v>
      </c>
      <c r="AR647" s="15">
        <v>0.2</v>
      </c>
      <c r="AS647" s="15">
        <v>128.28</v>
      </c>
      <c r="AT647" s="15">
        <v>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6834.4895999999999</v>
      </c>
      <c r="BU647" s="15">
        <v>4698.7115999999996</v>
      </c>
      <c r="BV647" s="15">
        <v>6834.4895999999999</v>
      </c>
      <c r="BW647" s="15">
        <v>6151.0406000000003</v>
      </c>
      <c r="BX647" s="16">
        <v>861.14570000000003</v>
      </c>
      <c r="BY647" s="15">
        <v>1722.2914000000001</v>
      </c>
      <c r="BZ647" s="16">
        <v>5973.3438999999998</v>
      </c>
      <c r="CA647" s="17">
        <v>773.30960000000005</v>
      </c>
    </row>
    <row r="648" spans="1:86" x14ac:dyDescent="0.25">
      <c r="A648" s="33" t="s">
        <v>79</v>
      </c>
      <c r="B648" s="34">
        <v>5383401</v>
      </c>
      <c r="C648" s="34" t="s">
        <v>293</v>
      </c>
      <c r="D648" s="34" t="s">
        <v>81</v>
      </c>
      <c r="E648" s="34" t="s">
        <v>116</v>
      </c>
      <c r="F648" s="34" t="s">
        <v>83</v>
      </c>
      <c r="G648" s="34" t="s">
        <v>117</v>
      </c>
      <c r="H648" s="34" t="s">
        <v>85</v>
      </c>
      <c r="I648" s="34" t="s">
        <v>79</v>
      </c>
      <c r="J648" s="34" t="s">
        <v>87</v>
      </c>
      <c r="K648" s="10" t="s">
        <v>147</v>
      </c>
      <c r="L648" s="10">
        <v>10</v>
      </c>
      <c r="M648" s="10">
        <v>180</v>
      </c>
      <c r="N648" s="34">
        <v>131116</v>
      </c>
      <c r="O648" s="35">
        <v>37431</v>
      </c>
      <c r="P648" s="35">
        <v>24842</v>
      </c>
      <c r="Q648" s="34">
        <v>47000252391</v>
      </c>
      <c r="R648" s="34" t="s">
        <v>89</v>
      </c>
      <c r="S648" s="10">
        <f>IF(AB648=0.05,"Médio Profissionalizante",
IF(AB648=0.09,"Médio Tecnólogo",
IF(AB648=0.1,"Graduação",
IF(AB648=0.15,"Especialização",
IF(AB648=0.35,"Mestrado",
IF(AB648=0.45,"Doutorado",
))))))</f>
        <v>0</v>
      </c>
      <c r="T648" s="10" t="str">
        <f>IF(AL648=0.7,"Inciso I",
IF(AL648=0.6,"Incisos II e V",
IF(AL648=0.3,"Inciso IV",
IF(AL648=0.25,"Inciso III, VI e VII",
))))</f>
        <v>Inciso III, VI e VII</v>
      </c>
      <c r="U648" s="34">
        <v>22</v>
      </c>
      <c r="V648" s="34" t="s">
        <v>90</v>
      </c>
      <c r="W648" s="34" t="s">
        <v>91</v>
      </c>
      <c r="X648" s="34" t="s">
        <v>92</v>
      </c>
      <c r="Y648" s="15">
        <v>1387.0878</v>
      </c>
      <c r="Z648" s="15">
        <v>180</v>
      </c>
      <c r="AA648" s="15">
        <v>1387.1014062750289</v>
      </c>
      <c r="AB648" s="36">
        <v>0</v>
      </c>
      <c r="AC648" s="10">
        <v>0</v>
      </c>
      <c r="AD648" s="15">
        <v>0.2</v>
      </c>
      <c r="AE648" s="50">
        <v>277.41759999999999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v>1387.0878</v>
      </c>
      <c r="AL648" s="15">
        <v>0.25</v>
      </c>
      <c r="AM648" s="15">
        <v>346.77199999999999</v>
      </c>
      <c r="AN648" s="15">
        <v>0.4</v>
      </c>
      <c r="AO648" s="15">
        <v>554.83510000000001</v>
      </c>
      <c r="AP648" s="15">
        <v>1</v>
      </c>
      <c r="AQ648" s="15">
        <v>1387.0878</v>
      </c>
      <c r="AR648" s="15">
        <v>0.56999999999999995</v>
      </c>
      <c r="AS648" s="15">
        <v>437.05250000000001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5340.2879999999996</v>
      </c>
      <c r="BU648" s="15">
        <v>3606.4283</v>
      </c>
      <c r="BV648" s="15">
        <v>5340.2879999999996</v>
      </c>
      <c r="BW648" s="15">
        <v>4785.4529000000002</v>
      </c>
      <c r="BX648" s="16">
        <v>669.96339999999998</v>
      </c>
      <c r="BY648" s="15">
        <v>1339.9268</v>
      </c>
      <c r="BZ648" s="16">
        <v>4670.3245999999999</v>
      </c>
      <c r="CA648" s="17">
        <v>414.97930000000002</v>
      </c>
    </row>
    <row r="649" spans="1:86" x14ac:dyDescent="0.25">
      <c r="A649" s="33" t="s">
        <v>839</v>
      </c>
      <c r="B649" s="34">
        <v>132701</v>
      </c>
      <c r="C649" s="34" t="s">
        <v>864</v>
      </c>
      <c r="D649" s="34" t="s">
        <v>841</v>
      </c>
      <c r="E649" s="34" t="s">
        <v>862</v>
      </c>
      <c r="F649" s="34" t="s">
        <v>83</v>
      </c>
      <c r="G649" s="34" t="s">
        <v>855</v>
      </c>
      <c r="H649" s="34" t="s">
        <v>844</v>
      </c>
      <c r="I649" s="34" t="s">
        <v>845</v>
      </c>
      <c r="J649" s="34" t="s">
        <v>846</v>
      </c>
      <c r="K649" s="10" t="s">
        <v>118</v>
      </c>
      <c r="L649" s="10">
        <v>9</v>
      </c>
      <c r="M649" s="10">
        <v>240</v>
      </c>
      <c r="N649" s="34">
        <v>227433</v>
      </c>
      <c r="O649" s="35">
        <v>28246</v>
      </c>
      <c r="P649" s="35">
        <v>17595</v>
      </c>
      <c r="Q649" s="34">
        <v>3644120382</v>
      </c>
      <c r="R649" s="34" t="s">
        <v>89</v>
      </c>
      <c r="S649" s="10">
        <f>IF(AB649=0.05,"Médio Profissionalizante",
IF(AB649=0.09,"Médio Tecnólogo",
IF(AB649=0.1,"Graduação",
IF(AB649=0.15,"Especialização",
IF(AB649=0.35,"Mestrado",
IF(AB649=0.45,"Doutorado",
))))))</f>
        <v>0</v>
      </c>
      <c r="T649" s="10" t="str">
        <f>IF(AL649=0.7,"Inciso I",
IF(AL649=0.6,"Incisos II e V",
IF(AL649=0.3,"Inciso IV",
IF(AL649=0.25,"Inciso III, VI e VII",
))))</f>
        <v>Inciso III, VI e VII</v>
      </c>
      <c r="U649" s="34">
        <v>1</v>
      </c>
      <c r="V649" s="34" t="s">
        <v>90</v>
      </c>
      <c r="W649" s="34" t="s">
        <v>114</v>
      </c>
      <c r="X649" s="34" t="s">
        <v>92</v>
      </c>
      <c r="Y649" s="15">
        <v>1813.203</v>
      </c>
      <c r="Z649" s="15">
        <v>240</v>
      </c>
      <c r="AA649" s="15">
        <v>1813.2044526470968</v>
      </c>
      <c r="AB649" s="36">
        <v>0</v>
      </c>
      <c r="AC649" s="47">
        <v>0</v>
      </c>
      <c r="AD649" s="15">
        <v>0.2</v>
      </c>
      <c r="AE649" s="40">
        <f>ROUND(Y649*AD649,2)</f>
        <v>362.64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v>1813.203</v>
      </c>
      <c r="AL649" s="15">
        <v>0.25</v>
      </c>
      <c r="AM649" s="15">
        <v>453.30079999999998</v>
      </c>
      <c r="AN649" s="15">
        <v>0.4</v>
      </c>
      <c r="AO649" s="15">
        <v>725.28120000000001</v>
      </c>
      <c r="AP649" s="15">
        <v>1</v>
      </c>
      <c r="AQ649" s="15">
        <v>1813.203</v>
      </c>
      <c r="AR649" s="15">
        <v>0.12</v>
      </c>
      <c r="AS649" s="15">
        <v>69.81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22.088951999999999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7002.9205000000002</v>
      </c>
      <c r="BU649" s="15">
        <v>4714.3278</v>
      </c>
      <c r="BV649" s="15">
        <v>6980.8316000000004</v>
      </c>
      <c r="BW649" s="15">
        <v>6277.6392999999998</v>
      </c>
      <c r="BX649" s="16">
        <v>878.86950000000002</v>
      </c>
      <c r="BY649" s="15">
        <v>1757.739</v>
      </c>
      <c r="BZ649" s="16">
        <v>6124.0510000000004</v>
      </c>
      <c r="CA649" s="17">
        <v>814.75400000000002</v>
      </c>
    </row>
    <row r="650" spans="1:86" x14ac:dyDescent="0.25">
      <c r="A650" s="33" t="s">
        <v>98</v>
      </c>
      <c r="B650" s="34">
        <v>5175003</v>
      </c>
      <c r="C650" s="34" t="s">
        <v>239</v>
      </c>
      <c r="D650" s="34" t="s">
        <v>81</v>
      </c>
      <c r="E650" s="34" t="s">
        <v>100</v>
      </c>
      <c r="F650" s="34" t="s">
        <v>83</v>
      </c>
      <c r="G650" s="34" t="s">
        <v>117</v>
      </c>
      <c r="H650" s="34" t="s">
        <v>101</v>
      </c>
      <c r="I650" s="34" t="s">
        <v>79</v>
      </c>
      <c r="J650" s="34" t="s">
        <v>87</v>
      </c>
      <c r="K650" s="10" t="s">
        <v>152</v>
      </c>
      <c r="L650" s="10">
        <v>3</v>
      </c>
      <c r="M650" s="10">
        <v>180</v>
      </c>
      <c r="N650" s="34">
        <v>114142</v>
      </c>
      <c r="O650" s="35">
        <v>37109</v>
      </c>
      <c r="P650" s="35">
        <v>22779</v>
      </c>
      <c r="Q650" s="34">
        <v>31760015334</v>
      </c>
      <c r="R650" s="34" t="s">
        <v>103</v>
      </c>
      <c r="S650" s="10">
        <f>IF(AB650=0.05,"Médio Profissionalizante",
IF(AB650=0.09,"Médio Tecnólogo",
IF(AB650=0.1,"Graduação",
IF(AB650=0.15,"Especialização",
IF(AB650=0.35,"Mestrado",
IF(AB650=0.45,"Doutorado",
))))))</f>
        <v>0</v>
      </c>
      <c r="T650" s="10" t="str">
        <f>IF(AL650=0.7,"Inciso I",
IF(AL650=0.6,"Incisos II e V",
IF(AL650=0.3,"Inciso IV",
IF(AL650=0.25,"Inciso III, VI e VII",
))))</f>
        <v>Inciso III, VI e VII</v>
      </c>
      <c r="U650" s="34">
        <v>20</v>
      </c>
      <c r="V650" s="34" t="s">
        <v>90</v>
      </c>
      <c r="W650" s="34" t="s">
        <v>91</v>
      </c>
      <c r="X650" s="34" t="s">
        <v>91</v>
      </c>
      <c r="Y650" s="15">
        <v>1207.5473999999999</v>
      </c>
      <c r="Z650" s="15">
        <v>180</v>
      </c>
      <c r="AA650" s="15">
        <v>1207.5552480024</v>
      </c>
      <c r="AB650" s="36">
        <v>0</v>
      </c>
      <c r="AC650" s="10">
        <v>0</v>
      </c>
      <c r="AD650" s="15">
        <v>0.14000000000000001</v>
      </c>
      <c r="AE650" s="50">
        <v>169.0566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v>1207.5473999999999</v>
      </c>
      <c r="AL650" s="15">
        <v>0.25</v>
      </c>
      <c r="AM650" s="15">
        <v>301.88690000000003</v>
      </c>
      <c r="AN650" s="15">
        <v>0.4</v>
      </c>
      <c r="AO650" s="15">
        <v>483.01900000000001</v>
      </c>
      <c r="AP650" s="15">
        <v>1</v>
      </c>
      <c r="AQ650" s="15">
        <v>1207.5473999999999</v>
      </c>
      <c r="AR650" s="15">
        <v>0</v>
      </c>
      <c r="AS650" s="15">
        <v>0</v>
      </c>
      <c r="AT650" s="15">
        <v>0</v>
      </c>
      <c r="AU650" s="15">
        <v>95.193200000000004</v>
      </c>
      <c r="AV650" s="15">
        <v>0</v>
      </c>
      <c r="AW650" s="15">
        <v>1599.2449999999999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75.555218000000011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4652.1598999999997</v>
      </c>
      <c r="BU650" s="15">
        <v>3067.1704</v>
      </c>
      <c r="BV650" s="15">
        <v>4576.6045999999997</v>
      </c>
      <c r="BW650" s="15">
        <v>4169.1409000000003</v>
      </c>
      <c r="BX650" s="16">
        <v>583.67970000000003</v>
      </c>
      <c r="BY650" s="15">
        <v>1167.3595</v>
      </c>
      <c r="BZ650" s="16">
        <v>4068.4801000000002</v>
      </c>
      <c r="CA650" s="17">
        <v>279.27800000000002</v>
      </c>
    </row>
    <row r="651" spans="1:86" x14ac:dyDescent="0.25">
      <c r="A651" s="33" t="s">
        <v>98</v>
      </c>
      <c r="B651" s="34">
        <v>891801</v>
      </c>
      <c r="C651" s="34" t="s">
        <v>1239</v>
      </c>
      <c r="D651" s="34" t="s">
        <v>1110</v>
      </c>
      <c r="E651" s="34" t="s">
        <v>1111</v>
      </c>
      <c r="F651" s="34" t="s">
        <v>83</v>
      </c>
      <c r="G651" s="34" t="s">
        <v>1163</v>
      </c>
      <c r="H651" s="34" t="s">
        <v>1110</v>
      </c>
      <c r="I651" s="34" t="s">
        <v>715</v>
      </c>
      <c r="J651" s="34" t="s">
        <v>1161</v>
      </c>
      <c r="K651" s="10" t="s">
        <v>121</v>
      </c>
      <c r="L651" s="10">
        <v>9</v>
      </c>
      <c r="M651" s="10">
        <v>240</v>
      </c>
      <c r="N651" s="34">
        <v>138333</v>
      </c>
      <c r="O651" s="35">
        <v>32253</v>
      </c>
      <c r="P651" s="35">
        <v>21338</v>
      </c>
      <c r="Q651" s="34">
        <v>12331422320</v>
      </c>
      <c r="R651" s="34" t="s">
        <v>103</v>
      </c>
      <c r="S651" s="10" t="str">
        <f>IF(AB651=0.05,"Médio Profissionalizante",
IF(AB651=0.09,"Médio Tecnólogo",
IF(AB651=0.1,"Graduação",
IF(AB651=0.15,"Especialização",
IF(AB651=0.35,"Mestrado",
IF(AB651=0.45,"Doutorado",
))))))</f>
        <v>Especialização</v>
      </c>
      <c r="T651" s="10" t="str">
        <f>IF(AL651=0.7,"Inciso I",
IF(AL651=0.6,"Incisos II e V",
IF(AL651=0.3,"Inciso IV",
IF(AL651=0.25,"Inciso III, VI e VII",
))))</f>
        <v>Inciso III, VI e VII</v>
      </c>
      <c r="U651" s="34">
        <v>20</v>
      </c>
      <c r="V651" s="34" t="s">
        <v>90</v>
      </c>
      <c r="W651" s="34" t="s">
        <v>91</v>
      </c>
      <c r="X651" s="34" t="s">
        <v>91</v>
      </c>
      <c r="Y651" s="15">
        <v>1962.6636000000001</v>
      </c>
      <c r="Z651" s="15">
        <v>240</v>
      </c>
      <c r="AA651" s="15">
        <v>1962.6708122004145</v>
      </c>
      <c r="AB651" s="36">
        <v>0.15</v>
      </c>
      <c r="AC651" s="51">
        <v>271.98050000000001</v>
      </c>
      <c r="AD651" s="15">
        <v>0.21</v>
      </c>
      <c r="AE651" s="40">
        <f>ROUND(Y651*AD651,2)</f>
        <v>412.16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v>1813.203</v>
      </c>
      <c r="AL651" s="15">
        <v>0.25</v>
      </c>
      <c r="AM651" s="15">
        <v>453.30079999999998</v>
      </c>
      <c r="AN651" s="15">
        <v>0.4</v>
      </c>
      <c r="AO651" s="15">
        <v>725.28120000000001</v>
      </c>
      <c r="AP651" s="15">
        <v>1</v>
      </c>
      <c r="AQ651" s="15">
        <v>1813.203</v>
      </c>
      <c r="AR651" s="15">
        <v>1.53</v>
      </c>
      <c r="AS651" s="15">
        <v>1003.46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7270.9440000000004</v>
      </c>
      <c r="BU651" s="15">
        <v>5004.4403000000002</v>
      </c>
      <c r="BV651" s="15">
        <v>7270.9440000000004</v>
      </c>
      <c r="BW651" s="15">
        <v>6545.6628000000001</v>
      </c>
      <c r="BX651" s="16">
        <v>916.39279999999997</v>
      </c>
      <c r="BY651" s="15">
        <v>1832.7855999999999</v>
      </c>
      <c r="BZ651" s="16">
        <v>6354.5511999999999</v>
      </c>
      <c r="CA651" s="17">
        <v>878.14160000000004</v>
      </c>
    </row>
    <row r="652" spans="1:86" x14ac:dyDescent="0.25">
      <c r="A652" s="33" t="s">
        <v>98</v>
      </c>
      <c r="B652" s="34">
        <v>5801</v>
      </c>
      <c r="C652" s="34" t="s">
        <v>1042</v>
      </c>
      <c r="D652" s="34" t="s">
        <v>734</v>
      </c>
      <c r="E652" s="34" t="s">
        <v>735</v>
      </c>
      <c r="F652" s="34" t="s">
        <v>83</v>
      </c>
      <c r="G652" s="34" t="s">
        <v>1043</v>
      </c>
      <c r="H652" s="34" t="s">
        <v>1002</v>
      </c>
      <c r="I652" s="34" t="s">
        <v>1003</v>
      </c>
      <c r="J652" s="34" t="s">
        <v>107</v>
      </c>
      <c r="K652" s="10" t="s">
        <v>1011</v>
      </c>
      <c r="L652" s="10">
        <v>3</v>
      </c>
      <c r="M652" s="10">
        <v>240</v>
      </c>
      <c r="N652" s="34">
        <v>134192</v>
      </c>
      <c r="O652" s="35">
        <v>33872</v>
      </c>
      <c r="P652" s="35">
        <v>19153</v>
      </c>
      <c r="Q652" s="34">
        <v>120388812</v>
      </c>
      <c r="R652" s="34" t="s">
        <v>103</v>
      </c>
      <c r="S652" s="10">
        <f>IF(AB652=0.05,"Médio Profissionalizante",
IF(AB652=0.09,"Médio Tecnólogo",
IF(AB652=0.1,"Graduação",
IF(AB652=0.15,"Especialização",
IF(AB652=0.35,"Mestrado",
IF(AB652=0.45,"Doutorado",
))))))</f>
        <v>0</v>
      </c>
      <c r="T652" s="10" t="str">
        <f>IF(AL652=0.7,"Inciso I",
IF(AL652=0.6,"Incisos II e V",
IF(AL652=0.3,"Inciso IV",
IF(AL652=0.25,"Inciso III, VI e VII",
))))</f>
        <v>Inciso III, VI e VII</v>
      </c>
      <c r="U652" s="34">
        <v>20</v>
      </c>
      <c r="V652" s="34" t="s">
        <v>90</v>
      </c>
      <c r="W652" s="34" t="s">
        <v>91</v>
      </c>
      <c r="X652" s="34" t="s">
        <v>91</v>
      </c>
      <c r="Y652" s="15">
        <v>1777.6458</v>
      </c>
      <c r="Z652" s="15">
        <v>240</v>
      </c>
      <c r="AA652" s="15">
        <v>1777.6514241638204</v>
      </c>
      <c r="AB652" s="36">
        <v>0</v>
      </c>
      <c r="AC652" s="37">
        <v>0</v>
      </c>
      <c r="AD652" s="15">
        <v>0.11</v>
      </c>
      <c r="AE652" s="40">
        <f>ROUND(Y652*AD652,2)</f>
        <v>195.54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v>1610.07</v>
      </c>
      <c r="AL652" s="15">
        <v>0.25</v>
      </c>
      <c r="AM652" s="15">
        <v>402.51749999999998</v>
      </c>
      <c r="AN652" s="15">
        <v>0.4</v>
      </c>
      <c r="AO652" s="15">
        <v>644.02800000000002</v>
      </c>
      <c r="AP652" s="15">
        <v>1</v>
      </c>
      <c r="AQ652" s="15">
        <v>1610.07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6053.8631999999998</v>
      </c>
      <c r="BU652" s="15">
        <v>4041.2757000000001</v>
      </c>
      <c r="BV652" s="15">
        <v>6053.8631999999998</v>
      </c>
      <c r="BW652" s="15">
        <v>5409.8352000000004</v>
      </c>
      <c r="BX652" s="16">
        <v>757.37689999999998</v>
      </c>
      <c r="BY652" s="15">
        <v>1514.7538999999999</v>
      </c>
      <c r="BZ652" s="16">
        <v>5296.4862999999996</v>
      </c>
      <c r="CA652" s="17">
        <v>587.17370000000005</v>
      </c>
    </row>
    <row r="653" spans="1:86" x14ac:dyDescent="0.25">
      <c r="A653" s="33" t="s">
        <v>98</v>
      </c>
      <c r="B653" s="34">
        <v>36301</v>
      </c>
      <c r="C653" s="34" t="s">
        <v>1109</v>
      </c>
      <c r="D653" s="34" t="s">
        <v>1110</v>
      </c>
      <c r="E653" s="34" t="s">
        <v>1111</v>
      </c>
      <c r="F653" s="34" t="s">
        <v>83</v>
      </c>
      <c r="G653" s="34" t="s">
        <v>895</v>
      </c>
      <c r="H653" s="34" t="s">
        <v>1002</v>
      </c>
      <c r="I653" s="34" t="s">
        <v>1003</v>
      </c>
      <c r="J653" s="34" t="s">
        <v>95</v>
      </c>
      <c r="K653" s="10" t="s">
        <v>1040</v>
      </c>
      <c r="L653" s="10">
        <v>9</v>
      </c>
      <c r="M653" s="10">
        <v>240</v>
      </c>
      <c r="N653" s="34">
        <v>158267</v>
      </c>
      <c r="O653" s="35">
        <v>31131</v>
      </c>
      <c r="P653" s="35">
        <v>13072</v>
      </c>
      <c r="Q653" s="34">
        <v>1350994391</v>
      </c>
      <c r="R653" s="34" t="s">
        <v>103</v>
      </c>
      <c r="S653" s="10" t="str">
        <f>IF(AB653=0.05,"Médio Profissionalizante",
IF(AB653=0.09,"Médio Tecnólogo",
IF(AB653=0.1,"Graduação",
IF(AB653=0.15,"Especialização",
IF(AB653=0.35,"Mestrado",
IF(AB653=0.45,"Doutorado",
))))))</f>
        <v>Especialização</v>
      </c>
      <c r="T653" s="10" t="str">
        <f>IF(AL653=0.7,"Inciso I",
IF(AL653=0.6,"Incisos II e V",
IF(AL653=0.3,"Inciso IV",
IF(AL653=0.25,"Inciso III, VI e VII",
))))</f>
        <v>Incisos II e V</v>
      </c>
      <c r="U653" s="34">
        <v>20</v>
      </c>
      <c r="V653" s="34" t="s">
        <v>90</v>
      </c>
      <c r="W653" s="34" t="s">
        <v>91</v>
      </c>
      <c r="X653" s="34" t="s">
        <v>91</v>
      </c>
      <c r="Y653" s="15">
        <v>1924.1790000000001</v>
      </c>
      <c r="Z653" s="15">
        <v>240</v>
      </c>
      <c r="AA653" s="15">
        <v>1924.1870707847202</v>
      </c>
      <c r="AB653" s="36">
        <v>0.15</v>
      </c>
      <c r="AC653" s="15">
        <v>370.8689</v>
      </c>
      <c r="AD653" s="15">
        <v>0.2</v>
      </c>
      <c r="AE653" s="40">
        <f>ROUND(Y653*AD653,2)</f>
        <v>384.84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v>2472.4596000000001</v>
      </c>
      <c r="AL653" s="15">
        <v>0.6</v>
      </c>
      <c r="AM653" s="15">
        <v>1483.4757999999999</v>
      </c>
      <c r="AN653" s="15">
        <v>0.4</v>
      </c>
      <c r="AO653" s="15">
        <v>988.98379999999997</v>
      </c>
      <c r="AP653" s="15">
        <v>1</v>
      </c>
      <c r="AQ653" s="15">
        <v>2472.4596000000001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3350.1788780000002</v>
      </c>
      <c r="BH653" s="15">
        <v>0</v>
      </c>
      <c r="BI653" s="15">
        <v>0</v>
      </c>
      <c r="BJ653" s="15">
        <v>0</v>
      </c>
      <c r="BK653" s="15">
        <v>22.088951999999999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14127.4671</v>
      </c>
      <c r="BU653" s="15">
        <v>10149.442800000001</v>
      </c>
      <c r="BV653" s="15">
        <v>14105.3781</v>
      </c>
      <c r="BW653" s="15">
        <v>13138.4833</v>
      </c>
      <c r="BX653" s="16">
        <v>1839.3877</v>
      </c>
      <c r="BY653" s="15">
        <v>3678.7752999999998</v>
      </c>
      <c r="BZ653" s="16">
        <v>12288.079400000001</v>
      </c>
      <c r="CA653" s="17">
        <v>2509.8618000000001</v>
      </c>
    </row>
    <row r="654" spans="1:86" x14ac:dyDescent="0.25">
      <c r="A654" s="33" t="s">
        <v>839</v>
      </c>
      <c r="B654" s="34">
        <v>864101</v>
      </c>
      <c r="C654" s="34" t="s">
        <v>947</v>
      </c>
      <c r="D654" s="34" t="s">
        <v>841</v>
      </c>
      <c r="E654" s="34" t="s">
        <v>854</v>
      </c>
      <c r="F654" s="34" t="s">
        <v>83</v>
      </c>
      <c r="G654" s="34" t="s">
        <v>843</v>
      </c>
      <c r="H654" s="34" t="s">
        <v>844</v>
      </c>
      <c r="I654" s="34" t="s">
        <v>845</v>
      </c>
      <c r="J654" s="34" t="s">
        <v>846</v>
      </c>
      <c r="K654" s="10" t="s">
        <v>851</v>
      </c>
      <c r="L654" s="10">
        <v>6</v>
      </c>
      <c r="M654" s="10">
        <v>240</v>
      </c>
      <c r="N654" s="34">
        <v>227433</v>
      </c>
      <c r="O654" s="35">
        <v>27515</v>
      </c>
      <c r="P654" s="35">
        <v>20072</v>
      </c>
      <c r="Q654" s="34">
        <v>12197661353</v>
      </c>
      <c r="R654" s="34" t="s">
        <v>89</v>
      </c>
      <c r="S654" s="10">
        <f>IF(AB654=0.05,"Médio Profissionalizante",
IF(AB654=0.09,"Médio Tecnólogo",
IF(AB654=0.1,"Graduação",
IF(AB654=0.15,"Especialização",
IF(AB654=0.35,"Mestrado",
IF(AB654=0.45,"Doutorado",
))))))</f>
        <v>0</v>
      </c>
      <c r="T654" s="10">
        <f>IF(AL654=0.7,"Inciso I",
IF(AL654=0.6,"Incisos II e V",
IF(AL654=0.3,"Inciso IV",
IF(AL654=0.25,"Inciso III, VI e VII",
))))</f>
        <v>0</v>
      </c>
      <c r="U654" s="34">
        <v>1</v>
      </c>
      <c r="V654" s="34" t="s">
        <v>90</v>
      </c>
      <c r="W654" s="34" t="s">
        <v>91</v>
      </c>
      <c r="X654" s="34" t="s">
        <v>92</v>
      </c>
      <c r="Y654" s="15">
        <v>2329.8534</v>
      </c>
      <c r="Z654" s="15">
        <v>180</v>
      </c>
      <c r="AA654" s="15">
        <v>2329.8534</v>
      </c>
      <c r="AB654" s="36">
        <v>0</v>
      </c>
      <c r="AC654" s="37">
        <v>0</v>
      </c>
      <c r="AD654" s="15">
        <v>0.3</v>
      </c>
      <c r="AE654" s="40">
        <f>ROUND(Y654*AD654,2)</f>
        <v>698.96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0.5</v>
      </c>
      <c r="AQ654" s="15">
        <v>1164.9267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4193.7361000000001</v>
      </c>
      <c r="BU654" s="22">
        <v>4193.7361199999996</v>
      </c>
      <c r="BV654" s="15">
        <v>4193.7361000000001</v>
      </c>
      <c r="BW654" s="15">
        <v>4193.7361000000001</v>
      </c>
      <c r="BX654" s="16">
        <v>587.12310000000002</v>
      </c>
      <c r="BY654" s="15">
        <v>1174.2461000000001</v>
      </c>
      <c r="BZ654" s="16">
        <v>3606.6131</v>
      </c>
      <c r="CA654" s="17">
        <v>186.19200000000001</v>
      </c>
    </row>
    <row r="655" spans="1:86" x14ac:dyDescent="0.25">
      <c r="A655" s="33" t="s">
        <v>715</v>
      </c>
      <c r="B655" s="34">
        <v>11554601</v>
      </c>
      <c r="C655" s="34" t="s">
        <v>1309</v>
      </c>
      <c r="D655" s="34" t="s">
        <v>1069</v>
      </c>
      <c r="E655" s="34" t="s">
        <v>1310</v>
      </c>
      <c r="F655" s="34" t="s">
        <v>83</v>
      </c>
      <c r="G655" s="34" t="s">
        <v>1244</v>
      </c>
      <c r="H655" s="34" t="s">
        <v>1245</v>
      </c>
      <c r="I655" s="34" t="s">
        <v>1246</v>
      </c>
      <c r="J655" s="34" t="s">
        <v>850</v>
      </c>
      <c r="K655" s="10" t="s">
        <v>121</v>
      </c>
      <c r="L655" s="10">
        <v>13</v>
      </c>
      <c r="M655" s="10">
        <v>240</v>
      </c>
      <c r="N655" s="34">
        <v>750463</v>
      </c>
      <c r="O655" s="35">
        <v>42920</v>
      </c>
      <c r="P655" s="35">
        <v>31184</v>
      </c>
      <c r="Q655" s="34">
        <v>67069207387</v>
      </c>
      <c r="R655" s="34" t="s">
        <v>89</v>
      </c>
      <c r="S655" s="10" t="str">
        <f>IF(AB655=0.05,"Médio Profissionalizante",
IF(AB655=0.09,"Médio Tecnólogo",
IF(AB655=0.1,"Graduação",
IF(AB655=0.15,"Especialização",
IF(AB655=0.35,"Mestrado",
IF(AB655=0.45,"Doutorado",
))))))</f>
        <v>Especialização</v>
      </c>
      <c r="T655" s="10" t="str">
        <f>IF(AL655=0.7,"Inciso I",
IF(AL655=0.6,"Incisos II e V",
IF(AL655=0.3,"Inciso IV",
IF(AL655=0.25,"Inciso III, VI e VII",
))))</f>
        <v>Inciso IV</v>
      </c>
      <c r="U655" s="34">
        <v>1</v>
      </c>
      <c r="V655" s="34" t="s">
        <v>90</v>
      </c>
      <c r="W655" s="34" t="s">
        <v>91</v>
      </c>
      <c r="X655" s="34" t="s">
        <v>92</v>
      </c>
      <c r="Y655" s="15">
        <v>1924.1790000000001</v>
      </c>
      <c r="Z655" s="15">
        <v>240</v>
      </c>
      <c r="AA655" s="15">
        <v>1924.1870707847202</v>
      </c>
      <c r="AB655" s="36">
        <v>0.15</v>
      </c>
      <c r="AC655" s="15">
        <v>294.39949999999999</v>
      </c>
      <c r="AD655" s="15">
        <v>0.2</v>
      </c>
      <c r="AE655" s="40">
        <f>ROUND(Y655*AD655,2)</f>
        <v>384.84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v>1962.6636000000001</v>
      </c>
      <c r="AL655" s="15">
        <v>0.3</v>
      </c>
      <c r="AM655" s="15">
        <v>588.79909999999995</v>
      </c>
      <c r="AN655" s="15">
        <v>0.4</v>
      </c>
      <c r="AO655" s="15">
        <v>785.06539999999995</v>
      </c>
      <c r="AP655" s="15">
        <v>1</v>
      </c>
      <c r="AQ655" s="15">
        <v>1962.6636000000001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7948.7875999999997</v>
      </c>
      <c r="BU655" s="15">
        <v>5397.3248999999996</v>
      </c>
      <c r="BV655" s="15">
        <v>7948.7875999999997</v>
      </c>
      <c r="BW655" s="15">
        <v>7163.7221</v>
      </c>
      <c r="BX655" s="16">
        <v>1002.9211</v>
      </c>
      <c r="BY655" s="15">
        <v>2005.8422</v>
      </c>
      <c r="BZ655" s="16">
        <v>6945.8665000000001</v>
      </c>
      <c r="CA655" s="17">
        <v>1040.7533000000001</v>
      </c>
    </row>
    <row r="656" spans="1:86" x14ac:dyDescent="0.25">
      <c r="A656" s="33" t="s">
        <v>98</v>
      </c>
      <c r="B656" s="34">
        <v>28801</v>
      </c>
      <c r="C656" s="34" t="s">
        <v>791</v>
      </c>
      <c r="D656" s="34" t="s">
        <v>749</v>
      </c>
      <c r="E656" s="34" t="s">
        <v>750</v>
      </c>
      <c r="F656" s="34" t="s">
        <v>712</v>
      </c>
      <c r="G656" s="34" t="s">
        <v>726</v>
      </c>
      <c r="H656" s="34" t="s">
        <v>714</v>
      </c>
      <c r="I656" s="34" t="s">
        <v>715</v>
      </c>
      <c r="J656" s="34" t="s">
        <v>712</v>
      </c>
      <c r="K656" s="10" t="s">
        <v>118</v>
      </c>
      <c r="L656" s="10">
        <v>5</v>
      </c>
      <c r="M656" s="10">
        <v>240</v>
      </c>
      <c r="N656" s="34">
        <v>590554</v>
      </c>
      <c r="O656" s="35">
        <v>30741</v>
      </c>
      <c r="P656" s="35">
        <v>14668</v>
      </c>
      <c r="Q656" s="34">
        <v>1021443387</v>
      </c>
      <c r="R656" s="34" t="s">
        <v>103</v>
      </c>
      <c r="S656" s="10">
        <f>IF(AB656=0.05,"Médio Profissionalizante",
IF(AB656=0.09,"Médio Tecnólogo",
IF(AB656=0.1,"Graduação",
IF(AB656=0.15,"Especialização",
IF(AB656=0.35,"Mestrado",
IF(AB656=0.45,"Doutorado",
))))))</f>
        <v>0</v>
      </c>
      <c r="T656" s="10" t="str">
        <f>IF(AL656=0.7,"Inciso I",
IF(AL656=0.6,"Incisos II e V",
IF(AL656=0.3,"Inciso IV",
IF(AL656=0.25,"Inciso III, VI e VII",
))))</f>
        <v>Inciso III, VI e VII</v>
      </c>
      <c r="U656" s="34">
        <v>20</v>
      </c>
      <c r="V656" s="34" t="s">
        <v>90</v>
      </c>
      <c r="W656" s="34" t="s">
        <v>91</v>
      </c>
      <c r="X656" s="34" t="s">
        <v>91</v>
      </c>
      <c r="Y656" s="15">
        <v>1675.1153999999999</v>
      </c>
      <c r="Z656" s="15">
        <v>240</v>
      </c>
      <c r="AA656" s="15">
        <v>1675.1206400289295</v>
      </c>
      <c r="AB656" s="36">
        <v>0</v>
      </c>
      <c r="AC656" s="37">
        <v>0</v>
      </c>
      <c r="AD656" s="15">
        <v>0.1</v>
      </c>
      <c r="AE656" s="40">
        <f>ROUND(Y656*AD656,2)</f>
        <v>167.51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v>1675.1153999999999</v>
      </c>
      <c r="AL656" s="15">
        <v>0.25</v>
      </c>
      <c r="AM656" s="15">
        <v>418.77890000000002</v>
      </c>
      <c r="AN656" s="15">
        <v>0.4</v>
      </c>
      <c r="AO656" s="15">
        <v>670.0462</v>
      </c>
      <c r="AP656" s="15">
        <v>1</v>
      </c>
      <c r="AQ656" s="15">
        <v>1675.1153999999999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6281.6827999999996</v>
      </c>
      <c r="BU656" s="15">
        <v>4187.7884999999997</v>
      </c>
      <c r="BV656" s="15">
        <v>6281.6827999999996</v>
      </c>
      <c r="BW656" s="15">
        <v>5611.6365999999998</v>
      </c>
      <c r="BX656" s="16">
        <v>785.62909999999999</v>
      </c>
      <c r="BY656" s="15">
        <v>1571.2582</v>
      </c>
      <c r="BZ656" s="16">
        <v>5496.0536000000002</v>
      </c>
      <c r="CA656" s="17">
        <v>642.05470000000003</v>
      </c>
    </row>
    <row r="657" spans="1:79" x14ac:dyDescent="0.25">
      <c r="A657" s="33" t="s">
        <v>98</v>
      </c>
      <c r="B657" s="34">
        <v>616201</v>
      </c>
      <c r="C657" s="34" t="s">
        <v>1214</v>
      </c>
      <c r="D657" s="34" t="s">
        <v>1110</v>
      </c>
      <c r="E657" s="34" t="s">
        <v>1111</v>
      </c>
      <c r="F657" s="34" t="s">
        <v>83</v>
      </c>
      <c r="G657" s="34" t="s">
        <v>1160</v>
      </c>
      <c r="H657" s="34" t="s">
        <v>1110</v>
      </c>
      <c r="I657" s="34" t="s">
        <v>715</v>
      </c>
      <c r="J657" s="34" t="s">
        <v>1161</v>
      </c>
      <c r="K657" s="10" t="s">
        <v>121</v>
      </c>
      <c r="L657" s="10">
        <v>12</v>
      </c>
      <c r="M657" s="10">
        <v>240</v>
      </c>
      <c r="N657" s="34">
        <v>120425</v>
      </c>
      <c r="O657" s="35">
        <v>32253</v>
      </c>
      <c r="P657" s="35">
        <v>18097</v>
      </c>
      <c r="Q657" s="34">
        <v>9784128349</v>
      </c>
      <c r="R657" s="34" t="s">
        <v>103</v>
      </c>
      <c r="S657" s="10">
        <f>IF(AB657=0.05,"Médio Profissionalizante",
IF(AB657=0.09,"Médio Tecnólogo",
IF(AB657=0.1,"Graduação",
IF(AB657=0.15,"Especialização",
IF(AB657=0.35,"Mestrado",
IF(AB657=0.45,"Doutorado",
))))))</f>
        <v>0</v>
      </c>
      <c r="T657" s="10" t="str">
        <f>IF(AL657=0.7,"Inciso I",
IF(AL657=0.6,"Incisos II e V",
IF(AL657=0.3,"Inciso IV",
IF(AL657=0.25,"Inciso III, VI e VII",
))))</f>
        <v>Inciso III, VI e VII</v>
      </c>
      <c r="U657" s="34">
        <v>20</v>
      </c>
      <c r="V657" s="34" t="s">
        <v>90</v>
      </c>
      <c r="W657" s="34" t="s">
        <v>91</v>
      </c>
      <c r="X657" s="34" t="s">
        <v>91</v>
      </c>
      <c r="Y657" s="15">
        <v>1962.6636000000001</v>
      </c>
      <c r="Z657" s="15">
        <v>240</v>
      </c>
      <c r="AA657" s="15">
        <v>1962.6708122004145</v>
      </c>
      <c r="AB657" s="36">
        <v>0</v>
      </c>
      <c r="AC657" s="37">
        <v>0</v>
      </c>
      <c r="AD657" s="15">
        <v>0.22</v>
      </c>
      <c r="AE657" s="40">
        <f>ROUND(Y657*AD657,2)</f>
        <v>431.79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v>1924.1790000000001</v>
      </c>
      <c r="AL657" s="15">
        <v>0.25</v>
      </c>
      <c r="AM657" s="15">
        <v>481.04480000000001</v>
      </c>
      <c r="AN657" s="15">
        <v>0.4</v>
      </c>
      <c r="AO657" s="15">
        <v>769.67160000000001</v>
      </c>
      <c r="AP657" s="15">
        <v>1</v>
      </c>
      <c r="AQ657" s="15">
        <v>1924.1790000000001</v>
      </c>
      <c r="AR657" s="15">
        <v>0.06</v>
      </c>
      <c r="AS657" s="15">
        <v>37.979999999999997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7446.5726999999997</v>
      </c>
      <c r="BU657" s="15">
        <v>5041.3490000000002</v>
      </c>
      <c r="BV657" s="15">
        <v>7446.5726999999997</v>
      </c>
      <c r="BW657" s="15">
        <v>6676.9011</v>
      </c>
      <c r="BX657" s="16">
        <v>934.76620000000003</v>
      </c>
      <c r="BY657" s="15">
        <v>1869.5323000000001</v>
      </c>
      <c r="BZ657" s="16">
        <v>6511.8065999999999</v>
      </c>
      <c r="CA657" s="17">
        <v>921.38679999999999</v>
      </c>
    </row>
    <row r="658" spans="1:79" x14ac:dyDescent="0.25">
      <c r="A658" s="33" t="s">
        <v>79</v>
      </c>
      <c r="B658" s="34">
        <v>4552001</v>
      </c>
      <c r="C658" s="34" t="s">
        <v>134</v>
      </c>
      <c r="D658" s="34" t="s">
        <v>81</v>
      </c>
      <c r="E658" s="34" t="s">
        <v>116</v>
      </c>
      <c r="F658" s="34" t="s">
        <v>83</v>
      </c>
      <c r="G658" s="34" t="s">
        <v>117</v>
      </c>
      <c r="H658" s="34" t="s">
        <v>85</v>
      </c>
      <c r="I658" s="34" t="s">
        <v>79</v>
      </c>
      <c r="J658" s="34" t="s">
        <v>87</v>
      </c>
      <c r="K658" s="10" t="s">
        <v>121</v>
      </c>
      <c r="L658" s="10">
        <v>13</v>
      </c>
      <c r="M658" s="10">
        <v>240</v>
      </c>
      <c r="N658" s="34">
        <v>139137</v>
      </c>
      <c r="O658" s="35">
        <v>36770</v>
      </c>
      <c r="P658" s="35">
        <v>26078</v>
      </c>
      <c r="Q658" s="34">
        <v>46348824349</v>
      </c>
      <c r="R658" s="34" t="s">
        <v>89</v>
      </c>
      <c r="S658" s="10">
        <f>IF(AB658=0.05,"Médio Profissionalizante",
IF(AB658=0.09,"Médio Tecnólogo",
IF(AB658=0.1,"Graduação",
IF(AB658=0.15,"Especialização",
IF(AB658=0.35,"Mestrado",
IF(AB658=0.45,"Doutorado",
))))))</f>
        <v>0</v>
      </c>
      <c r="T658" s="10" t="str">
        <f>IF(AL658=0.7,"Inciso I",
IF(AL658=0.6,"Incisos II e V",
IF(AL658=0.3,"Inciso IV",
IF(AL658=0.25,"Inciso III, VI e VII",
))))</f>
        <v>Inciso III, VI e VII</v>
      </c>
      <c r="U658" s="34">
        <v>22</v>
      </c>
      <c r="V658" s="34" t="s">
        <v>90</v>
      </c>
      <c r="W658" s="34" t="s">
        <v>91</v>
      </c>
      <c r="X658" s="34" t="s">
        <v>92</v>
      </c>
      <c r="Y658" s="15">
        <v>1962.6636000000001</v>
      </c>
      <c r="Z658" s="15">
        <v>240</v>
      </c>
      <c r="AA658" s="15">
        <v>1962.6708122004145</v>
      </c>
      <c r="AB658" s="36">
        <v>0</v>
      </c>
      <c r="AC658" s="10">
        <v>0</v>
      </c>
      <c r="AD658" s="15">
        <v>0.22</v>
      </c>
      <c r="AE658" s="50">
        <v>431.786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v>1962.6636000000001</v>
      </c>
      <c r="AL658" s="15">
        <v>0.25</v>
      </c>
      <c r="AM658" s="15">
        <v>490.66590000000002</v>
      </c>
      <c r="AN658" s="15">
        <v>0.4</v>
      </c>
      <c r="AO658" s="15">
        <v>785.06539999999995</v>
      </c>
      <c r="AP658" s="15">
        <v>1</v>
      </c>
      <c r="AQ658" s="15">
        <v>1962.6636000000001</v>
      </c>
      <c r="AR658" s="15">
        <v>0.06</v>
      </c>
      <c r="AS658" s="15">
        <v>1044.5862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7595.5081</v>
      </c>
      <c r="BU658" s="15">
        <v>5142.1786000000002</v>
      </c>
      <c r="BV658" s="15">
        <v>7595.5081</v>
      </c>
      <c r="BW658" s="15">
        <v>6810.4426999999996</v>
      </c>
      <c r="BX658" s="16">
        <v>953.46199999999999</v>
      </c>
      <c r="BY658" s="15">
        <v>1906.924</v>
      </c>
      <c r="BZ658" s="16">
        <v>6642.0461999999998</v>
      </c>
      <c r="CA658" s="17">
        <v>957.20270000000005</v>
      </c>
    </row>
    <row r="659" spans="1:79" x14ac:dyDescent="0.25">
      <c r="A659" s="33" t="s">
        <v>79</v>
      </c>
      <c r="B659" s="34">
        <v>5175101</v>
      </c>
      <c r="C659" s="34" t="s">
        <v>240</v>
      </c>
      <c r="D659" s="34" t="s">
        <v>81</v>
      </c>
      <c r="E659" s="34" t="s">
        <v>116</v>
      </c>
      <c r="F659" s="34" t="s">
        <v>83</v>
      </c>
      <c r="G659" s="34" t="s">
        <v>117</v>
      </c>
      <c r="H659" s="34" t="s">
        <v>85</v>
      </c>
      <c r="I659" s="34" t="s">
        <v>79</v>
      </c>
      <c r="J659" s="34" t="s">
        <v>87</v>
      </c>
      <c r="K659" s="10" t="s">
        <v>121</v>
      </c>
      <c r="L659" s="10">
        <v>13</v>
      </c>
      <c r="M659" s="10">
        <v>240</v>
      </c>
      <c r="N659" s="34">
        <v>139137</v>
      </c>
      <c r="O659" s="35">
        <v>37109</v>
      </c>
      <c r="P659" s="35">
        <v>23263</v>
      </c>
      <c r="Q659" s="34">
        <v>23445750300</v>
      </c>
      <c r="R659" s="34" t="s">
        <v>89</v>
      </c>
      <c r="S659" s="10">
        <f>IF(AB659=0.05,"Médio Profissionalizante",
IF(AB659=0.09,"Médio Tecnólogo",
IF(AB659=0.1,"Graduação",
IF(AB659=0.15,"Especialização",
IF(AB659=0.35,"Mestrado",
IF(AB659=0.45,"Doutorado",
))))))</f>
        <v>0</v>
      </c>
      <c r="T659" s="10" t="str">
        <f>IF(AL659=0.7,"Inciso I",
IF(AL659=0.6,"Incisos II e V",
IF(AL659=0.3,"Inciso IV",
IF(AL659=0.25,"Inciso III, VI e VII",
))))</f>
        <v>Inciso III, VI e VII</v>
      </c>
      <c r="U659" s="34">
        <v>22</v>
      </c>
      <c r="V659" s="34" t="s">
        <v>90</v>
      </c>
      <c r="W659" s="34" t="s">
        <v>91</v>
      </c>
      <c r="X659" s="34" t="s">
        <v>92</v>
      </c>
      <c r="Y659" s="15">
        <v>1962.6636000000001</v>
      </c>
      <c r="Z659" s="15">
        <v>240</v>
      </c>
      <c r="AA659" s="15">
        <v>1962.6708122004145</v>
      </c>
      <c r="AB659" s="36">
        <v>0</v>
      </c>
      <c r="AC659" s="66">
        <v>0</v>
      </c>
      <c r="AD659" s="15">
        <v>0.21</v>
      </c>
      <c r="AE659" s="50">
        <v>412.15940000000001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v>1962.6636000000001</v>
      </c>
      <c r="AL659" s="15">
        <v>0.25</v>
      </c>
      <c r="AM659" s="15">
        <v>490.66590000000002</v>
      </c>
      <c r="AN659" s="15">
        <v>0.4</v>
      </c>
      <c r="AO659" s="15">
        <v>785.06539999999995</v>
      </c>
      <c r="AP659" s="15">
        <v>1</v>
      </c>
      <c r="AQ659" s="15">
        <v>1962.6636000000001</v>
      </c>
      <c r="AR659" s="15">
        <v>0.31</v>
      </c>
      <c r="AS659" s="15">
        <v>1029.1958999999999</v>
      </c>
      <c r="AT659" s="15">
        <v>0.2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7575.8815000000004</v>
      </c>
      <c r="BU659" s="15">
        <v>5122.5519999999997</v>
      </c>
      <c r="BV659" s="15">
        <v>7575.8815000000004</v>
      </c>
      <c r="BW659" s="15">
        <v>6790.8161</v>
      </c>
      <c r="BX659" s="16">
        <v>950.71420000000001</v>
      </c>
      <c r="BY659" s="15">
        <v>1901.4285</v>
      </c>
      <c r="BZ659" s="16">
        <v>6625.1671999999999</v>
      </c>
      <c r="CA659" s="17">
        <v>952.56100000000004</v>
      </c>
    </row>
    <row r="660" spans="1:79" x14ac:dyDescent="0.25">
      <c r="A660" s="33" t="s">
        <v>79</v>
      </c>
      <c r="B660" s="34">
        <v>8823001</v>
      </c>
      <c r="C660" s="34" t="s">
        <v>431</v>
      </c>
      <c r="D660" s="34" t="s">
        <v>81</v>
      </c>
      <c r="E660" s="34" t="s">
        <v>116</v>
      </c>
      <c r="F660" s="34" t="s">
        <v>83</v>
      </c>
      <c r="G660" s="34" t="s">
        <v>117</v>
      </c>
      <c r="H660" s="34" t="s">
        <v>85</v>
      </c>
      <c r="I660" s="34" t="s">
        <v>79</v>
      </c>
      <c r="J660" s="34" t="s">
        <v>87</v>
      </c>
      <c r="K660" s="10" t="s">
        <v>152</v>
      </c>
      <c r="L660" s="10">
        <v>5</v>
      </c>
      <c r="M660" s="10">
        <v>180</v>
      </c>
      <c r="N660" s="34">
        <v>118759</v>
      </c>
      <c r="O660" s="35">
        <v>40665</v>
      </c>
      <c r="P660" s="35">
        <v>25741</v>
      </c>
      <c r="Q660" s="34">
        <v>43462634372</v>
      </c>
      <c r="R660" s="34" t="s">
        <v>89</v>
      </c>
      <c r="S660" s="10">
        <f>IF(AB660=0.05,"Médio Profissionalizante",
IF(AB660=0.09,"Médio Tecnólogo",
IF(AB660=0.1,"Graduação",
IF(AB660=0.15,"Especialização",
IF(AB660=0.35,"Mestrado",
IF(AB660=0.45,"Doutorado",
))))))</f>
        <v>0</v>
      </c>
      <c r="T660" s="10" t="str">
        <f>IF(AL660=0.7,"Inciso I",
IF(AL660=0.6,"Incisos II e V",
IF(AL660=0.3,"Inciso IV",
IF(AL660=0.25,"Inciso III, VI e VII",
))))</f>
        <v>Inciso III, VI e VII</v>
      </c>
      <c r="U660" s="34">
        <v>22</v>
      </c>
      <c r="V660" s="34" t="s">
        <v>90</v>
      </c>
      <c r="W660" s="34" t="s">
        <v>190</v>
      </c>
      <c r="X660" s="34" t="s">
        <v>92</v>
      </c>
      <c r="Y660" s="15">
        <v>1256.3340000000001</v>
      </c>
      <c r="Z660" s="15">
        <v>180</v>
      </c>
      <c r="AA660" s="15">
        <v>1256.3404800216972</v>
      </c>
      <c r="AB660" s="36">
        <v>0</v>
      </c>
      <c r="AC660" s="66">
        <v>0</v>
      </c>
      <c r="AD660" s="15">
        <v>0.11</v>
      </c>
      <c r="AE660" s="50">
        <v>138.19669999999999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v>1256.3340000000001</v>
      </c>
      <c r="AL660" s="15">
        <v>0.25</v>
      </c>
      <c r="AM660" s="15">
        <v>314.08350000000002</v>
      </c>
      <c r="AN660" s="15">
        <v>0.4</v>
      </c>
      <c r="AO660" s="15">
        <f>AN660*AA660</f>
        <v>502.53619200867888</v>
      </c>
      <c r="AP660" s="15">
        <v>1</v>
      </c>
      <c r="AQ660" s="15">
        <v>1256.3340000000001</v>
      </c>
      <c r="AR660" s="15">
        <v>0</v>
      </c>
      <c r="AS660" s="15">
        <v>728.83479999999997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4723.8158000000003</v>
      </c>
      <c r="BU660" s="15">
        <v>2650.8647000000001</v>
      </c>
      <c r="BV660" s="15">
        <v>4723.8158000000003</v>
      </c>
      <c r="BW660" s="15">
        <v>4221.2821999999996</v>
      </c>
      <c r="BX660" s="16">
        <v>590.97950000000003</v>
      </c>
      <c r="BY660" s="15">
        <v>1181.9590000000001</v>
      </c>
      <c r="BZ660" s="16">
        <v>4132.8362999999999</v>
      </c>
      <c r="CA660" s="17">
        <v>293.75819999999999</v>
      </c>
    </row>
    <row r="661" spans="1:79" x14ac:dyDescent="0.25">
      <c r="A661" s="33" t="s">
        <v>79</v>
      </c>
      <c r="B661" s="34">
        <v>5383501</v>
      </c>
      <c r="C661" s="34" t="s">
        <v>294</v>
      </c>
      <c r="D661" s="34" t="s">
        <v>81</v>
      </c>
      <c r="E661" s="34" t="s">
        <v>116</v>
      </c>
      <c r="F661" s="34" t="s">
        <v>83</v>
      </c>
      <c r="G661" s="34" t="s">
        <v>117</v>
      </c>
      <c r="H661" s="34" t="s">
        <v>85</v>
      </c>
      <c r="I661" s="34" t="s">
        <v>79</v>
      </c>
      <c r="J661" s="34" t="s">
        <v>87</v>
      </c>
      <c r="K661" s="10" t="s">
        <v>147</v>
      </c>
      <c r="L661" s="10">
        <v>4</v>
      </c>
      <c r="M661" s="10">
        <v>240</v>
      </c>
      <c r="N661" s="34">
        <v>116427</v>
      </c>
      <c r="O661" s="35">
        <v>37431</v>
      </c>
      <c r="P661" s="35">
        <v>25222</v>
      </c>
      <c r="Q661" s="34">
        <v>79335004391</v>
      </c>
      <c r="R661" s="34" t="s">
        <v>89</v>
      </c>
      <c r="S661" s="10">
        <f>IF(AB661=0.05,"Médio Profissionalizante",
IF(AB661=0.09,"Médio Tecnólogo",
IF(AB661=0.1,"Graduação",
IF(AB661=0.15,"Especialização",
IF(AB661=0.35,"Mestrado",
IF(AB661=0.45,"Doutorado",
))))))</f>
        <v>0</v>
      </c>
      <c r="T661" s="10" t="str">
        <f>IF(AL661=0.7,"Inciso I",
IF(AL661=0.6,"Incisos II e V",
IF(AL661=0.3,"Inciso IV",
IF(AL661=0.25,"Inciso III, VI e VII",
))))</f>
        <v>Inciso III, VI e VII</v>
      </c>
      <c r="U661" s="34">
        <v>22</v>
      </c>
      <c r="V661" s="34" t="s">
        <v>90</v>
      </c>
      <c r="W661" s="34" t="s">
        <v>91</v>
      </c>
      <c r="X661" s="34" t="s">
        <v>92</v>
      </c>
      <c r="Y661" s="15">
        <v>1642.2714000000001</v>
      </c>
      <c r="Z661" s="15">
        <v>240</v>
      </c>
      <c r="AA661" s="15">
        <v>1642.2751372832643</v>
      </c>
      <c r="AB661" s="36">
        <v>0</v>
      </c>
      <c r="AC661" s="10">
        <v>0</v>
      </c>
      <c r="AD661" s="15">
        <v>0.2</v>
      </c>
      <c r="AE661" s="50">
        <v>328.45429999999999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v>1642.2714000000001</v>
      </c>
      <c r="AL661" s="15">
        <v>0.25</v>
      </c>
      <c r="AM661" s="15">
        <v>410.56779999999998</v>
      </c>
      <c r="AN661" s="15">
        <v>0.4</v>
      </c>
      <c r="AO661" s="15">
        <v>656.90859999999998</v>
      </c>
      <c r="AP661" s="15">
        <v>1</v>
      </c>
      <c r="AQ661" s="15">
        <v>1642.2714000000001</v>
      </c>
      <c r="AR661" s="15">
        <v>1.18</v>
      </c>
      <c r="AS661" s="15">
        <v>0</v>
      </c>
      <c r="AT661" s="15">
        <v>0</v>
      </c>
      <c r="AU661" s="15">
        <v>1754.6213</v>
      </c>
      <c r="AV661" s="15">
        <v>0</v>
      </c>
      <c r="AW661" s="15">
        <v>657.98299999999995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6322.7448999999997</v>
      </c>
      <c r="BU661" s="15">
        <v>4269.9056</v>
      </c>
      <c r="BV661" s="15">
        <v>6322.7448999999997</v>
      </c>
      <c r="BW661" s="15">
        <v>5665.8362999999999</v>
      </c>
      <c r="BX661" s="16">
        <v>793.21709999999996</v>
      </c>
      <c r="BY661" s="15">
        <v>1586.4341999999999</v>
      </c>
      <c r="BZ661" s="16">
        <v>5529.5277999999998</v>
      </c>
      <c r="CA661" s="17">
        <v>651.26009999999997</v>
      </c>
    </row>
    <row r="662" spans="1:79" x14ac:dyDescent="0.25">
      <c r="A662" s="33" t="s">
        <v>79</v>
      </c>
      <c r="B662" s="34">
        <v>4553301</v>
      </c>
      <c r="C662" s="34" t="s">
        <v>141</v>
      </c>
      <c r="D662" s="34" t="s">
        <v>81</v>
      </c>
      <c r="E662" s="34" t="s">
        <v>116</v>
      </c>
      <c r="F662" s="34" t="s">
        <v>83</v>
      </c>
      <c r="G662" s="34" t="s">
        <v>117</v>
      </c>
      <c r="H662" s="34" t="s">
        <v>85</v>
      </c>
      <c r="I662" s="34" t="s">
        <v>79</v>
      </c>
      <c r="J662" s="34" t="s">
        <v>87</v>
      </c>
      <c r="K662" s="10" t="s">
        <v>121</v>
      </c>
      <c r="L662" s="10">
        <v>13</v>
      </c>
      <c r="M662" s="10">
        <v>240</v>
      </c>
      <c r="N662" s="34">
        <v>139137</v>
      </c>
      <c r="O662" s="35">
        <v>36770</v>
      </c>
      <c r="P662" s="35">
        <v>25212</v>
      </c>
      <c r="Q662" s="34">
        <v>37848518353</v>
      </c>
      <c r="R662" s="34" t="s">
        <v>89</v>
      </c>
      <c r="S662" s="10">
        <f>IF(AB662=0.05,"Médio Profissionalizante",
IF(AB662=0.09,"Médio Tecnólogo",
IF(AB662=0.1,"Graduação",
IF(AB662=0.15,"Especialização",
IF(AB662=0.35,"Mestrado",
IF(AB662=0.45,"Doutorado",
))))))</f>
        <v>0</v>
      </c>
      <c r="T662" s="10" t="str">
        <f>IF(AL662=0.7,"Inciso I",
IF(AL662=0.6,"Incisos II e V",
IF(AL662=0.3,"Inciso IV",
IF(AL662=0.25,"Inciso III, VI e VII",
))))</f>
        <v>Incisos II e V</v>
      </c>
      <c r="U662" s="34">
        <v>22</v>
      </c>
      <c r="V662" s="34" t="s">
        <v>90</v>
      </c>
      <c r="W662" s="34" t="s">
        <v>91</v>
      </c>
      <c r="X662" s="34" t="s">
        <v>92</v>
      </c>
      <c r="Y662" s="15">
        <v>1962.6636000000001</v>
      </c>
      <c r="Z662" s="15">
        <v>240</v>
      </c>
      <c r="AA662" s="15">
        <v>1962.6708122004145</v>
      </c>
      <c r="AB662" s="36">
        <v>0.08</v>
      </c>
      <c r="AC662" s="10">
        <v>157.01310000000001</v>
      </c>
      <c r="AD662" s="15">
        <v>0.22</v>
      </c>
      <c r="AE662" s="50">
        <v>431.786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v>1962.6636000000001</v>
      </c>
      <c r="AL662" s="15">
        <v>0.6</v>
      </c>
      <c r="AM662" s="15">
        <v>1177.5981999999999</v>
      </c>
      <c r="AN662" s="15">
        <v>0.4</v>
      </c>
      <c r="AO662" s="15">
        <v>785.06539999999995</v>
      </c>
      <c r="AP662" s="15">
        <v>1</v>
      </c>
      <c r="AQ662" s="15">
        <v>1962.6636000000001</v>
      </c>
      <c r="AR662" s="15">
        <v>0.32</v>
      </c>
      <c r="AS662" s="15">
        <v>0</v>
      </c>
      <c r="AT662" s="15">
        <v>0.18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8439.4534999999996</v>
      </c>
      <c r="BU662" s="15">
        <v>5299.1917000000003</v>
      </c>
      <c r="BV662" s="15">
        <v>8439.4534999999996</v>
      </c>
      <c r="BW662" s="15">
        <v>7654.3879999999999</v>
      </c>
      <c r="BX662" s="16">
        <v>1071.6143</v>
      </c>
      <c r="BY662" s="15">
        <v>2143.2287000000001</v>
      </c>
      <c r="BZ662" s="16">
        <v>7367.8392000000003</v>
      </c>
      <c r="CA662" s="17">
        <v>1156.7958000000001</v>
      </c>
    </row>
    <row r="663" spans="1:79" x14ac:dyDescent="0.25">
      <c r="A663" s="33" t="s">
        <v>708</v>
      </c>
      <c r="B663" s="34">
        <v>1422301</v>
      </c>
      <c r="C663" s="34" t="s">
        <v>1020</v>
      </c>
      <c r="D663" s="34" t="s">
        <v>710</v>
      </c>
      <c r="E663" s="34" t="s">
        <v>869</v>
      </c>
      <c r="F663" s="34" t="s">
        <v>83</v>
      </c>
      <c r="G663" s="34" t="s">
        <v>84</v>
      </c>
      <c r="H663" s="34" t="s">
        <v>1002</v>
      </c>
      <c r="I663" s="34" t="s">
        <v>1003</v>
      </c>
      <c r="J663" s="34" t="s">
        <v>107</v>
      </c>
      <c r="K663" s="10" t="s">
        <v>102</v>
      </c>
      <c r="L663" s="10">
        <v>8</v>
      </c>
      <c r="M663" s="10">
        <v>240</v>
      </c>
      <c r="N663" s="34">
        <v>157393</v>
      </c>
      <c r="O663" s="35">
        <v>31107</v>
      </c>
      <c r="P663" s="35">
        <v>23240</v>
      </c>
      <c r="Q663" s="34">
        <v>22129081304</v>
      </c>
      <c r="R663" s="34" t="s">
        <v>89</v>
      </c>
      <c r="S663" s="10">
        <f>IF(AB663=0.05,"Médio Profissionalizante",
IF(AB663=0.09,"Médio Tecnólogo",
IF(AB663=0.1,"Graduação",
IF(AB663=0.15,"Especialização",
IF(AB663=0.35,"Mestrado",
IF(AB663=0.45,"Doutorado",
))))))</f>
        <v>0</v>
      </c>
      <c r="T663" s="10" t="str">
        <f>IF(AL663=0.7,"Inciso I",
IF(AL663=0.6,"Incisos II e V",
IF(AL663=0.3,"Inciso IV",
IF(AL663=0.25,"Inciso III, VI e VII",
))))</f>
        <v>Inciso III, VI e VII</v>
      </c>
      <c r="U663" s="34">
        <v>1</v>
      </c>
      <c r="V663" s="34" t="s">
        <v>90</v>
      </c>
      <c r="W663" s="34" t="s">
        <v>91</v>
      </c>
      <c r="X663" s="34" t="s">
        <v>92</v>
      </c>
      <c r="Y663" s="15">
        <v>1742.7924</v>
      </c>
      <c r="Z663" s="15">
        <v>240</v>
      </c>
      <c r="AA663" s="15">
        <v>1742.7955138860984</v>
      </c>
      <c r="AB663" s="36">
        <v>0</v>
      </c>
      <c r="AC663" s="37">
        <v>0</v>
      </c>
      <c r="AD663" s="15">
        <v>0.12</v>
      </c>
      <c r="AE663" s="40">
        <f>ROUND(Y663*AD663,2)</f>
        <v>209.14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v>1357.4058</v>
      </c>
      <c r="AL663" s="15">
        <v>0.25</v>
      </c>
      <c r="AM663" s="15">
        <v>339.35149999999999</v>
      </c>
      <c r="AN663" s="15">
        <v>0.4</v>
      </c>
      <c r="AO663" s="15">
        <v>542.96230000000003</v>
      </c>
      <c r="AP663" s="15">
        <v>1</v>
      </c>
      <c r="AQ663" s="15">
        <v>1357.4058</v>
      </c>
      <c r="AR663" s="15">
        <v>1.1499999999999999</v>
      </c>
      <c r="AS663" s="15">
        <v>629.66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5117.4198999999999</v>
      </c>
      <c r="BU663" s="15">
        <v>3420.6626000000001</v>
      </c>
      <c r="BV663" s="15">
        <v>5117.4198999999999</v>
      </c>
      <c r="BW663" s="15">
        <v>4574.4575000000004</v>
      </c>
      <c r="BX663" s="16">
        <v>640.42409999999995</v>
      </c>
      <c r="BY663" s="15">
        <v>1280.8480999999999</v>
      </c>
      <c r="BZ663" s="16">
        <v>4476.9957999999997</v>
      </c>
      <c r="CA663" s="17">
        <v>371.19409999999999</v>
      </c>
    </row>
    <row r="664" spans="1:79" x14ac:dyDescent="0.25">
      <c r="A664" s="33" t="s">
        <v>708</v>
      </c>
      <c r="B664" s="34">
        <v>2200501</v>
      </c>
      <c r="C664" s="34" t="s">
        <v>1035</v>
      </c>
      <c r="D664" s="34" t="s">
        <v>710</v>
      </c>
      <c r="E664" s="34" t="s">
        <v>1022</v>
      </c>
      <c r="F664" s="34" t="s">
        <v>83</v>
      </c>
      <c r="G664" s="34" t="s">
        <v>84</v>
      </c>
      <c r="H664" s="34" t="s">
        <v>1002</v>
      </c>
      <c r="I664" s="34" t="s">
        <v>1003</v>
      </c>
      <c r="J664" s="34" t="s">
        <v>107</v>
      </c>
      <c r="K664" s="10" t="s">
        <v>105</v>
      </c>
      <c r="L664" s="10">
        <v>8</v>
      </c>
      <c r="M664" s="10">
        <v>240</v>
      </c>
      <c r="N664" s="34">
        <v>148318</v>
      </c>
      <c r="O664" s="35">
        <v>31223</v>
      </c>
      <c r="P664" s="35">
        <v>23089</v>
      </c>
      <c r="Q664" s="34">
        <v>31025609387</v>
      </c>
      <c r="R664" s="34" t="s">
        <v>89</v>
      </c>
      <c r="S664" s="10">
        <f>IF(AB664=0.05,"Médio Profissionalizante",
IF(AB664=0.09,"Médio Tecnólogo",
IF(AB664=0.1,"Graduação",
IF(AB664=0.15,"Especialização",
IF(AB664=0.35,"Mestrado",
IF(AB664=0.45,"Doutorado",
))))))</f>
        <v>0</v>
      </c>
      <c r="T664" s="10" t="str">
        <f>IF(AL664=0.7,"Inciso I",
IF(AL664=0.6,"Incisos II e V",
IF(AL664=0.3,"Inciso IV",
IF(AL664=0.25,"Inciso III, VI e VII",
))))</f>
        <v>Inciso III, VI e VII</v>
      </c>
      <c r="U664" s="34">
        <v>1</v>
      </c>
      <c r="V664" s="34" t="s">
        <v>90</v>
      </c>
      <c r="W664" s="34" t="s">
        <v>190</v>
      </c>
      <c r="X664" s="34" t="s">
        <v>92</v>
      </c>
      <c r="Y664" s="15">
        <v>1547.55</v>
      </c>
      <c r="Z664" s="15">
        <v>240</v>
      </c>
      <c r="AA664" s="15">
        <v>1547.5525413333335</v>
      </c>
      <c r="AB664" s="36">
        <v>0</v>
      </c>
      <c r="AC664" s="47">
        <v>0</v>
      </c>
      <c r="AD664" s="15">
        <v>0.1</v>
      </c>
      <c r="AE664" s="40">
        <f>ROUND(Y664*AD664,2)</f>
        <v>154.76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v>1357.4058</v>
      </c>
      <c r="AL664" s="15">
        <v>0.25</v>
      </c>
      <c r="AM664" s="15">
        <v>339.35149999999999</v>
      </c>
      <c r="AN664" s="15">
        <v>0.4</v>
      </c>
      <c r="AO664" s="15">
        <v>542.96230000000003</v>
      </c>
      <c r="AP664" s="15">
        <v>1</v>
      </c>
      <c r="AQ664" s="15">
        <v>1357.4058</v>
      </c>
      <c r="AR664" s="15">
        <v>0.16</v>
      </c>
      <c r="AS664" s="15">
        <v>77.38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5090.2718000000004</v>
      </c>
      <c r="BU664" s="15">
        <v>3393.5145000000002</v>
      </c>
      <c r="BV664" s="15">
        <v>5090.2718000000004</v>
      </c>
      <c r="BW664" s="15">
        <v>4547.3094000000001</v>
      </c>
      <c r="BX664" s="16">
        <v>636.62329999999997</v>
      </c>
      <c r="BY664" s="15">
        <v>1273.2465999999999</v>
      </c>
      <c r="BZ664" s="16">
        <v>4453.6484</v>
      </c>
      <c r="CA664" s="17">
        <v>365.9409</v>
      </c>
    </row>
    <row r="665" spans="1:79" x14ac:dyDescent="0.25">
      <c r="A665" s="33" t="s">
        <v>79</v>
      </c>
      <c r="B665" s="34">
        <v>5175201</v>
      </c>
      <c r="C665" s="34" t="s">
        <v>241</v>
      </c>
      <c r="D665" s="34" t="s">
        <v>81</v>
      </c>
      <c r="E665" s="34" t="s">
        <v>116</v>
      </c>
      <c r="F665" s="34" t="s">
        <v>83</v>
      </c>
      <c r="G665" s="34" t="s">
        <v>117</v>
      </c>
      <c r="H665" s="34" t="s">
        <v>85</v>
      </c>
      <c r="I665" s="34" t="s">
        <v>79</v>
      </c>
      <c r="J665" s="34" t="s">
        <v>87</v>
      </c>
      <c r="K665" s="10" t="s">
        <v>121</v>
      </c>
      <c r="L665" s="10">
        <v>13</v>
      </c>
      <c r="M665" s="10">
        <v>240</v>
      </c>
      <c r="N665" s="34">
        <v>139137</v>
      </c>
      <c r="O665" s="35">
        <v>37109</v>
      </c>
      <c r="P665" s="35">
        <v>28471</v>
      </c>
      <c r="Q665" s="34">
        <v>70147574315</v>
      </c>
      <c r="R665" s="34" t="s">
        <v>89</v>
      </c>
      <c r="S665" s="10">
        <f>IF(AB665=0.05,"Médio Profissionalizante",
IF(AB665=0.09,"Médio Tecnólogo",
IF(AB665=0.1,"Graduação",
IF(AB665=0.15,"Especialização",
IF(AB665=0.35,"Mestrado",
IF(AB665=0.45,"Doutorado",
))))))</f>
        <v>0</v>
      </c>
      <c r="T665" s="10" t="str">
        <f>IF(AL665=0.7,"Inciso I",
IF(AL665=0.6,"Incisos II e V",
IF(AL665=0.3,"Inciso IV",
IF(AL665=0.25,"Inciso III, VI e VII",
))))</f>
        <v>Inciso I</v>
      </c>
      <c r="U665" s="34">
        <v>22</v>
      </c>
      <c r="V665" s="34" t="s">
        <v>90</v>
      </c>
      <c r="W665" s="34" t="s">
        <v>91</v>
      </c>
      <c r="X665" s="34" t="s">
        <v>92</v>
      </c>
      <c r="Y665" s="15">
        <v>1962.6636000000001</v>
      </c>
      <c r="Z665" s="15">
        <v>240</v>
      </c>
      <c r="AA665" s="15">
        <v>1962.6708122004145</v>
      </c>
      <c r="AB665" s="36">
        <v>0</v>
      </c>
      <c r="AC665" s="10">
        <v>0</v>
      </c>
      <c r="AD665" s="15">
        <v>0.21</v>
      </c>
      <c r="AE665" s="50">
        <v>412.15940000000001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v>1962.6636000000001</v>
      </c>
      <c r="AL665" s="15">
        <v>0.7</v>
      </c>
      <c r="AM665" s="15">
        <v>1373.8644999999999</v>
      </c>
      <c r="AN665" s="15">
        <v>0.4</v>
      </c>
      <c r="AO665" s="15">
        <v>785.06539999999995</v>
      </c>
      <c r="AP665" s="15">
        <v>1</v>
      </c>
      <c r="AQ665" s="15">
        <v>1962.6636000000001</v>
      </c>
      <c r="AR665" s="15">
        <v>0.62</v>
      </c>
      <c r="AS665" s="15">
        <v>194.30369999999999</v>
      </c>
      <c r="AT665" s="15">
        <v>0</v>
      </c>
      <c r="AU665" s="15">
        <v>1565.2242000000001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8459.0800999999992</v>
      </c>
      <c r="BU665" s="15">
        <v>5122.5519999999997</v>
      </c>
      <c r="BV665" s="15">
        <v>8459.0800999999992</v>
      </c>
      <c r="BW665" s="15">
        <v>7674.0146999999997</v>
      </c>
      <c r="BX665" s="16">
        <v>1074.3621000000001</v>
      </c>
      <c r="BY665" s="15">
        <v>2148.7240999999999</v>
      </c>
      <c r="BZ665" s="16">
        <v>7384.7181</v>
      </c>
      <c r="CA665" s="17">
        <v>1161.4375</v>
      </c>
    </row>
    <row r="666" spans="1:79" x14ac:dyDescent="0.25">
      <c r="A666" s="33" t="s">
        <v>79</v>
      </c>
      <c r="B666" s="34">
        <v>8910301</v>
      </c>
      <c r="C666" s="34" t="s">
        <v>452</v>
      </c>
      <c r="D666" s="34" t="s">
        <v>81</v>
      </c>
      <c r="E666" s="34" t="s">
        <v>116</v>
      </c>
      <c r="F666" s="34" t="s">
        <v>83</v>
      </c>
      <c r="G666" s="34" t="s">
        <v>117</v>
      </c>
      <c r="H666" s="34" t="s">
        <v>85</v>
      </c>
      <c r="I666" s="34" t="s">
        <v>79</v>
      </c>
      <c r="J666" s="34" t="s">
        <v>87</v>
      </c>
      <c r="K666" s="10" t="s">
        <v>121</v>
      </c>
      <c r="L666" s="10">
        <v>9</v>
      </c>
      <c r="M666" s="10">
        <v>240</v>
      </c>
      <c r="N666" s="34">
        <v>128542</v>
      </c>
      <c r="O666" s="35">
        <v>40826</v>
      </c>
      <c r="P666" s="35">
        <v>27064</v>
      </c>
      <c r="Q666" s="34">
        <v>80991114353</v>
      </c>
      <c r="R666" s="34" t="s">
        <v>89</v>
      </c>
      <c r="S666" s="10" t="str">
        <f>IF(AB666=0.05,"Médio Profissionalizante",
IF(AB666=0.09,"Médio Tecnólogo",
IF(AB666=0.1,"Graduação",
IF(AB666=0.15,"Especialização",
IF(AB666=0.35,"Mestrado",
IF(AB666=0.45,"Doutorado",
))))))</f>
        <v>Médio Tecnólogo</v>
      </c>
      <c r="T666" s="10" t="str">
        <f>IF(AL666=0.7,"Inciso I",
IF(AL666=0.6,"Incisos II e V",
IF(AL666=0.3,"Inciso IV",
IF(AL666=0.25,"Inciso III, VI e VII",
))))</f>
        <v>Incisos II e V</v>
      </c>
      <c r="U666" s="34">
        <v>22</v>
      </c>
      <c r="V666" s="34" t="s">
        <v>90</v>
      </c>
      <c r="W666" s="34" t="s">
        <v>91</v>
      </c>
      <c r="X666" s="34" t="s">
        <v>92</v>
      </c>
      <c r="Y666" s="15">
        <v>1813.203</v>
      </c>
      <c r="Z666" s="15">
        <v>240</v>
      </c>
      <c r="AA666" s="15">
        <v>1813.2044526470968</v>
      </c>
      <c r="AB666" s="36">
        <v>0.09</v>
      </c>
      <c r="AC666" s="10">
        <v>163.1883</v>
      </c>
      <c r="AD666" s="15">
        <v>0.11</v>
      </c>
      <c r="AE666" s="50">
        <v>199.45230000000001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v>1813.203</v>
      </c>
      <c r="AL666" s="15">
        <v>0.6</v>
      </c>
      <c r="AM666" s="15">
        <v>1087.9218000000001</v>
      </c>
      <c r="AN666" s="15">
        <v>0.4</v>
      </c>
      <c r="AO666" s="15">
        <v>725.28120000000001</v>
      </c>
      <c r="AP666" s="15">
        <v>1</v>
      </c>
      <c r="AQ666" s="15">
        <v>1813.203</v>
      </c>
      <c r="AR666" s="15">
        <v>0</v>
      </c>
      <c r="AS666" s="15">
        <v>665.995</v>
      </c>
      <c r="AT666" s="15">
        <v>0.02</v>
      </c>
      <c r="AU666" s="15">
        <v>0</v>
      </c>
      <c r="AV666" s="15">
        <v>0.28000000000000003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7615.4525999999996</v>
      </c>
      <c r="BU666" s="15">
        <v>4714.3278</v>
      </c>
      <c r="BV666" s="15">
        <v>7615.4525999999996</v>
      </c>
      <c r="BW666" s="15">
        <v>6890.1714000000002</v>
      </c>
      <c r="BX666" s="16">
        <v>964.62400000000002</v>
      </c>
      <c r="BY666" s="15">
        <v>1929.248</v>
      </c>
      <c r="BZ666" s="16">
        <v>6650.8285999999998</v>
      </c>
      <c r="CA666" s="17">
        <v>959.61789999999996</v>
      </c>
    </row>
    <row r="667" spans="1:79" x14ac:dyDescent="0.25">
      <c r="A667" s="33" t="s">
        <v>708</v>
      </c>
      <c r="B667" s="34">
        <v>1449301</v>
      </c>
      <c r="C667" s="34" t="s">
        <v>1021</v>
      </c>
      <c r="D667" s="34" t="s">
        <v>710</v>
      </c>
      <c r="E667" s="34" t="s">
        <v>1022</v>
      </c>
      <c r="F667" s="34" t="s">
        <v>83</v>
      </c>
      <c r="G667" s="34" t="s">
        <v>1023</v>
      </c>
      <c r="H667" s="34" t="s">
        <v>1002</v>
      </c>
      <c r="I667" s="34" t="s">
        <v>1003</v>
      </c>
      <c r="J667" s="34" t="s">
        <v>107</v>
      </c>
      <c r="K667" s="10" t="s">
        <v>1024</v>
      </c>
      <c r="L667" s="10">
        <v>1</v>
      </c>
      <c r="M667" s="10">
        <v>240</v>
      </c>
      <c r="N667" s="34">
        <v>139612</v>
      </c>
      <c r="O667" s="35">
        <v>31562</v>
      </c>
      <c r="P667" s="35">
        <v>23689</v>
      </c>
      <c r="Q667" s="34">
        <v>22977031391</v>
      </c>
      <c r="R667" s="34" t="s">
        <v>89</v>
      </c>
      <c r="S667" s="10" t="str">
        <f>IF(AB667=0.05,"Médio Profissionalizante",
IF(AB667=0.09,"Médio Tecnólogo",
IF(AB667=0.1,"Graduação",
IF(AB667=0.15,"Especialização",
IF(AB667=0.35,"Mestrado",
IF(AB667=0.45,"Doutorado",
))))))</f>
        <v>Médio Tecnólogo</v>
      </c>
      <c r="T667" s="10" t="str">
        <f>IF(AL667=0.7,"Inciso I",
IF(AL667=0.6,"Incisos II e V",
IF(AL667=0.3,"Inciso IV",
IF(AL667=0.25,"Inciso III, VI e VII",
))))</f>
        <v>Inciso III, VI e VII</v>
      </c>
      <c r="U667" s="34">
        <v>1</v>
      </c>
      <c r="V667" s="34" t="s">
        <v>90</v>
      </c>
      <c r="W667" s="34" t="s">
        <v>91</v>
      </c>
      <c r="X667" s="34" t="s">
        <v>92</v>
      </c>
      <c r="Y667" s="15">
        <v>1962.6636000000001</v>
      </c>
      <c r="Z667" s="15">
        <v>240</v>
      </c>
      <c r="AA667" s="15">
        <v>1962.6708122004145</v>
      </c>
      <c r="AB667" s="36">
        <v>0.09</v>
      </c>
      <c r="AC667" s="47">
        <v>139.27950000000001</v>
      </c>
      <c r="AD667" s="15">
        <v>0.21</v>
      </c>
      <c r="AE667" s="40">
        <f>ROUND(Y667*AD667,2)</f>
        <v>412.16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v>1547.55</v>
      </c>
      <c r="AL667" s="15">
        <v>0.25</v>
      </c>
      <c r="AM667" s="15">
        <v>386.88749999999999</v>
      </c>
      <c r="AN667" s="15">
        <v>0.4</v>
      </c>
      <c r="AO667" s="15">
        <v>619.02</v>
      </c>
      <c r="AP667" s="15">
        <v>1</v>
      </c>
      <c r="AQ667" s="15">
        <v>1547.55</v>
      </c>
      <c r="AR667" s="15">
        <v>0.04</v>
      </c>
      <c r="AS667" s="15">
        <v>25.84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21.232053000000001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6134.0546000000004</v>
      </c>
      <c r="BU667" s="15">
        <v>4178.3850000000002</v>
      </c>
      <c r="BV667" s="15">
        <v>6112.8225000000002</v>
      </c>
      <c r="BW667" s="15">
        <v>5515.0346</v>
      </c>
      <c r="BX667" s="16">
        <v>772.10479999999995</v>
      </c>
      <c r="BY667" s="15">
        <v>1544.2097000000001</v>
      </c>
      <c r="BZ667" s="16">
        <v>5361.9497000000001</v>
      </c>
      <c r="CA667" s="17">
        <v>605.17619999999999</v>
      </c>
    </row>
    <row r="668" spans="1:79" x14ac:dyDescent="0.25">
      <c r="A668" s="33" t="s">
        <v>98</v>
      </c>
      <c r="B668" s="34">
        <v>431101</v>
      </c>
      <c r="C668" s="34" t="s">
        <v>1195</v>
      </c>
      <c r="D668" s="34" t="s">
        <v>1110</v>
      </c>
      <c r="E668" s="34" t="s">
        <v>1111</v>
      </c>
      <c r="F668" s="34" t="s">
        <v>83</v>
      </c>
      <c r="G668" s="34" t="s">
        <v>1160</v>
      </c>
      <c r="H668" s="34" t="s">
        <v>1110</v>
      </c>
      <c r="I668" s="34" t="s">
        <v>715</v>
      </c>
      <c r="J668" s="34" t="s">
        <v>1161</v>
      </c>
      <c r="K668" s="10" t="s">
        <v>121</v>
      </c>
      <c r="L668" s="10">
        <v>12</v>
      </c>
      <c r="M668" s="10">
        <v>240</v>
      </c>
      <c r="N668" s="34">
        <v>141100</v>
      </c>
      <c r="O668" s="35">
        <v>26010</v>
      </c>
      <c r="P668" s="35">
        <v>19050</v>
      </c>
      <c r="Q668" s="34">
        <v>7165366334</v>
      </c>
      <c r="R668" s="34" t="s">
        <v>103</v>
      </c>
      <c r="S668" s="10">
        <f>IF(AB668=0.05,"Médio Profissionalizante",
IF(AB668=0.09,"Médio Tecnólogo",
IF(AB668=0.1,"Graduação",
IF(AB668=0.15,"Especialização",
IF(AB668=0.35,"Mestrado",
IF(AB668=0.45,"Doutorado",
))))))</f>
        <v>0</v>
      </c>
      <c r="T668" s="10" t="str">
        <f>IF(AL668=0.7,"Inciso I",
IF(AL668=0.6,"Incisos II e V",
IF(AL668=0.3,"Inciso IV",
IF(AL668=0.25,"Inciso III, VI e VII",
))))</f>
        <v>Incisos II e V</v>
      </c>
      <c r="U668" s="34">
        <v>20</v>
      </c>
      <c r="V668" s="34" t="s">
        <v>90</v>
      </c>
      <c r="W668" s="34" t="s">
        <v>91</v>
      </c>
      <c r="X668" s="34" t="s">
        <v>91</v>
      </c>
      <c r="Y668" s="15">
        <v>1742.7924</v>
      </c>
      <c r="Z668" s="15">
        <v>240</v>
      </c>
      <c r="AA668" s="15">
        <v>1742.7955138860984</v>
      </c>
      <c r="AB668" s="36">
        <v>0</v>
      </c>
      <c r="AC668" s="37">
        <v>0</v>
      </c>
      <c r="AD668" s="15">
        <v>0.11</v>
      </c>
      <c r="AE668" s="40">
        <f>ROUND(Y668*AD668,2)</f>
        <v>191.71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v>1924.1790000000001</v>
      </c>
      <c r="AL668" s="15">
        <v>0.6</v>
      </c>
      <c r="AM668" s="15">
        <v>1154.5074</v>
      </c>
      <c r="AN668" s="15">
        <v>0.4</v>
      </c>
      <c r="AO668" s="15">
        <v>769.67160000000001</v>
      </c>
      <c r="AP668" s="15">
        <v>1</v>
      </c>
      <c r="AQ668" s="15">
        <v>1924.1790000000001</v>
      </c>
      <c r="AR668" s="15">
        <v>1.2</v>
      </c>
      <c r="AS668" s="15">
        <v>716.29</v>
      </c>
      <c r="AT668" s="15">
        <v>0</v>
      </c>
      <c r="AU668" s="15">
        <v>0</v>
      </c>
      <c r="AV668" s="15">
        <v>0.3</v>
      </c>
      <c r="AW668" s="15">
        <v>1611.65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7908.3756999999996</v>
      </c>
      <c r="BU668" s="15">
        <v>4829.6893</v>
      </c>
      <c r="BV668" s="15">
        <v>7908.3756999999996</v>
      </c>
      <c r="BW668" s="15">
        <v>7138.7040999999999</v>
      </c>
      <c r="BX668" s="16">
        <v>999.41859999999997</v>
      </c>
      <c r="BY668" s="15">
        <v>1998.8371</v>
      </c>
      <c r="BZ668" s="16">
        <v>6908.9570999999996</v>
      </c>
      <c r="CA668" s="17">
        <v>1030.6032</v>
      </c>
    </row>
    <row r="669" spans="1:79" x14ac:dyDescent="0.25">
      <c r="A669" s="33" t="s">
        <v>98</v>
      </c>
      <c r="B669" s="34">
        <v>4901</v>
      </c>
      <c r="C669" s="34" t="s">
        <v>1039</v>
      </c>
      <c r="D669" s="34" t="s">
        <v>734</v>
      </c>
      <c r="E669" s="34" t="s">
        <v>735</v>
      </c>
      <c r="F669" s="34" t="s">
        <v>83</v>
      </c>
      <c r="G669" s="34" t="s">
        <v>938</v>
      </c>
      <c r="H669" s="34" t="s">
        <v>1002</v>
      </c>
      <c r="I669" s="34" t="s">
        <v>1003</v>
      </c>
      <c r="J669" s="34" t="s">
        <v>95</v>
      </c>
      <c r="K669" s="10" t="s">
        <v>1040</v>
      </c>
      <c r="L669" s="10">
        <v>12</v>
      </c>
      <c r="M669" s="10">
        <v>240</v>
      </c>
      <c r="N669" s="34">
        <v>158267</v>
      </c>
      <c r="O669" s="35">
        <v>15453</v>
      </c>
      <c r="P669" s="35">
        <v>8859</v>
      </c>
      <c r="Q669" s="34">
        <v>113581300</v>
      </c>
      <c r="R669" s="34" t="s">
        <v>103</v>
      </c>
      <c r="S669" s="10" t="str">
        <f>IF(AB669=0.05,"Médio Profissionalizante",
IF(AB669=0.09,"Médio Tecnólogo",
IF(AB669=0.1,"Graduação",
IF(AB669=0.15,"Especialização",
IF(AB669=0.35,"Mestrado",
IF(AB669=0.45,"Doutorado",
))))))</f>
        <v>Graduação</v>
      </c>
      <c r="T669" s="10" t="str">
        <f>IF(AL669=0.7,"Inciso I",
IF(AL669=0.6,"Incisos II e V",
IF(AL669=0.3,"Inciso IV",
IF(AL669=0.25,"Inciso III, VI e VII",
))))</f>
        <v>Inciso I</v>
      </c>
      <c r="U669" s="34">
        <v>20</v>
      </c>
      <c r="V669" s="34" t="s">
        <v>90</v>
      </c>
      <c r="W669" s="34" t="s">
        <v>91</v>
      </c>
      <c r="X669" s="34" t="s">
        <v>91</v>
      </c>
      <c r="Y669" s="15">
        <v>1924.1790000000001</v>
      </c>
      <c r="Z669" s="15">
        <v>240</v>
      </c>
      <c r="AA669" s="15">
        <v>1924.1870707847202</v>
      </c>
      <c r="AB669" s="36">
        <v>0.1</v>
      </c>
      <c r="AC669" s="47">
        <v>262.37970000000001</v>
      </c>
      <c r="AD669" s="15">
        <v>0.21</v>
      </c>
      <c r="AE669" s="40">
        <f>ROUND(Y669*AD669,2)</f>
        <v>404.08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v>2623.797</v>
      </c>
      <c r="AL669" s="15">
        <v>0.7</v>
      </c>
      <c r="AM669" s="15">
        <v>1836.6578999999999</v>
      </c>
      <c r="AN669" s="15">
        <v>0.4</v>
      </c>
      <c r="AO669" s="15">
        <v>1049.5188000000001</v>
      </c>
      <c r="AP669" s="15">
        <v>1</v>
      </c>
      <c r="AQ669" s="15">
        <v>2623.797</v>
      </c>
      <c r="AR669" s="15">
        <v>0.31</v>
      </c>
      <c r="AS669" s="15">
        <v>219.21</v>
      </c>
      <c r="AT669" s="15">
        <v>0</v>
      </c>
      <c r="AU669" s="15">
        <v>0</v>
      </c>
      <c r="AV669" s="15">
        <v>0.2</v>
      </c>
      <c r="AW669" s="15">
        <v>1272.8499999999999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11570.944799999999</v>
      </c>
      <c r="BU669" s="15">
        <v>7110.4898999999996</v>
      </c>
      <c r="BV669" s="15">
        <v>11570.944799999999</v>
      </c>
      <c r="BW669" s="15">
        <v>10521.425999999999</v>
      </c>
      <c r="BX669" s="16">
        <v>1472.9996000000001</v>
      </c>
      <c r="BY669" s="15">
        <v>2945.9992999999999</v>
      </c>
      <c r="BZ669" s="16">
        <v>10097.945100000001</v>
      </c>
      <c r="CA669" s="17">
        <v>1907.5749000000001</v>
      </c>
    </row>
    <row r="670" spans="1:79" x14ac:dyDescent="0.25">
      <c r="A670" s="33" t="s">
        <v>79</v>
      </c>
      <c r="B670" s="34">
        <v>8823201</v>
      </c>
      <c r="C670" s="34" t="s">
        <v>432</v>
      </c>
      <c r="D670" s="34" t="s">
        <v>81</v>
      </c>
      <c r="E670" s="34" t="s">
        <v>116</v>
      </c>
      <c r="F670" s="34" t="s">
        <v>83</v>
      </c>
      <c r="G670" s="34" t="s">
        <v>117</v>
      </c>
      <c r="H670" s="34" t="s">
        <v>85</v>
      </c>
      <c r="I670" s="34" t="s">
        <v>79</v>
      </c>
      <c r="J670" s="34" t="s">
        <v>87</v>
      </c>
      <c r="K670" s="10" t="s">
        <v>118</v>
      </c>
      <c r="L670" s="10">
        <v>7</v>
      </c>
      <c r="M670" s="10">
        <v>240</v>
      </c>
      <c r="N670" s="34">
        <v>123551</v>
      </c>
      <c r="O670" s="35">
        <v>40665</v>
      </c>
      <c r="P670" s="35">
        <v>31300</v>
      </c>
      <c r="Q670" s="34">
        <v>1404535390</v>
      </c>
      <c r="R670" s="34" t="s">
        <v>89</v>
      </c>
      <c r="S670" s="10">
        <f>IF(AB670=0.05,"Médio Profissionalizante",
IF(AB670=0.09,"Médio Tecnólogo",
IF(AB670=0.1,"Graduação",
IF(AB670=0.15,"Especialização",
IF(AB670=0.35,"Mestrado",
IF(AB670=0.45,"Doutorado",
))))))</f>
        <v>0</v>
      </c>
      <c r="T670" s="10" t="str">
        <f>IF(AL670=0.7,"Inciso I",
IF(AL670=0.6,"Incisos II e V",
IF(AL670=0.3,"Inciso IV",
IF(AL670=0.25,"Inciso III, VI e VII",
))))</f>
        <v>Incisos II e V</v>
      </c>
      <c r="U670" s="34">
        <v>22</v>
      </c>
      <c r="V670" s="34" t="s">
        <v>90</v>
      </c>
      <c r="W670" s="34" t="s">
        <v>91</v>
      </c>
      <c r="X670" s="34" t="s">
        <v>92</v>
      </c>
      <c r="Y670" s="15">
        <v>1742.7924</v>
      </c>
      <c r="Z670" s="15">
        <v>240</v>
      </c>
      <c r="AA670" s="15">
        <v>1742.7955138860984</v>
      </c>
      <c r="AB670" s="36">
        <v>0</v>
      </c>
      <c r="AC670">
        <v>0</v>
      </c>
      <c r="AD670" s="15">
        <v>0.11</v>
      </c>
      <c r="AE670" s="50">
        <v>191.7072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v>1742.7924</v>
      </c>
      <c r="AL670" s="15">
        <v>0.6</v>
      </c>
      <c r="AM670" s="15">
        <v>1045.6754000000001</v>
      </c>
      <c r="AN670" s="15">
        <v>0.4</v>
      </c>
      <c r="AO670" s="15">
        <v>697.11699999999996</v>
      </c>
      <c r="AP670" s="15">
        <v>1</v>
      </c>
      <c r="AQ670" s="15">
        <v>1742.7924</v>
      </c>
      <c r="AR670" s="15">
        <v>1.75</v>
      </c>
      <c r="AS670" s="15">
        <v>89.530199999999994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7162.8768</v>
      </c>
      <c r="BU670" s="15">
        <v>4374.4089000000004</v>
      </c>
      <c r="BV670" s="15">
        <v>7162.8768</v>
      </c>
      <c r="BW670" s="15">
        <v>6465.7597999999998</v>
      </c>
      <c r="BX670" s="16">
        <v>905.20640000000003</v>
      </c>
      <c r="BY670" s="15">
        <v>1810.4127000000001</v>
      </c>
      <c r="BZ670" s="16">
        <v>6257.6704</v>
      </c>
      <c r="CA670" s="17">
        <v>851.49940000000004</v>
      </c>
    </row>
    <row r="671" spans="1:79" x14ac:dyDescent="0.25">
      <c r="A671" s="33" t="s">
        <v>715</v>
      </c>
      <c r="B671" s="34">
        <v>13609201</v>
      </c>
      <c r="C671" s="34" t="s">
        <v>1363</v>
      </c>
      <c r="D671" s="34" t="s">
        <v>1069</v>
      </c>
      <c r="E671" s="34" t="s">
        <v>1286</v>
      </c>
      <c r="F671" s="34" t="s">
        <v>83</v>
      </c>
      <c r="G671" s="34" t="s">
        <v>1244</v>
      </c>
      <c r="H671" s="34" t="s">
        <v>1245</v>
      </c>
      <c r="I671" s="34" t="s">
        <v>1246</v>
      </c>
      <c r="J671" s="34" t="s">
        <v>850</v>
      </c>
      <c r="K671" s="10" t="s">
        <v>121</v>
      </c>
      <c r="L671" s="10">
        <v>12</v>
      </c>
      <c r="M671" s="10">
        <v>240</v>
      </c>
      <c r="N671" s="34">
        <v>693313</v>
      </c>
      <c r="O671" s="35">
        <v>44657</v>
      </c>
      <c r="P671" s="35">
        <v>25671</v>
      </c>
      <c r="Q671" s="34">
        <v>42639263315</v>
      </c>
      <c r="R671" s="34" t="s">
        <v>89</v>
      </c>
      <c r="S671" s="10" t="str">
        <f>IF(AB671=0.05,"Médio Profissionalizante",
IF(AB671=0.09,"Médio Tecnólogo",
IF(AB671=0.1,"Graduação",
IF(AB671=0.15,"Especialização",
IF(AB671=0.35,"Mestrado",
IF(AB671=0.45,"Doutorado",
))))))</f>
        <v>Especialização</v>
      </c>
      <c r="T671" s="10" t="str">
        <f>IF(AL671=0.7,"Inciso I",
IF(AL671=0.6,"Incisos II e V",
IF(AL671=0.3,"Inciso IV",
IF(AL671=0.25,"Inciso III, VI e VII",
))))</f>
        <v>Incisos II e V</v>
      </c>
      <c r="U671" s="34">
        <v>1</v>
      </c>
      <c r="V671" s="34" t="s">
        <v>90</v>
      </c>
      <c r="W671" s="34" t="s">
        <v>190</v>
      </c>
      <c r="X671" s="34" t="s">
        <v>1254</v>
      </c>
      <c r="Y671" s="15">
        <v>1675.1153999999999</v>
      </c>
      <c r="Z671" s="15">
        <v>240</v>
      </c>
      <c r="AA671" s="15">
        <v>1675.1206400289295</v>
      </c>
      <c r="AB671" s="36">
        <v>0.15</v>
      </c>
      <c r="AC671" s="15">
        <v>288.62689999999998</v>
      </c>
      <c r="AD671" s="15">
        <v>0.11</v>
      </c>
      <c r="AE671" s="40">
        <f>ROUND(Y671*AD671,2)</f>
        <v>184.26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v>1924.1790000000001</v>
      </c>
      <c r="AL671" s="15">
        <v>0.6</v>
      </c>
      <c r="AM671" s="15">
        <v>1154.5074</v>
      </c>
      <c r="AN671" s="15">
        <v>0.4</v>
      </c>
      <c r="AO671" s="15">
        <v>769.67160000000001</v>
      </c>
      <c r="AP671" s="15">
        <v>1</v>
      </c>
      <c r="AQ671" s="15">
        <v>1924.1790000000001</v>
      </c>
      <c r="AR671" s="15">
        <v>0.71</v>
      </c>
      <c r="AS671" s="15">
        <v>422.21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8197.0025000000005</v>
      </c>
      <c r="BU671" s="15">
        <v>5118.3161</v>
      </c>
      <c r="BV671" s="15">
        <v>8197.0025000000005</v>
      </c>
      <c r="BW671" s="15">
        <v>7427.3308999999999</v>
      </c>
      <c r="BX671" s="16">
        <v>1039.8262999999999</v>
      </c>
      <c r="BY671" s="15">
        <v>2079.6527000000001</v>
      </c>
      <c r="BZ671" s="16">
        <v>7157.1761999999999</v>
      </c>
      <c r="CA671" s="17">
        <v>1098.8634999999999</v>
      </c>
    </row>
    <row r="672" spans="1:79" x14ac:dyDescent="0.25">
      <c r="A672" s="33" t="s">
        <v>98</v>
      </c>
      <c r="B672" s="34">
        <v>47601</v>
      </c>
      <c r="C672" s="34" t="s">
        <v>825</v>
      </c>
      <c r="D672" s="34" t="s">
        <v>737</v>
      </c>
      <c r="E672" s="34" t="s">
        <v>738</v>
      </c>
      <c r="F672" s="34" t="s">
        <v>712</v>
      </c>
      <c r="G672" s="34" t="s">
        <v>726</v>
      </c>
      <c r="H672" s="34" t="s">
        <v>714</v>
      </c>
      <c r="I672" s="34" t="s">
        <v>715</v>
      </c>
      <c r="J672" s="34" t="s">
        <v>712</v>
      </c>
      <c r="K672" s="10" t="s">
        <v>102</v>
      </c>
      <c r="L672" s="10">
        <v>26</v>
      </c>
      <c r="M672" s="10">
        <v>240</v>
      </c>
      <c r="N672" s="34">
        <v>678362</v>
      </c>
      <c r="O672" s="35">
        <v>27834</v>
      </c>
      <c r="P672" s="35">
        <v>14604</v>
      </c>
      <c r="Q672" s="34">
        <v>1559095334</v>
      </c>
      <c r="R672" s="34" t="s">
        <v>103</v>
      </c>
      <c r="S672" s="10">
        <f>IF(AB672=0.05,"Médio Profissionalizante",
IF(AB672=0.09,"Médio Tecnólogo",
IF(AB672=0.1,"Graduação",
IF(AB672=0.15,"Especialização",
IF(AB672=0.35,"Mestrado",
IF(AB672=0.45,"Doutorado",
))))))</f>
        <v>0</v>
      </c>
      <c r="T672" s="10">
        <f>IF(AL672=0.7,"Inciso I",
IF(AL672=0.6,"Incisos II e V",
IF(AL672=0.3,"Inciso IV",
IF(AL672=0.25,"Inciso III, VI e VII",
))))</f>
        <v>0</v>
      </c>
      <c r="U672" s="34">
        <v>20</v>
      </c>
      <c r="V672" s="34" t="s">
        <v>90</v>
      </c>
      <c r="W672" s="34" t="s">
        <v>91</v>
      </c>
      <c r="X672" s="34" t="s">
        <v>91</v>
      </c>
      <c r="Y672" s="15">
        <v>1454.0508</v>
      </c>
      <c r="Z672" s="15">
        <v>180</v>
      </c>
      <c r="AA672" s="15">
        <v>1454.0485229761321</v>
      </c>
      <c r="AB672" s="36">
        <v>0</v>
      </c>
      <c r="AC672" s="37">
        <v>0</v>
      </c>
      <c r="AD672" s="15">
        <v>0.32</v>
      </c>
      <c r="AE672" s="40">
        <f>ROUND(Y672*AD672,2)</f>
        <v>465.3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0.5</v>
      </c>
      <c r="AQ672" s="15">
        <v>969.35699999999997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3528.4594999999999</v>
      </c>
      <c r="BU672" s="15">
        <v>3528.4594999999999</v>
      </c>
      <c r="BV672" s="15">
        <v>3528.4594999999999</v>
      </c>
      <c r="BW672" s="15">
        <v>3528.4594999999999</v>
      </c>
      <c r="BX672" s="16">
        <v>493.98430000000002</v>
      </c>
      <c r="BY672" s="15">
        <v>987.96870000000001</v>
      </c>
      <c r="BZ672" s="16">
        <v>3034.4751999999999</v>
      </c>
      <c r="CA672" s="17">
        <v>100.37130000000001</v>
      </c>
    </row>
    <row r="673" spans="1:79" x14ac:dyDescent="0.25">
      <c r="A673" s="33" t="s">
        <v>839</v>
      </c>
      <c r="B673" s="34">
        <v>1078201</v>
      </c>
      <c r="C673" s="34" t="s">
        <v>979</v>
      </c>
      <c r="D673" s="34" t="s">
        <v>841</v>
      </c>
      <c r="E673" s="34" t="s">
        <v>857</v>
      </c>
      <c r="F673" s="34" t="s">
        <v>83</v>
      </c>
      <c r="G673" s="34" t="s">
        <v>843</v>
      </c>
      <c r="H673" s="34" t="s">
        <v>844</v>
      </c>
      <c r="I673" s="34" t="s">
        <v>845</v>
      </c>
      <c r="J673" s="34" t="s">
        <v>846</v>
      </c>
      <c r="K673" s="10" t="s">
        <v>851</v>
      </c>
      <c r="L673" s="10">
        <v>6</v>
      </c>
      <c r="M673" s="10">
        <v>240</v>
      </c>
      <c r="N673" s="34">
        <v>227433</v>
      </c>
      <c r="O673" s="35">
        <v>31576</v>
      </c>
      <c r="P673" s="35">
        <v>21966</v>
      </c>
      <c r="Q673" s="34">
        <v>16200756368</v>
      </c>
      <c r="R673" s="34" t="s">
        <v>89</v>
      </c>
      <c r="S673" s="10" t="str">
        <f>IF(AB673=0.05,"Médio Profissionalizante",
IF(AB673=0.09,"Médio Tecnólogo",
IF(AB673=0.1,"Graduação",
IF(AB673=0.15,"Especialização",
IF(AB673=0.35,"Mestrado",
IF(AB673=0.45,"Doutorado",
))))))</f>
        <v>Especialização</v>
      </c>
      <c r="T673" s="10" t="str">
        <f>IF(AL673=0.7,"Inciso I",
IF(AL673=0.6,"Incisos II e V",
IF(AL673=0.3,"Inciso IV",
IF(AL673=0.25,"Inciso III, VI e VII",
))))</f>
        <v>Inciso III, VI e VII</v>
      </c>
      <c r="U673" s="34">
        <v>1</v>
      </c>
      <c r="V673" s="34" t="s">
        <v>90</v>
      </c>
      <c r="W673" s="34" t="s">
        <v>114</v>
      </c>
      <c r="X673" s="34" t="s">
        <v>92</v>
      </c>
      <c r="Y673" s="15">
        <v>1304.7023999999999</v>
      </c>
      <c r="Z673" s="15">
        <v>240</v>
      </c>
      <c r="AA673" s="15">
        <v>1304.7023999999999</v>
      </c>
      <c r="AB673" s="36">
        <v>0.15</v>
      </c>
      <c r="AC673" s="15">
        <v>195.7054</v>
      </c>
      <c r="AD673" s="15">
        <v>0.22</v>
      </c>
      <c r="AE673" s="40">
        <f>ROUND(Y673*AD673,2)</f>
        <v>287.02999999999997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v>1304.7023999999999</v>
      </c>
      <c r="AL673" s="15">
        <v>0.25</v>
      </c>
      <c r="AM673" s="15">
        <v>326.17559999999997</v>
      </c>
      <c r="AN673" s="15">
        <v>0.4</v>
      </c>
      <c r="AO673" s="15">
        <v>521.88099999999997</v>
      </c>
      <c r="AP673" s="15">
        <v>1</v>
      </c>
      <c r="AQ673" s="15">
        <v>1304.7023999999999</v>
      </c>
      <c r="AR673" s="15">
        <v>0.39</v>
      </c>
      <c r="AS673" s="15">
        <v>256.42</v>
      </c>
      <c r="AT673" s="15">
        <v>0.2</v>
      </c>
      <c r="AU673" s="15">
        <v>986.24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5244.9035999999996</v>
      </c>
      <c r="BU673" s="15">
        <v>5244.9036479999904</v>
      </c>
      <c r="BV673" s="15">
        <v>5244.9035999999996</v>
      </c>
      <c r="BW673" s="15">
        <v>4723.0227000000004</v>
      </c>
      <c r="BX673" s="16">
        <v>661.22320000000002</v>
      </c>
      <c r="BY673" s="15">
        <v>1322.4464</v>
      </c>
      <c r="BZ673" s="16">
        <v>4583.6805000000004</v>
      </c>
      <c r="CA673" s="17">
        <v>395.19810000000001</v>
      </c>
    </row>
    <row r="674" spans="1:79" x14ac:dyDescent="0.25">
      <c r="A674" s="33" t="s">
        <v>98</v>
      </c>
      <c r="B674" s="34">
        <v>343601</v>
      </c>
      <c r="C674" s="34" t="s">
        <v>1186</v>
      </c>
      <c r="D674" s="34" t="s">
        <v>1110</v>
      </c>
      <c r="E674" s="34" t="s">
        <v>1111</v>
      </c>
      <c r="F674" s="34" t="s">
        <v>83</v>
      </c>
      <c r="G674" s="34" t="s">
        <v>1160</v>
      </c>
      <c r="H674" s="34" t="s">
        <v>1110</v>
      </c>
      <c r="I674" s="34" t="s">
        <v>715</v>
      </c>
      <c r="J674" s="34" t="s">
        <v>1161</v>
      </c>
      <c r="K674" s="10" t="s">
        <v>121</v>
      </c>
      <c r="L674" s="10">
        <v>12</v>
      </c>
      <c r="M674" s="10">
        <v>240</v>
      </c>
      <c r="N674" s="34">
        <v>120425</v>
      </c>
      <c r="O674" s="35">
        <v>25475</v>
      </c>
      <c r="P674" s="35">
        <v>16811</v>
      </c>
      <c r="Q674" s="34">
        <v>5988047300</v>
      </c>
      <c r="R674" s="34" t="s">
        <v>103</v>
      </c>
      <c r="S674" s="10" t="str">
        <f>IF(AB674=0.05,"Médio Profissionalizante",
IF(AB674=0.09,"Médio Tecnólogo",
IF(AB674=0.1,"Graduação",
IF(AB674=0.15,"Especialização",
IF(AB674=0.35,"Mestrado",
IF(AB674=0.45,"Doutorado",
))))))</f>
        <v>Graduação</v>
      </c>
      <c r="T674" s="10" t="str">
        <f>IF(AL674=0.7,"Inciso I",
IF(AL674=0.6,"Incisos II e V",
IF(AL674=0.3,"Inciso IV",
IF(AL674=0.25,"Inciso III, VI e VII",
))))</f>
        <v>Inciso III, VI e VII</v>
      </c>
      <c r="U674" s="34">
        <v>20</v>
      </c>
      <c r="V674" s="34" t="s">
        <v>90</v>
      </c>
      <c r="W674" s="34" t="s">
        <v>91</v>
      </c>
      <c r="X674" s="34" t="s">
        <v>91</v>
      </c>
      <c r="Y674" s="15">
        <v>1886.4492</v>
      </c>
      <c r="Z674" s="15">
        <v>240</v>
      </c>
      <c r="AA674" s="15">
        <v>1886.4579125340395</v>
      </c>
      <c r="AB674" s="36">
        <v>0.1</v>
      </c>
      <c r="AC674" s="37">
        <v>192.4179</v>
      </c>
      <c r="AD674" s="15">
        <v>0.2</v>
      </c>
      <c r="AE674" s="40">
        <f>ROUND(Y674*AD674,2)</f>
        <v>377.29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v>1924.1790000000001</v>
      </c>
      <c r="AL674" s="15">
        <v>0.25</v>
      </c>
      <c r="AM674" s="15">
        <v>481.04480000000001</v>
      </c>
      <c r="AN674" s="15">
        <v>0.4</v>
      </c>
      <c r="AO674" s="15">
        <v>769.67160000000001</v>
      </c>
      <c r="AP674" s="15">
        <v>1</v>
      </c>
      <c r="AQ674" s="15">
        <v>1924.1790000000001</v>
      </c>
      <c r="AR674" s="15">
        <v>0.3</v>
      </c>
      <c r="AS674" s="15">
        <v>186.29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22.088951999999999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7622.5959999999995</v>
      </c>
      <c r="BU674" s="15">
        <v>5195.2833000000001</v>
      </c>
      <c r="BV674" s="15">
        <v>7600.5070999999998</v>
      </c>
      <c r="BW674" s="15">
        <v>6852.9243999999999</v>
      </c>
      <c r="BX674" s="16">
        <v>959.40940000000001</v>
      </c>
      <c r="BY674" s="15">
        <v>1918.8188</v>
      </c>
      <c r="BZ674" s="16">
        <v>6663.1866</v>
      </c>
      <c r="CA674" s="17">
        <v>963.0163</v>
      </c>
    </row>
    <row r="675" spans="1:79" x14ac:dyDescent="0.25">
      <c r="A675" s="33" t="s">
        <v>98</v>
      </c>
      <c r="B675" s="34">
        <v>500301</v>
      </c>
      <c r="C675" s="34" t="s">
        <v>1206</v>
      </c>
      <c r="D675" s="34" t="s">
        <v>1110</v>
      </c>
      <c r="E675" s="34" t="s">
        <v>1111</v>
      </c>
      <c r="F675" s="34" t="s">
        <v>83</v>
      </c>
      <c r="G675" s="34" t="s">
        <v>1180</v>
      </c>
      <c r="H675" s="34" t="s">
        <v>1110</v>
      </c>
      <c r="I675" s="34" t="s">
        <v>715</v>
      </c>
      <c r="J675" s="34" t="s">
        <v>1161</v>
      </c>
      <c r="K675" s="10" t="s">
        <v>121</v>
      </c>
      <c r="L675" s="10">
        <v>11</v>
      </c>
      <c r="M675" s="10">
        <v>240</v>
      </c>
      <c r="N675" s="34">
        <v>109078</v>
      </c>
      <c r="O675" s="35">
        <v>25569</v>
      </c>
      <c r="P675" s="35">
        <v>15714</v>
      </c>
      <c r="Q675" s="34">
        <v>7432437300</v>
      </c>
      <c r="R675" s="34" t="s">
        <v>103</v>
      </c>
      <c r="S675" s="10" t="str">
        <f>IF(AB675=0.05,"Médio Profissionalizante",
IF(AB675=0.09,"Médio Tecnólogo",
IF(AB675=0.1,"Graduação",
IF(AB675=0.15,"Especialização",
IF(AB675=0.35,"Mestrado",
IF(AB675=0.45,"Doutorado",
))))))</f>
        <v>Médio Tecnólogo</v>
      </c>
      <c r="T675" s="10" t="str">
        <f>IF(AL675=0.7,"Inciso I",
IF(AL675=0.6,"Incisos II e V",
IF(AL675=0.3,"Inciso IV",
IF(AL675=0.25,"Inciso III, VI e VII",
))))</f>
        <v>Inciso III, VI e VII</v>
      </c>
      <c r="U675" s="34">
        <v>20</v>
      </c>
      <c r="V675" s="34" t="s">
        <v>90</v>
      </c>
      <c r="W675" s="34" t="s">
        <v>91</v>
      </c>
      <c r="X675" s="34" t="s">
        <v>91</v>
      </c>
      <c r="Y675" s="15">
        <v>1886.4492</v>
      </c>
      <c r="Z675" s="15">
        <v>240</v>
      </c>
      <c r="AA675" s="15">
        <v>1886.4579125340395</v>
      </c>
      <c r="AB675" s="36">
        <v>0.09</v>
      </c>
      <c r="AC675" s="47">
        <v>169.78039999999999</v>
      </c>
      <c r="AD675" s="15">
        <v>0.2</v>
      </c>
      <c r="AE675" s="40">
        <f>ROUND(Y675*AD675,2)</f>
        <v>377.29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v>1886.4492</v>
      </c>
      <c r="AL675" s="15">
        <v>0.25</v>
      </c>
      <c r="AM675" s="15">
        <v>471.6123</v>
      </c>
      <c r="AN675" s="15">
        <v>0.4</v>
      </c>
      <c r="AO675" s="15">
        <v>754.5797</v>
      </c>
      <c r="AP675" s="15">
        <v>1</v>
      </c>
      <c r="AQ675" s="15">
        <v>1886.4492</v>
      </c>
      <c r="AR675" s="15">
        <v>1.53</v>
      </c>
      <c r="AS675" s="15">
        <v>947.66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320.18401400000005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7752.7938999999997</v>
      </c>
      <c r="BU675" s="15">
        <v>5074.5483000000004</v>
      </c>
      <c r="BV675" s="15">
        <v>7432.6098000000002</v>
      </c>
      <c r="BW675" s="15">
        <v>6998.2142000000003</v>
      </c>
      <c r="BX675" s="16">
        <v>979.75</v>
      </c>
      <c r="BY675" s="15">
        <v>1959.5</v>
      </c>
      <c r="BZ675" s="16">
        <v>6773.0438999999997</v>
      </c>
      <c r="CA675" s="17">
        <v>993.22709999999995</v>
      </c>
    </row>
    <row r="676" spans="1:79" x14ac:dyDescent="0.25">
      <c r="A676" s="33" t="s">
        <v>98</v>
      </c>
      <c r="B676" s="34">
        <v>832901</v>
      </c>
      <c r="C676" s="34" t="s">
        <v>1236</v>
      </c>
      <c r="D676" s="34" t="s">
        <v>1110</v>
      </c>
      <c r="E676" s="34" t="s">
        <v>1111</v>
      </c>
      <c r="F676" s="34" t="s">
        <v>83</v>
      </c>
      <c r="G676" s="34" t="s">
        <v>1160</v>
      </c>
      <c r="H676" s="34" t="s">
        <v>1110</v>
      </c>
      <c r="I676" s="34" t="s">
        <v>715</v>
      </c>
      <c r="J676" s="34" t="s">
        <v>1161</v>
      </c>
      <c r="K676" s="10" t="s">
        <v>121</v>
      </c>
      <c r="L676" s="10">
        <v>11</v>
      </c>
      <c r="M676" s="10">
        <v>240</v>
      </c>
      <c r="N676" s="34">
        <v>127795</v>
      </c>
      <c r="O676" s="35">
        <v>31576</v>
      </c>
      <c r="P676" s="35">
        <v>17300</v>
      </c>
      <c r="Q676" s="34">
        <v>12008052320</v>
      </c>
      <c r="R676" s="34" t="s">
        <v>103</v>
      </c>
      <c r="S676" s="10" t="str">
        <f>IF(AB676=0.05,"Médio Profissionalizante",
IF(AB676=0.09,"Médio Tecnólogo",
IF(AB676=0.1,"Graduação",
IF(AB676=0.15,"Especialização",
IF(AB676=0.35,"Mestrado",
IF(AB676=0.45,"Doutorado",
))))))</f>
        <v>Especialização</v>
      </c>
      <c r="T676" s="10" t="str">
        <f>IF(AL676=0.7,"Inciso I",
IF(AL676=0.6,"Incisos II e V",
IF(AL676=0.3,"Inciso IV",
IF(AL676=0.25,"Inciso III, VI e VII",
))))</f>
        <v>Incisos II e V</v>
      </c>
      <c r="U676" s="34">
        <v>20</v>
      </c>
      <c r="V676" s="34" t="s">
        <v>90</v>
      </c>
      <c r="W676" s="34" t="s">
        <v>91</v>
      </c>
      <c r="X676" s="34" t="s">
        <v>91</v>
      </c>
      <c r="Y676" s="15">
        <v>1962.6636000000001</v>
      </c>
      <c r="Z676" s="15">
        <v>240</v>
      </c>
      <c r="AA676" s="15">
        <v>1962.6708122004145</v>
      </c>
      <c r="AB676" s="36">
        <v>0.15</v>
      </c>
      <c r="AC676" s="51">
        <v>282.9674</v>
      </c>
      <c r="AD676" s="15">
        <v>0.22</v>
      </c>
      <c r="AE676" s="40">
        <f>ROUND(Y676*AD676,2)</f>
        <v>431.79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v>1886.4492</v>
      </c>
      <c r="AL676" s="15">
        <v>0.6</v>
      </c>
      <c r="AM676" s="15">
        <v>1131.8695</v>
      </c>
      <c r="AN676" s="15">
        <v>0.4</v>
      </c>
      <c r="AO676" s="15">
        <v>754.5797</v>
      </c>
      <c r="AP676" s="15">
        <v>1</v>
      </c>
      <c r="AQ676" s="15">
        <v>1886.4492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3955.1389930000005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2373.0812799999999</v>
      </c>
      <c r="BO676" s="15">
        <v>0</v>
      </c>
      <c r="BP676" s="15">
        <v>0</v>
      </c>
      <c r="BQ676" s="15">
        <v>0</v>
      </c>
      <c r="BR676" s="15">
        <v>3000</v>
      </c>
      <c r="BS676" s="15">
        <v>0</v>
      </c>
      <c r="BT676" s="15">
        <v>17572.0033</v>
      </c>
      <c r="BU676" s="15">
        <v>9180.6033000000007</v>
      </c>
      <c r="BV676" s="15">
        <v>12198.922</v>
      </c>
      <c r="BW676" s="15">
        <v>11444.3423</v>
      </c>
      <c r="BX676" s="16">
        <v>1602.2079000000001</v>
      </c>
      <c r="BY676" s="15">
        <v>3204.4158000000002</v>
      </c>
      <c r="BZ676" s="16">
        <v>15969.795400000001</v>
      </c>
      <c r="CA676" s="17">
        <v>3522.3337000000001</v>
      </c>
    </row>
    <row r="677" spans="1:79" x14ac:dyDescent="0.25">
      <c r="A677" s="33" t="s">
        <v>839</v>
      </c>
      <c r="B677" s="34">
        <v>403501</v>
      </c>
      <c r="C677" s="34" t="s">
        <v>884</v>
      </c>
      <c r="D677" s="34" t="s">
        <v>841</v>
      </c>
      <c r="E677" s="34" t="s">
        <v>854</v>
      </c>
      <c r="F677" s="34" t="s">
        <v>83</v>
      </c>
      <c r="G677" s="34" t="s">
        <v>858</v>
      </c>
      <c r="H677" s="34" t="s">
        <v>844</v>
      </c>
      <c r="I677" s="34" t="s">
        <v>845</v>
      </c>
      <c r="J677" s="34" t="s">
        <v>850</v>
      </c>
      <c r="K677" s="10" t="s">
        <v>121</v>
      </c>
      <c r="L677" s="10">
        <v>12</v>
      </c>
      <c r="M677" s="10">
        <v>240</v>
      </c>
      <c r="N677" s="34">
        <v>362513</v>
      </c>
      <c r="O677" s="35">
        <v>29160</v>
      </c>
      <c r="P677" s="35">
        <v>20981</v>
      </c>
      <c r="Q677" s="34">
        <v>6765378391</v>
      </c>
      <c r="R677" s="34" t="s">
        <v>89</v>
      </c>
      <c r="S677" s="10" t="str">
        <f>IF(AB677=0.05,"Médio Profissionalizante",
IF(AB677=0.09,"Médio Tecnólogo",
IF(AB677=0.1,"Graduação",
IF(AB677=0.15,"Especialização",
IF(AB677=0.35,"Mestrado",
IF(AB677=0.45,"Doutorado",
))))))</f>
        <v>Especialização</v>
      </c>
      <c r="T677" s="10" t="str">
        <f>IF(AL677=0.7,"Inciso I",
IF(AL677=0.6,"Incisos II e V",
IF(AL677=0.3,"Inciso IV",
IF(AL677=0.25,"Inciso III, VI e VII",
))))</f>
        <v>Inciso I</v>
      </c>
      <c r="U677" s="34">
        <v>1</v>
      </c>
      <c r="V677" s="34" t="s">
        <v>90</v>
      </c>
      <c r="W677" s="34" t="s">
        <v>91</v>
      </c>
      <c r="X677" s="34" t="s">
        <v>92</v>
      </c>
      <c r="Y677" s="15">
        <v>1924.1790000000001</v>
      </c>
      <c r="Z677" s="15">
        <v>240</v>
      </c>
      <c r="AA677" s="15">
        <v>1924.1870707847202</v>
      </c>
      <c r="AB677" s="36">
        <v>0.15</v>
      </c>
      <c r="AC677" s="15">
        <v>288.62689999999998</v>
      </c>
      <c r="AD677" s="15">
        <v>0.2</v>
      </c>
      <c r="AE677" s="40">
        <f>ROUND(Y677*AD677,2)</f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v>1924.1790000000001</v>
      </c>
      <c r="AL677" s="15">
        <v>0.7</v>
      </c>
      <c r="AM677" s="15">
        <v>1346.9253000000001</v>
      </c>
      <c r="AN677" s="15">
        <v>0.4</v>
      </c>
      <c r="AO677" s="15">
        <v>769.67160000000001</v>
      </c>
      <c r="AP677" s="15">
        <v>1</v>
      </c>
      <c r="AQ677" s="15">
        <v>1924.1790000000001</v>
      </c>
      <c r="AR677" s="15">
        <v>0.21</v>
      </c>
      <c r="AS677" s="15">
        <v>149.85</v>
      </c>
      <c r="AT677" s="15">
        <v>0.14000000000000001</v>
      </c>
      <c r="AU677" s="15">
        <v>749.23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8562.5966000000008</v>
      </c>
      <c r="BU677" s="15">
        <v>5291.4922999999999</v>
      </c>
      <c r="BV677" s="15">
        <v>8562.5966000000008</v>
      </c>
      <c r="BW677" s="15">
        <v>7792.9250000000002</v>
      </c>
      <c r="BX677" s="16">
        <v>1091.0094999999999</v>
      </c>
      <c r="BY677" s="15">
        <v>2182.0189999999998</v>
      </c>
      <c r="BZ677" s="16">
        <v>7471.5870999999997</v>
      </c>
      <c r="CA677" s="17">
        <v>1185.3263999999999</v>
      </c>
    </row>
    <row r="678" spans="1:79" x14ac:dyDescent="0.25">
      <c r="A678" s="33" t="s">
        <v>79</v>
      </c>
      <c r="B678" s="34">
        <v>5175301</v>
      </c>
      <c r="C678" s="34" t="s">
        <v>242</v>
      </c>
      <c r="D678" s="34" t="s">
        <v>81</v>
      </c>
      <c r="E678" s="34" t="s">
        <v>116</v>
      </c>
      <c r="F678" s="34" t="s">
        <v>83</v>
      </c>
      <c r="G678" s="34" t="s">
        <v>117</v>
      </c>
      <c r="H678" s="34" t="s">
        <v>85</v>
      </c>
      <c r="I678" s="34" t="s">
        <v>79</v>
      </c>
      <c r="J678" s="34" t="s">
        <v>87</v>
      </c>
      <c r="K678" s="10" t="s">
        <v>121</v>
      </c>
      <c r="L678" s="10">
        <v>10</v>
      </c>
      <c r="M678" s="10">
        <v>240</v>
      </c>
      <c r="N678" s="34">
        <v>131116</v>
      </c>
      <c r="O678" s="35">
        <v>37109</v>
      </c>
      <c r="P678" s="35">
        <v>28019</v>
      </c>
      <c r="Q678" s="34">
        <v>78576172372</v>
      </c>
      <c r="R678" s="34" t="s">
        <v>89</v>
      </c>
      <c r="S678" s="10">
        <f>IF(AB678=0.05,"Médio Profissionalizante",
IF(AB678=0.09,"Médio Tecnólogo",
IF(AB678=0.1,"Graduação",
IF(AB678=0.15,"Especialização",
IF(AB678=0.35,"Mestrado",
IF(AB678=0.45,"Doutorado",
))))))</f>
        <v>0</v>
      </c>
      <c r="T678" s="10" t="str">
        <f>IF(AL678=0.7,"Inciso I",
IF(AL678=0.6,"Incisos II e V",
IF(AL678=0.3,"Inciso IV",
IF(AL678=0.25,"Inciso III, VI e VII",
))))</f>
        <v>Inciso III, VI e VII</v>
      </c>
      <c r="U678" s="34">
        <v>22</v>
      </c>
      <c r="V678" s="34" t="s">
        <v>90</v>
      </c>
      <c r="W678" s="34" t="s">
        <v>128</v>
      </c>
      <c r="X678" s="34" t="s">
        <v>92</v>
      </c>
      <c r="Y678" s="15">
        <v>1849.4639999999999</v>
      </c>
      <c r="Z678" s="15">
        <v>240</v>
      </c>
      <c r="AA678" s="15">
        <v>1849.4685417000387</v>
      </c>
      <c r="AB678" s="36">
        <v>0</v>
      </c>
      <c r="AC678" s="10">
        <v>0</v>
      </c>
      <c r="AD678" s="15">
        <v>0.21</v>
      </c>
      <c r="AE678" s="50">
        <v>388.38740000000001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v>1849.4639999999999</v>
      </c>
      <c r="AL678" s="15">
        <v>0.25</v>
      </c>
      <c r="AM678" s="15">
        <v>462.36599999999999</v>
      </c>
      <c r="AN678" s="15">
        <v>0.4</v>
      </c>
      <c r="AO678" s="15">
        <v>739.78560000000004</v>
      </c>
      <c r="AP678" s="15">
        <v>1</v>
      </c>
      <c r="AQ678" s="15">
        <v>1849.4639999999999</v>
      </c>
      <c r="AR678" s="15">
        <v>1.73</v>
      </c>
      <c r="AS678" s="15">
        <v>0</v>
      </c>
      <c r="AT678" s="15">
        <v>0</v>
      </c>
      <c r="AU678" s="15">
        <v>290.33909999999997</v>
      </c>
      <c r="AV678" s="15">
        <v>0</v>
      </c>
      <c r="AW678" s="15">
        <v>522.61040000000003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7138.9309999999996</v>
      </c>
      <c r="BU678" s="15">
        <v>4827.1009999999997</v>
      </c>
      <c r="BV678" s="15">
        <v>7138.9309999999996</v>
      </c>
      <c r="BW678" s="15">
        <v>6399.1454000000003</v>
      </c>
      <c r="BX678" s="16">
        <v>895.88040000000001</v>
      </c>
      <c r="BY678" s="15">
        <v>1791.7607</v>
      </c>
      <c r="BZ678" s="16">
        <v>6243.0506999999998</v>
      </c>
      <c r="CA678" s="17">
        <v>847.47889999999995</v>
      </c>
    </row>
    <row r="679" spans="1:79" x14ac:dyDescent="0.25">
      <c r="A679" s="33" t="s">
        <v>98</v>
      </c>
      <c r="B679" s="34">
        <v>21501</v>
      </c>
      <c r="C679" s="34" t="s">
        <v>779</v>
      </c>
      <c r="D679" s="34" t="s">
        <v>742</v>
      </c>
      <c r="E679" s="34" t="s">
        <v>743</v>
      </c>
      <c r="F679" s="34" t="s">
        <v>712</v>
      </c>
      <c r="G679" s="34" t="s">
        <v>726</v>
      </c>
      <c r="H679" s="34" t="s">
        <v>714</v>
      </c>
      <c r="I679" s="34" t="s">
        <v>715</v>
      </c>
      <c r="J679" s="34" t="s">
        <v>712</v>
      </c>
      <c r="K679" s="10" t="s">
        <v>147</v>
      </c>
      <c r="L679" s="10">
        <v>7</v>
      </c>
      <c r="M679" s="10">
        <v>240</v>
      </c>
      <c r="N679" s="34">
        <v>678362</v>
      </c>
      <c r="O679" s="35">
        <v>27834</v>
      </c>
      <c r="P679" s="35">
        <v>16632</v>
      </c>
      <c r="Q679" s="34">
        <v>389919349</v>
      </c>
      <c r="R679" s="34" t="s">
        <v>103</v>
      </c>
      <c r="S679" s="10" t="str">
        <f>IF(AB679=0.05,"Médio Profissionalizante",
IF(AB679=0.09,"Médio Tecnólogo",
IF(AB679=0.1,"Graduação",
IF(AB679=0.15,"Especialização",
IF(AB679=0.35,"Mestrado",
IF(AB679=0.45,"Doutorado",
))))))</f>
        <v>Graduação</v>
      </c>
      <c r="T679" s="10" t="str">
        <f>IF(AL679=0.7,"Inciso I",
IF(AL679=0.6,"Incisos II e V",
IF(AL679=0.3,"Inciso IV",
IF(AL679=0.25,"Inciso III, VI e VII",
))))</f>
        <v>Inciso III, VI e VII</v>
      </c>
      <c r="U679" s="34">
        <v>20</v>
      </c>
      <c r="V679" s="34" t="s">
        <v>90</v>
      </c>
      <c r="W679" s="34" t="s">
        <v>91</v>
      </c>
      <c r="X679" s="34" t="s">
        <v>91</v>
      </c>
      <c r="Y679" s="15">
        <v>1742.7924</v>
      </c>
      <c r="Z679" s="15">
        <v>240</v>
      </c>
      <c r="AA679" s="15">
        <v>1742.7955138860984</v>
      </c>
      <c r="AB679" s="36">
        <v>0.1</v>
      </c>
      <c r="AC679" s="37">
        <v>174.2792</v>
      </c>
      <c r="AD679" s="15">
        <v>0.2</v>
      </c>
      <c r="AE679" s="40">
        <f>ROUND(Y679*AD679,2)</f>
        <v>348.56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v>1742.7924</v>
      </c>
      <c r="AL679" s="15">
        <v>0.25</v>
      </c>
      <c r="AM679" s="15">
        <v>435.69810000000001</v>
      </c>
      <c r="AN679" s="15">
        <v>0.4</v>
      </c>
      <c r="AO679" s="15">
        <v>697.11699999999996</v>
      </c>
      <c r="AP679" s="15">
        <v>1</v>
      </c>
      <c r="AQ679" s="15">
        <v>1742.7924</v>
      </c>
      <c r="AR679" s="15">
        <v>1.53</v>
      </c>
      <c r="AS679" s="15">
        <v>877.72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6884.03</v>
      </c>
      <c r="BU679" s="15">
        <v>4705.5394999999999</v>
      </c>
      <c r="BV679" s="15">
        <v>6884.03</v>
      </c>
      <c r="BW679" s="15">
        <v>6186.9129999999996</v>
      </c>
      <c r="BX679" s="16">
        <v>866.16780000000006</v>
      </c>
      <c r="BY679" s="15">
        <v>1732.3356000000001</v>
      </c>
      <c r="BZ679" s="16">
        <v>6017.8621999999996</v>
      </c>
      <c r="CA679" s="17">
        <v>785.5521</v>
      </c>
    </row>
    <row r="680" spans="1:79" x14ac:dyDescent="0.25">
      <c r="A680" s="33" t="s">
        <v>98</v>
      </c>
      <c r="B680" s="34">
        <v>418001</v>
      </c>
      <c r="C680" s="34" t="s">
        <v>1193</v>
      </c>
      <c r="D680" s="34" t="s">
        <v>1110</v>
      </c>
      <c r="E680" s="34" t="s">
        <v>1111</v>
      </c>
      <c r="F680" s="34" t="s">
        <v>83</v>
      </c>
      <c r="G680" s="34" t="s">
        <v>1160</v>
      </c>
      <c r="H680" s="34" t="s">
        <v>1110</v>
      </c>
      <c r="I680" s="34" t="s">
        <v>715</v>
      </c>
      <c r="J680" s="34" t="s">
        <v>1161</v>
      </c>
      <c r="K680" s="10" t="s">
        <v>121</v>
      </c>
      <c r="L680" s="10">
        <v>9</v>
      </c>
      <c r="M680" s="10">
        <v>240</v>
      </c>
      <c r="N680" s="34">
        <v>130354</v>
      </c>
      <c r="O680" s="35">
        <v>26724</v>
      </c>
      <c r="P680" s="35">
        <v>19386</v>
      </c>
      <c r="Q680" s="34">
        <v>7124694353</v>
      </c>
      <c r="R680" s="34" t="s">
        <v>103</v>
      </c>
      <c r="S680" s="10">
        <f>IF(AB680=0.05,"Médio Profissionalizante",
IF(AB680=0.09,"Médio Tecnólogo",
IF(AB680=0.1,"Graduação",
IF(AB680=0.15,"Especialização",
IF(AB680=0.35,"Mestrado",
IF(AB680=0.45,"Doutorado",
))))))</f>
        <v>0</v>
      </c>
      <c r="T680" s="10" t="str">
        <f>IF(AL680=0.7,"Inciso I",
IF(AL680=0.6,"Incisos II e V",
IF(AL680=0.3,"Inciso IV",
IF(AL680=0.25,"Inciso III, VI e VII",
))))</f>
        <v>Inciso III, VI e VII</v>
      </c>
      <c r="U680" s="34">
        <v>20</v>
      </c>
      <c r="V680" s="34" t="s">
        <v>90</v>
      </c>
      <c r="W680" s="34" t="s">
        <v>91</v>
      </c>
      <c r="X680" s="34" t="s">
        <v>91</v>
      </c>
      <c r="Y680" s="15">
        <v>1742.7924</v>
      </c>
      <c r="Z680" s="15">
        <v>240</v>
      </c>
      <c r="AA680" s="15">
        <v>1742.7955138860984</v>
      </c>
      <c r="AB680" s="36">
        <v>0</v>
      </c>
      <c r="AC680" s="37">
        <v>0</v>
      </c>
      <c r="AD680" s="15">
        <v>0.21</v>
      </c>
      <c r="AE680" s="40">
        <f>ROUND(Y680*AD680,2)</f>
        <v>365.99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v>1813.203</v>
      </c>
      <c r="AL680" s="15">
        <v>0.25</v>
      </c>
      <c r="AM680" s="15">
        <v>453.30079999999998</v>
      </c>
      <c r="AN680" s="15">
        <v>0.4</v>
      </c>
      <c r="AO680" s="15">
        <v>725.28120000000001</v>
      </c>
      <c r="AP680" s="15">
        <v>1</v>
      </c>
      <c r="AQ680" s="15">
        <v>1813.203</v>
      </c>
      <c r="AR680" s="15">
        <v>1.5</v>
      </c>
      <c r="AS680" s="15">
        <v>840.9</v>
      </c>
      <c r="AT680" s="15">
        <v>0.01</v>
      </c>
      <c r="AU680" s="15">
        <v>42.05</v>
      </c>
      <c r="AV680" s="15">
        <v>0.21</v>
      </c>
      <c r="AW680" s="15">
        <v>1059.53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21.232053000000001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7020.1956</v>
      </c>
      <c r="BU680" s="15">
        <v>4732.4597999999996</v>
      </c>
      <c r="BV680" s="15">
        <v>6998.9636</v>
      </c>
      <c r="BW680" s="15">
        <v>6294.9143999999997</v>
      </c>
      <c r="BX680" s="16">
        <v>881.28800000000001</v>
      </c>
      <c r="BY680" s="15">
        <v>1762.576</v>
      </c>
      <c r="BZ680" s="16">
        <v>6138.9075999999995</v>
      </c>
      <c r="CA680" s="17">
        <v>818.83960000000002</v>
      </c>
    </row>
    <row r="681" spans="1:79" x14ac:dyDescent="0.25">
      <c r="A681" s="33" t="s">
        <v>98</v>
      </c>
      <c r="B681" s="34">
        <v>473101</v>
      </c>
      <c r="C681" s="34" t="s">
        <v>1205</v>
      </c>
      <c r="D681" s="34" t="s">
        <v>1110</v>
      </c>
      <c r="E681" s="34" t="s">
        <v>1111</v>
      </c>
      <c r="F681" s="34" t="s">
        <v>83</v>
      </c>
      <c r="G681" s="34" t="s">
        <v>1160</v>
      </c>
      <c r="H681" s="34" t="s">
        <v>1110</v>
      </c>
      <c r="I681" s="34" t="s">
        <v>715</v>
      </c>
      <c r="J681" s="34" t="s">
        <v>1161</v>
      </c>
      <c r="K681" s="10" t="s">
        <v>118</v>
      </c>
      <c r="L681" s="10">
        <v>13</v>
      </c>
      <c r="M681" s="10">
        <v>240</v>
      </c>
      <c r="N681" s="34">
        <v>143919</v>
      </c>
      <c r="O681" s="35">
        <v>25993</v>
      </c>
      <c r="P681" s="35">
        <v>19070</v>
      </c>
      <c r="Q681" s="34">
        <v>7360746353</v>
      </c>
      <c r="R681" s="34" t="s">
        <v>103</v>
      </c>
      <c r="S681" s="10" t="str">
        <f>IF(AB681=0.05,"Médio Profissionalizante",
IF(AB681=0.09,"Médio Tecnólogo",
IF(AB681=0.1,"Graduação",
IF(AB681=0.15,"Especialização",
IF(AB681=0.35,"Mestrado",
IF(AB681=0.45,"Doutorado",
))))))</f>
        <v>Especialização</v>
      </c>
      <c r="T681" s="10" t="str">
        <f>IF(AL681=0.7,"Inciso I",
IF(AL681=0.6,"Incisos II e V",
IF(AL681=0.3,"Inciso IV",
IF(AL681=0.25,"Inciso III, VI e VII",
))))</f>
        <v>Inciso I</v>
      </c>
      <c r="U681" s="34">
        <v>20</v>
      </c>
      <c r="V681" s="34" t="s">
        <v>90</v>
      </c>
      <c r="W681" s="34" t="s">
        <v>91</v>
      </c>
      <c r="X681" s="34" t="s">
        <v>91</v>
      </c>
      <c r="Y681" s="15">
        <v>1708.6224</v>
      </c>
      <c r="Z681" s="15">
        <v>240</v>
      </c>
      <c r="AA681" s="15">
        <v>1708.6230528295082</v>
      </c>
      <c r="AB681" s="36">
        <v>0.15</v>
      </c>
      <c r="AC681" s="15">
        <v>294.39949999999999</v>
      </c>
      <c r="AD681" s="15">
        <v>0.11</v>
      </c>
      <c r="AE681" s="40">
        <f>ROUND(Y681*AD681,2)</f>
        <v>187.95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v>1962.6636000000001</v>
      </c>
      <c r="AL681" s="15">
        <v>0.7</v>
      </c>
      <c r="AM681" s="15">
        <v>1373.8644999999999</v>
      </c>
      <c r="AN681" s="15">
        <v>0.4</v>
      </c>
      <c r="AO681" s="15">
        <v>785.06539999999995</v>
      </c>
      <c r="AP681" s="15">
        <v>1</v>
      </c>
      <c r="AQ681" s="15">
        <v>1962.6636000000001</v>
      </c>
      <c r="AR681" s="15">
        <v>0.39</v>
      </c>
      <c r="AS681" s="15">
        <v>242.11</v>
      </c>
      <c r="AT681" s="15">
        <v>0.03</v>
      </c>
      <c r="AU681" s="15">
        <v>139.68</v>
      </c>
      <c r="AV681" s="15">
        <v>0.47</v>
      </c>
      <c r="AW681" s="15">
        <v>2625.98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8557.2132999999994</v>
      </c>
      <c r="BU681" s="15">
        <v>5220.6851999999999</v>
      </c>
      <c r="BV681" s="15">
        <v>8557.2132999999994</v>
      </c>
      <c r="BW681" s="15">
        <v>7772.1478999999999</v>
      </c>
      <c r="BX681" s="16">
        <v>1088.1007</v>
      </c>
      <c r="BY681" s="15">
        <v>2176.2013999999999</v>
      </c>
      <c r="BZ681" s="16">
        <v>7469.1126000000004</v>
      </c>
      <c r="CA681" s="17">
        <v>1184.646</v>
      </c>
    </row>
    <row r="682" spans="1:79" x14ac:dyDescent="0.25">
      <c r="A682" s="33" t="s">
        <v>839</v>
      </c>
      <c r="B682" s="34">
        <v>739501</v>
      </c>
      <c r="C682" s="34" t="s">
        <v>929</v>
      </c>
      <c r="D682" s="34" t="s">
        <v>841</v>
      </c>
      <c r="E682" s="34" t="s">
        <v>880</v>
      </c>
      <c r="F682" s="34" t="s">
        <v>83</v>
      </c>
      <c r="G682" s="34" t="s">
        <v>874</v>
      </c>
      <c r="H682" s="34" t="s">
        <v>844</v>
      </c>
      <c r="I682" s="34" t="s">
        <v>845</v>
      </c>
      <c r="J682" s="34" t="s">
        <v>846</v>
      </c>
      <c r="K682" s="10" t="s">
        <v>152</v>
      </c>
      <c r="L682" s="10">
        <v>8</v>
      </c>
      <c r="M682" s="10">
        <v>240</v>
      </c>
      <c r="N682" s="34">
        <v>227433</v>
      </c>
      <c r="O682" s="35">
        <v>31242</v>
      </c>
      <c r="P682" s="35">
        <v>17111</v>
      </c>
      <c r="Q682" s="34">
        <v>11380179300</v>
      </c>
      <c r="R682" s="34" t="s">
        <v>89</v>
      </c>
      <c r="S682" s="10">
        <f>IF(AB682=0.05,"Médio Profissionalizante",
IF(AB682=0.09,"Médio Tecnólogo",
IF(AB682=0.1,"Graduação",
IF(AB682=0.15,"Especialização",
IF(AB682=0.35,"Mestrado",
IF(AB682=0.45,"Doutorado",
))))))</f>
        <v>0</v>
      </c>
      <c r="T682" s="10" t="str">
        <f>IF(AL682=0.7,"Inciso I",
IF(AL682=0.6,"Incisos II e V",
IF(AL682=0.3,"Inciso IV",
IF(AL682=0.25,"Inciso III, VI e VII",
))))</f>
        <v>Inciso III, VI e VII</v>
      </c>
      <c r="U682" s="34">
        <v>1</v>
      </c>
      <c r="V682" s="34" t="s">
        <v>90</v>
      </c>
      <c r="W682" s="34" t="s">
        <v>114</v>
      </c>
      <c r="X682" s="34" t="s">
        <v>92</v>
      </c>
      <c r="Y682" s="15">
        <v>1777.6458</v>
      </c>
      <c r="Z682" s="15">
        <v>240</v>
      </c>
      <c r="AA682" s="15">
        <v>1777.6514241638204</v>
      </c>
      <c r="AB682" s="36">
        <v>0</v>
      </c>
      <c r="AC682" s="37">
        <v>0</v>
      </c>
      <c r="AD682" s="15">
        <v>0.2</v>
      </c>
      <c r="AE682" s="40">
        <f>ROUND(Y682*AD682,2)</f>
        <v>355.53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v>1777.6458</v>
      </c>
      <c r="AL682" s="15">
        <v>0.25</v>
      </c>
      <c r="AM682" s="15">
        <v>444.41149999999999</v>
      </c>
      <c r="AN682" s="15">
        <v>0.4</v>
      </c>
      <c r="AO682" s="15">
        <v>711.05830000000003</v>
      </c>
      <c r="AP682" s="15">
        <v>1</v>
      </c>
      <c r="AQ682" s="15">
        <v>1777.6458</v>
      </c>
      <c r="AR682" s="15">
        <v>0.48</v>
      </c>
      <c r="AS682" s="15">
        <v>273.76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6843.9363000000003</v>
      </c>
      <c r="BU682" s="15">
        <v>4621.8791000000001</v>
      </c>
      <c r="BV682" s="15">
        <v>6843.9363000000003</v>
      </c>
      <c r="BW682" s="15">
        <v>6132.8779999999997</v>
      </c>
      <c r="BX682" s="16">
        <v>858.60289999999998</v>
      </c>
      <c r="BY682" s="15">
        <v>1717.2058</v>
      </c>
      <c r="BZ682" s="16">
        <v>5985.3334000000004</v>
      </c>
      <c r="CA682" s="17">
        <v>776.60670000000005</v>
      </c>
    </row>
    <row r="683" spans="1:79" x14ac:dyDescent="0.25">
      <c r="A683" s="33" t="s">
        <v>98</v>
      </c>
      <c r="B683" s="34">
        <v>660401</v>
      </c>
      <c r="C683" s="34" t="s">
        <v>1216</v>
      </c>
      <c r="D683" s="34" t="s">
        <v>1110</v>
      </c>
      <c r="E683" s="34" t="s">
        <v>1111</v>
      </c>
      <c r="F683" s="34" t="s">
        <v>83</v>
      </c>
      <c r="G683" s="34" t="s">
        <v>1160</v>
      </c>
      <c r="H683" s="34" t="s">
        <v>1110</v>
      </c>
      <c r="I683" s="34" t="s">
        <v>715</v>
      </c>
      <c r="J683" s="34" t="s">
        <v>1161</v>
      </c>
      <c r="K683" s="10" t="s">
        <v>121</v>
      </c>
      <c r="L683" s="10">
        <v>8</v>
      </c>
      <c r="M683" s="10">
        <v>240</v>
      </c>
      <c r="N683" s="34">
        <v>120425</v>
      </c>
      <c r="O683" s="35">
        <v>29921</v>
      </c>
      <c r="P683" s="35">
        <v>18681</v>
      </c>
      <c r="Q683" s="34">
        <v>10256911304</v>
      </c>
      <c r="R683" s="34" t="s">
        <v>103</v>
      </c>
      <c r="S683" s="10">
        <f>IF(AB683=0.05,"Médio Profissionalizante",
IF(AB683=0.09,"Médio Tecnólogo",
IF(AB683=0.1,"Graduação",
IF(AB683=0.15,"Especialização",
IF(AB683=0.35,"Mestrado",
IF(AB683=0.45,"Doutorado",
))))))</f>
        <v>0</v>
      </c>
      <c r="T683" s="10" t="str">
        <f>IF(AL683=0.7,"Inciso I",
IF(AL683=0.6,"Incisos II e V",
IF(AL683=0.3,"Inciso IV",
IF(AL683=0.25,"Inciso III, VI e VII",
))))</f>
        <v>Inciso III, VI e VII</v>
      </c>
      <c r="U683" s="34">
        <v>20</v>
      </c>
      <c r="V683" s="34" t="s">
        <v>90</v>
      </c>
      <c r="W683" s="34" t="s">
        <v>91</v>
      </c>
      <c r="X683" s="34" t="s">
        <v>91</v>
      </c>
      <c r="Y683" s="15">
        <v>1256.3340000000001</v>
      </c>
      <c r="Z683" s="15">
        <v>180</v>
      </c>
      <c r="AA683" s="15">
        <v>1256.3404800216972</v>
      </c>
      <c r="AB683" s="36">
        <v>0</v>
      </c>
      <c r="AC683" s="47">
        <v>0</v>
      </c>
      <c r="AD683" s="15">
        <v>0.11</v>
      </c>
      <c r="AE683" s="40">
        <f>ROUND(Y683*AD683,2)</f>
        <v>138.19999999999999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v>1777.6458</v>
      </c>
      <c r="AL683" s="15">
        <v>0.25</v>
      </c>
      <c r="AM683" s="15">
        <v>444.41149999999999</v>
      </c>
      <c r="AN683" s="15">
        <v>0</v>
      </c>
      <c r="AO683" s="15">
        <v>0</v>
      </c>
      <c r="AP683" s="15">
        <v>1</v>
      </c>
      <c r="AQ683" s="15">
        <v>1777.6458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5972.8899000000001</v>
      </c>
      <c r="BU683" s="15">
        <v>3750.8326000000002</v>
      </c>
      <c r="BV683" s="15">
        <v>5972.8899000000001</v>
      </c>
      <c r="BW683" s="15">
        <v>5972.8899000000001</v>
      </c>
      <c r="BX683" s="16">
        <v>836.20460000000003</v>
      </c>
      <c r="BY683" s="15">
        <v>1672.4092000000001</v>
      </c>
      <c r="BZ683" s="16">
        <v>5136.6853000000001</v>
      </c>
      <c r="CA683" s="17">
        <v>543.22850000000005</v>
      </c>
    </row>
    <row r="684" spans="1:79" x14ac:dyDescent="0.25">
      <c r="A684" s="33" t="s">
        <v>79</v>
      </c>
      <c r="B684" s="34">
        <v>5383601</v>
      </c>
      <c r="C684" s="34" t="s">
        <v>295</v>
      </c>
      <c r="D684" s="34" t="s">
        <v>81</v>
      </c>
      <c r="E684" s="34" t="s">
        <v>116</v>
      </c>
      <c r="F684" s="34" t="s">
        <v>83</v>
      </c>
      <c r="G684" s="34" t="s">
        <v>117</v>
      </c>
      <c r="H684" s="34" t="s">
        <v>85</v>
      </c>
      <c r="I684" s="34" t="s">
        <v>79</v>
      </c>
      <c r="J684" s="34" t="s">
        <v>87</v>
      </c>
      <c r="K684" s="10" t="s">
        <v>118</v>
      </c>
      <c r="L684" s="10">
        <v>8</v>
      </c>
      <c r="M684" s="10">
        <v>240</v>
      </c>
      <c r="N684" s="34">
        <v>126022</v>
      </c>
      <c r="O684" s="35">
        <v>37431</v>
      </c>
      <c r="P684" s="35">
        <v>25812</v>
      </c>
      <c r="Q684" s="34">
        <v>41699432368</v>
      </c>
      <c r="R684" s="34" t="s">
        <v>89</v>
      </c>
      <c r="S684" s="10" t="str">
        <f>IF(AB684=0.05,"Médio Profissionalizante",
IF(AB684=0.09,"Médio Tecnólogo",
IF(AB684=0.1,"Graduação",
IF(AB684=0.15,"Especialização",
IF(AB684=0.35,"Mestrado",
IF(AB684=0.45,"Doutorado",
))))))</f>
        <v>Especialização</v>
      </c>
      <c r="T684" s="10" t="str">
        <f>IF(AL684=0.7,"Inciso I",
IF(AL684=0.6,"Incisos II e V",
IF(AL684=0.3,"Inciso IV",
IF(AL684=0.25,"Inciso III, VI e VII",
))))</f>
        <v>Inciso III, VI e VII</v>
      </c>
      <c r="U684" s="34">
        <v>22</v>
      </c>
      <c r="V684" s="34" t="s">
        <v>90</v>
      </c>
      <c r="W684" s="34" t="s">
        <v>91</v>
      </c>
      <c r="X684" s="34" t="s">
        <v>92</v>
      </c>
      <c r="Y684" s="15">
        <v>1777.6458</v>
      </c>
      <c r="Z684" s="15">
        <v>240</v>
      </c>
      <c r="AA684" s="15">
        <v>1777.6514241638204</v>
      </c>
      <c r="AB684" s="36">
        <v>0.15</v>
      </c>
      <c r="AC684" s="15">
        <v>266.64690000000002</v>
      </c>
      <c r="AD684" s="15">
        <v>0.2</v>
      </c>
      <c r="AE684" s="50">
        <v>355.5292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v>1777.6458</v>
      </c>
      <c r="AL684" s="15">
        <v>0.25</v>
      </c>
      <c r="AM684" s="15">
        <v>444.41149999999999</v>
      </c>
      <c r="AN684" s="15">
        <v>0.4</v>
      </c>
      <c r="AO684" s="15">
        <v>711.05830000000003</v>
      </c>
      <c r="AP684" s="15">
        <v>1</v>
      </c>
      <c r="AQ684" s="15">
        <v>1777.6458</v>
      </c>
      <c r="AR684" s="15">
        <v>1.23</v>
      </c>
      <c r="AS684" s="15">
        <v>338.6576</v>
      </c>
      <c r="AT684" s="15">
        <v>0</v>
      </c>
      <c r="AU684" s="15">
        <v>498.02589999999998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7110.5832</v>
      </c>
      <c r="BU684" s="15">
        <v>4888.5259999999998</v>
      </c>
      <c r="BV684" s="15">
        <v>7110.5832</v>
      </c>
      <c r="BW684" s="15">
        <v>6399.5249000000003</v>
      </c>
      <c r="BX684" s="16">
        <v>895.93349999999998</v>
      </c>
      <c r="BY684" s="15">
        <v>1791.867</v>
      </c>
      <c r="BZ684" s="16">
        <v>6214.6496999999999</v>
      </c>
      <c r="CA684" s="17">
        <v>839.66869999999994</v>
      </c>
    </row>
    <row r="685" spans="1:79" x14ac:dyDescent="0.25">
      <c r="A685" s="33" t="s">
        <v>98</v>
      </c>
      <c r="B685" s="34">
        <v>36101</v>
      </c>
      <c r="C685" s="34" t="s">
        <v>1107</v>
      </c>
      <c r="D685" s="34" t="s">
        <v>734</v>
      </c>
      <c r="E685" s="34" t="s">
        <v>735</v>
      </c>
      <c r="F685" s="34" t="s">
        <v>83</v>
      </c>
      <c r="G685" s="34" t="s">
        <v>84</v>
      </c>
      <c r="H685" s="34" t="s">
        <v>1002</v>
      </c>
      <c r="I685" s="34" t="s">
        <v>1003</v>
      </c>
      <c r="J685" s="34" t="s">
        <v>107</v>
      </c>
      <c r="K685" s="10" t="s">
        <v>105</v>
      </c>
      <c r="L685" s="10">
        <v>11</v>
      </c>
      <c r="M685" s="10">
        <v>240</v>
      </c>
      <c r="N685" s="34">
        <v>142558</v>
      </c>
      <c r="O685" s="35">
        <v>27562</v>
      </c>
      <c r="P685" s="35">
        <v>18996</v>
      </c>
      <c r="Q685" s="34">
        <v>1349457353</v>
      </c>
      <c r="R685" s="34" t="s">
        <v>103</v>
      </c>
      <c r="S685" s="10" t="str">
        <f>IF(AB685=0.05,"Médio Profissionalizante",
IF(AB685=0.09,"Médio Tecnólogo",
IF(AB685=0.1,"Graduação",
IF(AB685=0.15,"Especialização",
IF(AB685=0.35,"Mestrado",
IF(AB685=0.45,"Doutorado",
))))))</f>
        <v>Especialização</v>
      </c>
      <c r="T685" s="10" t="str">
        <f>IF(AL685=0.7,"Inciso I",
IF(AL685=0.6,"Incisos II e V",
IF(AL685=0.3,"Inciso IV",
IF(AL685=0.25,"Inciso III, VI e VII",
))))</f>
        <v>Inciso III, VI e VII</v>
      </c>
      <c r="U685" s="34">
        <v>20</v>
      </c>
      <c r="V685" s="34" t="s">
        <v>90</v>
      </c>
      <c r="W685" s="34" t="s">
        <v>91</v>
      </c>
      <c r="X685" s="34" t="s">
        <v>91</v>
      </c>
      <c r="Y685" s="15">
        <v>1924.1790000000001</v>
      </c>
      <c r="Z685" s="15">
        <v>240</v>
      </c>
      <c r="AA685" s="15">
        <v>1924.1870707847202</v>
      </c>
      <c r="AB685" s="36">
        <v>0.15</v>
      </c>
      <c r="AC685" s="15">
        <v>216.07429999999999</v>
      </c>
      <c r="AD685" s="15">
        <v>0.2</v>
      </c>
      <c r="AE685" s="40">
        <f>ROUND(Y685*AD685,2)</f>
        <v>384.84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v>1440.4949999999999</v>
      </c>
      <c r="AL685" s="15">
        <v>0.25</v>
      </c>
      <c r="AM685" s="15">
        <v>360.12380000000002</v>
      </c>
      <c r="AN685" s="15">
        <v>0.4</v>
      </c>
      <c r="AO685" s="15">
        <v>576.19799999999998</v>
      </c>
      <c r="AP685" s="15">
        <v>1</v>
      </c>
      <c r="AQ685" s="15">
        <v>1440.4949999999999</v>
      </c>
      <c r="AR685" s="15">
        <v>1.77</v>
      </c>
      <c r="AS685" s="15">
        <v>1135.27</v>
      </c>
      <c r="AT685" s="15">
        <v>0.01</v>
      </c>
      <c r="AU685" s="15">
        <v>48.1</v>
      </c>
      <c r="AV685" s="15">
        <v>0.51</v>
      </c>
      <c r="AW685" s="15">
        <v>2944.01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5761.98</v>
      </c>
      <c r="BU685" s="15">
        <v>3961.3613</v>
      </c>
      <c r="BV685" s="15">
        <v>5761.98</v>
      </c>
      <c r="BW685" s="15">
        <v>5185.7820000000002</v>
      </c>
      <c r="BX685" s="16">
        <v>726.0095</v>
      </c>
      <c r="BY685" s="15">
        <v>1452.019</v>
      </c>
      <c r="BZ685" s="16">
        <v>5035.9705000000004</v>
      </c>
      <c r="CA685" s="17">
        <v>515.53189999999995</v>
      </c>
    </row>
    <row r="686" spans="1:79" x14ac:dyDescent="0.25">
      <c r="A686" s="33" t="s">
        <v>98</v>
      </c>
      <c r="B686" s="34">
        <v>703401</v>
      </c>
      <c r="C686" s="34" t="s">
        <v>1220</v>
      </c>
      <c r="D686" s="34" t="s">
        <v>1110</v>
      </c>
      <c r="E686" s="34" t="s">
        <v>1111</v>
      </c>
      <c r="F686" s="34" t="s">
        <v>83</v>
      </c>
      <c r="G686" s="34" t="s">
        <v>1160</v>
      </c>
      <c r="H686" s="34" t="s">
        <v>1110</v>
      </c>
      <c r="I686" s="34" t="s">
        <v>715</v>
      </c>
      <c r="J686" s="34" t="s">
        <v>1161</v>
      </c>
      <c r="K686" s="10" t="s">
        <v>147</v>
      </c>
      <c r="L686" s="10">
        <v>13</v>
      </c>
      <c r="M686" s="10">
        <v>240</v>
      </c>
      <c r="N686" s="34">
        <v>130354</v>
      </c>
      <c r="O686" s="35">
        <v>29921</v>
      </c>
      <c r="P686" s="35">
        <v>18985</v>
      </c>
      <c r="Q686" s="34">
        <v>10977902315</v>
      </c>
      <c r="R686" s="34" t="s">
        <v>103</v>
      </c>
      <c r="S686" s="10" t="str">
        <f>IF(AB686=0.05,"Médio Profissionalizante",
IF(AB686=0.09,"Médio Tecnólogo",
IF(AB686=0.1,"Graduação",
IF(AB686=0.15,"Especialização",
IF(AB686=0.35,"Mestrado",
IF(AB686=0.45,"Doutorado",
))))))</f>
        <v>Médio Tecnólogo</v>
      </c>
      <c r="T686" s="10" t="str">
        <f>IF(AL686=0.7,"Inciso I",
IF(AL686=0.6,"Incisos II e V",
IF(AL686=0.3,"Inciso IV",
IF(AL686=0.25,"Inciso III, VI e VII",
))))</f>
        <v>Incisos II e V</v>
      </c>
      <c r="U686" s="34">
        <v>20</v>
      </c>
      <c r="V686" s="34" t="s">
        <v>90</v>
      </c>
      <c r="W686" s="34" t="s">
        <v>91</v>
      </c>
      <c r="X686" s="34" t="s">
        <v>91</v>
      </c>
      <c r="Y686" s="15">
        <v>1813.203</v>
      </c>
      <c r="Z686" s="15">
        <v>240</v>
      </c>
      <c r="AA686" s="15">
        <v>1813.2044526470968</v>
      </c>
      <c r="AB686" s="36">
        <v>0.09</v>
      </c>
      <c r="AC686" s="37">
        <v>176.6397</v>
      </c>
      <c r="AD686" s="15">
        <v>0.11</v>
      </c>
      <c r="AE686" s="40">
        <f>ROUND(Y686*AD686,2)</f>
        <v>199.45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v>1962.6636000000001</v>
      </c>
      <c r="AL686" s="15">
        <v>0.6</v>
      </c>
      <c r="AM686" s="15">
        <v>1177.5981999999999</v>
      </c>
      <c r="AN686" s="15">
        <v>0.4</v>
      </c>
      <c r="AO686" s="15">
        <v>785.06539999999995</v>
      </c>
      <c r="AP686" s="15">
        <v>1</v>
      </c>
      <c r="AQ686" s="15">
        <v>1962.6636000000001</v>
      </c>
      <c r="AR686" s="15">
        <v>0</v>
      </c>
      <c r="AS686" s="15">
        <v>0</v>
      </c>
      <c r="AT686" s="15">
        <v>0.02</v>
      </c>
      <c r="AU686" s="15">
        <v>95.19</v>
      </c>
      <c r="AV686" s="15">
        <v>0.28000000000000003</v>
      </c>
      <c r="AW686" s="15">
        <v>1599.24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8243.1870999999992</v>
      </c>
      <c r="BU686" s="15">
        <v>5102.9254000000001</v>
      </c>
      <c r="BV686" s="15">
        <v>8243.1870999999992</v>
      </c>
      <c r="BW686" s="15">
        <v>7458.1216999999997</v>
      </c>
      <c r="BX686" s="16">
        <v>1044.1369999999999</v>
      </c>
      <c r="BY686" s="15">
        <v>2088.2741000000001</v>
      </c>
      <c r="BZ686" s="16">
        <v>7199.0501000000004</v>
      </c>
      <c r="CA686" s="17">
        <v>1110.3788</v>
      </c>
    </row>
    <row r="687" spans="1:79" x14ac:dyDescent="0.25">
      <c r="A687" s="33" t="s">
        <v>98</v>
      </c>
      <c r="B687" s="34">
        <v>9602</v>
      </c>
      <c r="C687" s="34" t="s">
        <v>753</v>
      </c>
      <c r="D687" s="34" t="s">
        <v>1048</v>
      </c>
      <c r="E687" s="34" t="s">
        <v>1049</v>
      </c>
      <c r="F687" s="34" t="s">
        <v>83</v>
      </c>
      <c r="G687" s="34" t="s">
        <v>1050</v>
      </c>
      <c r="H687" s="34" t="s">
        <v>1002</v>
      </c>
      <c r="I687" s="34" t="s">
        <v>1003</v>
      </c>
      <c r="J687" s="34" t="s">
        <v>95</v>
      </c>
      <c r="K687" s="10" t="s">
        <v>1040</v>
      </c>
      <c r="L687" s="10">
        <v>13</v>
      </c>
      <c r="M687" s="10">
        <v>240</v>
      </c>
      <c r="N687" s="34">
        <v>161433</v>
      </c>
      <c r="O687" s="35">
        <v>30103</v>
      </c>
      <c r="P687" s="35">
        <v>14663</v>
      </c>
      <c r="Q687" s="34">
        <v>201154315</v>
      </c>
      <c r="R687" s="34" t="s">
        <v>103</v>
      </c>
      <c r="S687" s="10" t="str">
        <f>IF(AB687=0.05,"Médio Profissionalizante",
IF(AB687=0.09,"Médio Tecnólogo",
IF(AB687=0.1,"Graduação",
IF(AB687=0.15,"Especialização",
IF(AB687=0.35,"Mestrado",
IF(AB687=0.45,"Doutorado",
))))))</f>
        <v>Especialização</v>
      </c>
      <c r="T687" s="10" t="str">
        <f>IF(AL687=0.7,"Inciso I",
IF(AL687=0.6,"Incisos II e V",
IF(AL687=0.3,"Inciso IV",
IF(AL687=0.25,"Inciso III, VI e VII",
))))</f>
        <v>Inciso I</v>
      </c>
      <c r="U687" s="34">
        <v>20</v>
      </c>
      <c r="V687" s="34" t="s">
        <v>90</v>
      </c>
      <c r="W687" s="34" t="s">
        <v>91</v>
      </c>
      <c r="X687" s="34" t="s">
        <v>91</v>
      </c>
      <c r="Y687" s="15">
        <v>1962.6636000000001</v>
      </c>
      <c r="Z687" s="15">
        <v>240</v>
      </c>
      <c r="AA687" s="15">
        <v>1962.6708122004145</v>
      </c>
      <c r="AB687" s="36">
        <v>0.15</v>
      </c>
      <c r="AC687" s="15">
        <v>401.44139999999999</v>
      </c>
      <c r="AD687" s="15">
        <v>0.21</v>
      </c>
      <c r="AE687" s="40">
        <f>ROUND(Y687*AD687,2)</f>
        <v>412.16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v>2676.2759999999998</v>
      </c>
      <c r="AL687" s="15">
        <v>0.7</v>
      </c>
      <c r="AM687" s="15">
        <v>1873.3932</v>
      </c>
      <c r="AN687" s="15">
        <v>0.4</v>
      </c>
      <c r="AO687" s="15">
        <v>1070.5103999999999</v>
      </c>
      <c r="AP687" s="15">
        <v>1</v>
      </c>
      <c r="AQ687" s="15">
        <v>2676.2759999999998</v>
      </c>
      <c r="AR687" s="15">
        <v>1.53</v>
      </c>
      <c r="AS687" s="15">
        <v>1116.07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11936.191000000001</v>
      </c>
      <c r="BU687" s="15">
        <v>7386.5218000000004</v>
      </c>
      <c r="BV687" s="15">
        <v>11936.191000000001</v>
      </c>
      <c r="BW687" s="15">
        <v>10865.6806</v>
      </c>
      <c r="BX687" s="16">
        <v>1521.1953000000001</v>
      </c>
      <c r="BY687" s="15">
        <v>3042.3906000000002</v>
      </c>
      <c r="BZ687" s="16">
        <v>10414.995699999999</v>
      </c>
      <c r="CA687" s="17">
        <v>1994.7637999999999</v>
      </c>
    </row>
    <row r="688" spans="1:79" x14ac:dyDescent="0.25">
      <c r="A688" s="33" t="s">
        <v>98</v>
      </c>
      <c r="B688" s="34">
        <v>9601</v>
      </c>
      <c r="C688" s="34" t="s">
        <v>753</v>
      </c>
      <c r="D688" s="34" t="s">
        <v>742</v>
      </c>
      <c r="E688" s="34" t="s">
        <v>743</v>
      </c>
      <c r="F688" s="34" t="s">
        <v>712</v>
      </c>
      <c r="G688" s="34" t="s">
        <v>726</v>
      </c>
      <c r="H688" s="34" t="s">
        <v>714</v>
      </c>
      <c r="I688" s="34" t="s">
        <v>715</v>
      </c>
      <c r="J688" s="34" t="s">
        <v>712</v>
      </c>
      <c r="K688" s="10" t="s">
        <v>121</v>
      </c>
      <c r="L688" s="10">
        <v>10</v>
      </c>
      <c r="M688" s="10">
        <v>240</v>
      </c>
      <c r="N688" s="34">
        <v>829806</v>
      </c>
      <c r="O688" s="35">
        <v>28185</v>
      </c>
      <c r="P688" s="35">
        <v>14663</v>
      </c>
      <c r="Q688" s="34">
        <v>201154315</v>
      </c>
      <c r="R688" s="34" t="s">
        <v>103</v>
      </c>
      <c r="S688" s="10">
        <f>IF(AB688=0.05,"Médio Profissionalizante",
IF(AB688=0.09,"Médio Tecnólogo",
IF(AB688=0.1,"Graduação",
IF(AB688=0.15,"Especialização",
IF(AB688=0.35,"Mestrado",
IF(AB688=0.45,"Doutorado",
))))))</f>
        <v>0</v>
      </c>
      <c r="T688" s="10" t="str">
        <f>IF(AL688=0.7,"Inciso I",
IF(AL688=0.6,"Incisos II e V",
IF(AL688=0.3,"Inciso IV",
IF(AL688=0.25,"Inciso III, VI e VII",
))))</f>
        <v>Inciso III, VI e VII</v>
      </c>
      <c r="U688" s="34">
        <v>20</v>
      </c>
      <c r="V688" s="34" t="s">
        <v>90</v>
      </c>
      <c r="W688" s="34" t="s">
        <v>91</v>
      </c>
      <c r="X688" s="34" t="s">
        <v>91</v>
      </c>
      <c r="Y688" s="15">
        <v>1849.4639999999999</v>
      </c>
      <c r="Z688" s="15">
        <v>240</v>
      </c>
      <c r="AA688" s="15">
        <v>1849.4685417000387</v>
      </c>
      <c r="AB688" s="36">
        <v>0</v>
      </c>
      <c r="AC688" s="37">
        <v>0</v>
      </c>
      <c r="AD688" s="15">
        <v>0.21</v>
      </c>
      <c r="AE688" s="40">
        <f>ROUND(Y688*AD688,2)</f>
        <v>388.39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v>1849.4639999999999</v>
      </c>
      <c r="AL688" s="15">
        <v>0.25</v>
      </c>
      <c r="AM688" s="15">
        <v>462.36599999999999</v>
      </c>
      <c r="AN688" s="15">
        <v>0.4</v>
      </c>
      <c r="AO688" s="15">
        <v>739.78560000000004</v>
      </c>
      <c r="AP688" s="15">
        <v>1</v>
      </c>
      <c r="AQ688" s="15">
        <v>1849.4639999999999</v>
      </c>
      <c r="AR688" s="15">
        <v>1.73</v>
      </c>
      <c r="AS688" s="15">
        <v>1029.2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7138.9309999999996</v>
      </c>
      <c r="BU688" s="15">
        <v>4827.1009999999997</v>
      </c>
      <c r="BV688" s="15">
        <v>7138.9309999999996</v>
      </c>
      <c r="BW688" s="15">
        <v>6399.1454000000003</v>
      </c>
      <c r="BX688" s="16">
        <v>895.88040000000001</v>
      </c>
      <c r="BY688" s="15">
        <v>1791.7607</v>
      </c>
      <c r="BZ688" s="16">
        <v>6243.0506999999998</v>
      </c>
      <c r="CA688" s="17">
        <v>847.47889999999995</v>
      </c>
    </row>
    <row r="689" spans="1:79" x14ac:dyDescent="0.25">
      <c r="A689" s="33" t="s">
        <v>98</v>
      </c>
      <c r="B689" s="34">
        <v>274801</v>
      </c>
      <c r="C689" s="34" t="s">
        <v>1181</v>
      </c>
      <c r="D689" s="34" t="s">
        <v>1110</v>
      </c>
      <c r="E689" s="34" t="s">
        <v>1111</v>
      </c>
      <c r="F689" s="34" t="s">
        <v>83</v>
      </c>
      <c r="G689" s="34" t="s">
        <v>1160</v>
      </c>
      <c r="H689" s="34" t="s">
        <v>1110</v>
      </c>
      <c r="I689" s="34" t="s">
        <v>715</v>
      </c>
      <c r="J689" s="34" t="s">
        <v>1161</v>
      </c>
      <c r="K689" s="10" t="s">
        <v>152</v>
      </c>
      <c r="L689" s="10">
        <v>6</v>
      </c>
      <c r="M689" s="10">
        <v>240</v>
      </c>
      <c r="N689" s="34">
        <v>118065</v>
      </c>
      <c r="O689" s="35">
        <v>25468</v>
      </c>
      <c r="P689" s="35">
        <v>16177</v>
      </c>
      <c r="Q689" s="34">
        <v>5756324372</v>
      </c>
      <c r="R689" s="34" t="s">
        <v>103</v>
      </c>
      <c r="S689" s="10" t="str">
        <f>IF(AB689=0.05,"Médio Profissionalizante",
IF(AB689=0.09,"Médio Tecnólogo",
IF(AB689=0.1,"Graduação",
IF(AB689=0.15,"Especialização",
IF(AB689=0.35,"Mestrado",
IF(AB689=0.45,"Doutorado",
))))))</f>
        <v>Mestrado</v>
      </c>
      <c r="T689" s="10" t="str">
        <f>IF(AL689=0.7,"Inciso I",
IF(AL689=0.6,"Incisos II e V",
IF(AL689=0.3,"Inciso IV",
IF(AL689=0.25,"Inciso III, VI e VII",
))))</f>
        <v>Incisos II e V</v>
      </c>
      <c r="U689" s="34">
        <v>20</v>
      </c>
      <c r="V689" s="34" t="s">
        <v>90</v>
      </c>
      <c r="W689" s="34" t="s">
        <v>91</v>
      </c>
      <c r="X689" s="34" t="s">
        <v>91</v>
      </c>
      <c r="Y689" s="15">
        <v>1962.6636000000001</v>
      </c>
      <c r="Z689" s="15">
        <v>240</v>
      </c>
      <c r="AA689" s="15">
        <v>1962.6708122004145</v>
      </c>
      <c r="AB689" s="36">
        <v>0.35</v>
      </c>
      <c r="AC689" s="47">
        <v>598.01779999999997</v>
      </c>
      <c r="AD689" s="15">
        <v>0.21</v>
      </c>
      <c r="AE689" s="40">
        <f>ROUND(Y689*AD689,2)</f>
        <v>412.16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v>1708.6224</v>
      </c>
      <c r="AL689" s="15">
        <v>0.6</v>
      </c>
      <c r="AM689" s="15">
        <v>1025.1733999999999</v>
      </c>
      <c r="AN689" s="15">
        <v>0.4</v>
      </c>
      <c r="AO689" s="15">
        <v>683.44899999999996</v>
      </c>
      <c r="AP689" s="15">
        <v>1</v>
      </c>
      <c r="AQ689" s="15">
        <v>1708.6224</v>
      </c>
      <c r="AR689" s="15">
        <v>0.47</v>
      </c>
      <c r="AS689" s="15">
        <v>350.53</v>
      </c>
      <c r="AT689" s="15">
        <v>0.36</v>
      </c>
      <c r="AU689" s="15">
        <v>2013.7</v>
      </c>
      <c r="AV689" s="15">
        <v>0.16</v>
      </c>
      <c r="AW689" s="15">
        <v>1073.97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7791.3181000000004</v>
      </c>
      <c r="BU689" s="15">
        <v>5057.5222999999996</v>
      </c>
      <c r="BV689" s="15">
        <v>7791.3181000000004</v>
      </c>
      <c r="BW689" s="15">
        <v>7107.8692000000001</v>
      </c>
      <c r="BX689" s="16">
        <v>995.10170000000005</v>
      </c>
      <c r="BY689" s="15">
        <v>1990.2034000000001</v>
      </c>
      <c r="BZ689" s="16">
        <v>6796.2165000000005</v>
      </c>
      <c r="CA689" s="17">
        <v>999.59950000000003</v>
      </c>
    </row>
    <row r="690" spans="1:79" x14ac:dyDescent="0.25">
      <c r="A690" s="33" t="s">
        <v>98</v>
      </c>
      <c r="B690" s="34">
        <v>253601</v>
      </c>
      <c r="C690" s="34" t="s">
        <v>1174</v>
      </c>
      <c r="D690" s="34" t="s">
        <v>1110</v>
      </c>
      <c r="E690" s="34" t="s">
        <v>1111</v>
      </c>
      <c r="F690" s="34" t="s">
        <v>83</v>
      </c>
      <c r="G690" s="34" t="s">
        <v>1163</v>
      </c>
      <c r="H690" s="34" t="s">
        <v>1110</v>
      </c>
      <c r="I690" s="34" t="s">
        <v>715</v>
      </c>
      <c r="J690" s="34" t="s">
        <v>1161</v>
      </c>
      <c r="K690" s="10" t="s">
        <v>121</v>
      </c>
      <c r="L690" s="10">
        <v>13</v>
      </c>
      <c r="M690" s="10">
        <v>240</v>
      </c>
      <c r="N690" s="34">
        <v>132958</v>
      </c>
      <c r="O690" s="35">
        <v>23376</v>
      </c>
      <c r="P690" s="35">
        <v>15105</v>
      </c>
      <c r="Q690" s="34">
        <v>5451515387</v>
      </c>
      <c r="R690" s="34" t="s">
        <v>103</v>
      </c>
      <c r="S690" s="10" t="str">
        <f>IF(AB690=0.05,"Médio Profissionalizante",
IF(AB690=0.09,"Médio Tecnólogo",
IF(AB690=0.1,"Graduação",
IF(AB690=0.15,"Especialização",
IF(AB690=0.35,"Mestrado",
IF(AB690=0.45,"Doutorado",
))))))</f>
        <v>Especialização</v>
      </c>
      <c r="T690" s="10" t="str">
        <f>IF(AL690=0.7,"Inciso I",
IF(AL690=0.6,"Incisos II e V",
IF(AL690=0.3,"Inciso IV",
IF(AL690=0.25,"Inciso III, VI e VII",
))))</f>
        <v>Inciso III, VI e VII</v>
      </c>
      <c r="U690" s="34">
        <v>20</v>
      </c>
      <c r="V690" s="34" t="s">
        <v>90</v>
      </c>
      <c r="W690" s="34" t="s">
        <v>91</v>
      </c>
      <c r="X690" s="34" t="s">
        <v>91</v>
      </c>
      <c r="Y690" s="15">
        <v>1924.1790000000001</v>
      </c>
      <c r="Z690" s="15">
        <v>240</v>
      </c>
      <c r="AA690" s="15">
        <v>1924.1870707847202</v>
      </c>
      <c r="AB690" s="36">
        <v>0.15</v>
      </c>
      <c r="AC690" s="15">
        <v>294.39949999999999</v>
      </c>
      <c r="AD690" s="15">
        <v>0.2</v>
      </c>
      <c r="AE690" s="40">
        <f>ROUND(Y690*AD690,2)</f>
        <v>384.84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v>1962.6636000000001</v>
      </c>
      <c r="AL690" s="15">
        <v>0.25</v>
      </c>
      <c r="AM690" s="15">
        <v>490.66590000000002</v>
      </c>
      <c r="AN690" s="15">
        <v>0.4</v>
      </c>
      <c r="AO690" s="15">
        <v>785.06539999999995</v>
      </c>
      <c r="AP690" s="15">
        <v>1</v>
      </c>
      <c r="AQ690" s="15">
        <v>1962.6636000000001</v>
      </c>
      <c r="AR690" s="15">
        <v>1.8</v>
      </c>
      <c r="AS690" s="15">
        <v>1154.51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7850.6544000000004</v>
      </c>
      <c r="BU690" s="15">
        <v>5397.3248999999996</v>
      </c>
      <c r="BV690" s="15">
        <v>7850.6544000000004</v>
      </c>
      <c r="BW690" s="15">
        <v>7065.5889999999999</v>
      </c>
      <c r="BX690" s="16">
        <v>989.1825</v>
      </c>
      <c r="BY690" s="15">
        <v>1978.3649</v>
      </c>
      <c r="BZ690" s="16">
        <v>6861.4718999999996</v>
      </c>
      <c r="CA690" s="17">
        <v>1017.5448</v>
      </c>
    </row>
    <row r="691" spans="1:79" x14ac:dyDescent="0.25">
      <c r="A691" s="33" t="s">
        <v>839</v>
      </c>
      <c r="B691" s="34">
        <v>542501</v>
      </c>
      <c r="C691" s="34" t="s">
        <v>904</v>
      </c>
      <c r="D691" s="34" t="s">
        <v>841</v>
      </c>
      <c r="E691" s="34" t="s">
        <v>880</v>
      </c>
      <c r="F691" s="34" t="s">
        <v>83</v>
      </c>
      <c r="G691" s="34" t="s">
        <v>905</v>
      </c>
      <c r="H691" s="34" t="s">
        <v>844</v>
      </c>
      <c r="I691" s="34" t="s">
        <v>845</v>
      </c>
      <c r="J691" s="34" t="s">
        <v>846</v>
      </c>
      <c r="K691" s="10" t="s">
        <v>118</v>
      </c>
      <c r="L691" s="10">
        <v>12</v>
      </c>
      <c r="M691" s="10">
        <v>240</v>
      </c>
      <c r="N691" s="34">
        <v>227433</v>
      </c>
      <c r="O691" s="35">
        <v>29495</v>
      </c>
      <c r="P691" s="35">
        <v>19275</v>
      </c>
      <c r="Q691" s="34">
        <v>8859299349</v>
      </c>
      <c r="R691" s="34" t="s">
        <v>89</v>
      </c>
      <c r="S691" s="10">
        <f>IF(AB691=0.05,"Médio Profissionalizante",
IF(AB691=0.09,"Médio Tecnólogo",
IF(AB691=0.1,"Graduação",
IF(AB691=0.15,"Especialização",
IF(AB691=0.35,"Mestrado",
IF(AB691=0.45,"Doutorado",
))))))</f>
        <v>0</v>
      </c>
      <c r="T691" s="10" t="str">
        <f>IF(AL691=0.7,"Inciso I",
IF(AL691=0.6,"Incisos II e V",
IF(AL691=0.3,"Inciso IV",
IF(AL691=0.25,"Inciso III, VI e VII",
))))</f>
        <v>Inciso III, VI e VII</v>
      </c>
      <c r="U691" s="34">
        <v>1</v>
      </c>
      <c r="V691" s="34" t="s">
        <v>90</v>
      </c>
      <c r="W691" s="34" t="s">
        <v>91</v>
      </c>
      <c r="X691" s="34" t="s">
        <v>92</v>
      </c>
      <c r="Y691" s="15">
        <v>1924.1790000000001</v>
      </c>
      <c r="Z691" s="15">
        <v>240</v>
      </c>
      <c r="AA691" s="15">
        <v>1924.1870707847202</v>
      </c>
      <c r="AB691" s="36">
        <v>0</v>
      </c>
      <c r="AC691" s="47">
        <v>0</v>
      </c>
      <c r="AD691" s="15">
        <v>0.21</v>
      </c>
      <c r="AE691" s="40">
        <f>ROUND(Y691*AD691,2)</f>
        <v>404.08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v>1924.1790000000001</v>
      </c>
      <c r="AL691" s="15">
        <v>0.25</v>
      </c>
      <c r="AM691" s="15">
        <v>481.04480000000001</v>
      </c>
      <c r="AN691" s="15">
        <v>0.4</v>
      </c>
      <c r="AO691" s="15">
        <v>769.67160000000001</v>
      </c>
      <c r="AP691" s="15">
        <v>1</v>
      </c>
      <c r="AQ691" s="15">
        <v>1924.1790000000001</v>
      </c>
      <c r="AR691" s="15">
        <v>1.48</v>
      </c>
      <c r="AS691" s="15">
        <v>916.04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7427.3308999999999</v>
      </c>
      <c r="BU691" s="15">
        <v>5022.1072000000004</v>
      </c>
      <c r="BV691" s="15">
        <v>7427.3308999999999</v>
      </c>
      <c r="BW691" s="15">
        <v>6657.6593000000003</v>
      </c>
      <c r="BX691" s="16">
        <v>932.07230000000004</v>
      </c>
      <c r="BY691" s="15">
        <v>1864.1446000000001</v>
      </c>
      <c r="BZ691" s="16">
        <v>6495.2586000000001</v>
      </c>
      <c r="CA691" s="17">
        <v>916.83609999999999</v>
      </c>
    </row>
    <row r="692" spans="1:79" x14ac:dyDescent="0.25">
      <c r="A692" s="33" t="s">
        <v>79</v>
      </c>
      <c r="B692" s="34">
        <v>4551901</v>
      </c>
      <c r="C692" s="34" t="s">
        <v>132</v>
      </c>
      <c r="D692" s="34" t="s">
        <v>81</v>
      </c>
      <c r="E692" s="34" t="s">
        <v>133</v>
      </c>
      <c r="F692" s="34" t="s">
        <v>83</v>
      </c>
      <c r="G692" s="34" t="s">
        <v>117</v>
      </c>
      <c r="H692" s="34" t="s">
        <v>85</v>
      </c>
      <c r="I692" s="34" t="s">
        <v>79</v>
      </c>
      <c r="J692" s="34" t="s">
        <v>87</v>
      </c>
      <c r="K692" s="10" t="s">
        <v>121</v>
      </c>
      <c r="L692" s="10">
        <v>13</v>
      </c>
      <c r="M692" s="10">
        <v>240</v>
      </c>
      <c r="N692" s="34">
        <v>139137</v>
      </c>
      <c r="O692" s="35">
        <v>36770</v>
      </c>
      <c r="P692" s="35">
        <v>27546</v>
      </c>
      <c r="Q692" s="34">
        <v>17262846892</v>
      </c>
      <c r="R692" s="34" t="s">
        <v>89</v>
      </c>
      <c r="S692" s="10" t="str">
        <f>IF(AB692=0.05,"Médio Profissionalizante",
IF(AB692=0.09,"Médio Tecnólogo",
IF(AB692=0.1,"Graduação",
IF(AB692=0.15,"Especialização",
IF(AB692=0.35,"Mestrado",
IF(AB692=0.45,"Doutorado",
))))))</f>
        <v>Especialização</v>
      </c>
      <c r="T692" s="10" t="str">
        <f>IF(AL692=0.7,"Inciso I",
IF(AL692=0.6,"Incisos II e V",
IF(AL692=0.3,"Inciso IV",
IF(AL692=0.25,"Inciso III, VI e VII",
))))</f>
        <v>Inciso I</v>
      </c>
      <c r="U692" s="34">
        <v>22</v>
      </c>
      <c r="V692" s="34" t="s">
        <v>90</v>
      </c>
      <c r="W692" s="34" t="s">
        <v>91</v>
      </c>
      <c r="X692" s="34" t="s">
        <v>92</v>
      </c>
      <c r="Y692" s="15">
        <v>1962.6636000000001</v>
      </c>
      <c r="Z692" s="15">
        <v>240</v>
      </c>
      <c r="AA692" s="15">
        <v>1962.6708122004145</v>
      </c>
      <c r="AB692" s="36">
        <v>0.15</v>
      </c>
      <c r="AC692" s="15">
        <v>294.39949999999999</v>
      </c>
      <c r="AD692" s="15">
        <v>0.22</v>
      </c>
      <c r="AE692" s="50">
        <v>431.786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v>1962.6636000000001</v>
      </c>
      <c r="AL692" s="15">
        <v>0.7</v>
      </c>
      <c r="AM692" s="15">
        <v>1373.8644999999999</v>
      </c>
      <c r="AN692" s="15">
        <v>0.4</v>
      </c>
      <c r="AO692" s="15">
        <v>785.06539999999995</v>
      </c>
      <c r="AP692" s="15">
        <v>1</v>
      </c>
      <c r="AQ692" s="15">
        <v>1962.6636000000001</v>
      </c>
      <c r="AR692" s="15">
        <v>0</v>
      </c>
      <c r="AS692" s="15">
        <v>0</v>
      </c>
      <c r="AT692" s="15">
        <v>0.32</v>
      </c>
      <c r="AU692" s="15">
        <v>0</v>
      </c>
      <c r="AV692" s="15">
        <v>0.1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8773.1062999999995</v>
      </c>
      <c r="BU692" s="15">
        <v>5436.5781999999999</v>
      </c>
      <c r="BV692" s="15">
        <v>8773.1062999999995</v>
      </c>
      <c r="BW692" s="15">
        <v>7988.0409</v>
      </c>
      <c r="BX692" s="16">
        <v>1118.3257000000001</v>
      </c>
      <c r="BY692" s="15">
        <v>2236.6514000000002</v>
      </c>
      <c r="BZ692" s="16">
        <v>7654.7806</v>
      </c>
      <c r="CA692" s="17">
        <v>1235.7047</v>
      </c>
    </row>
    <row r="693" spans="1:79" x14ac:dyDescent="0.25">
      <c r="A693" s="33" t="s">
        <v>98</v>
      </c>
      <c r="B693" s="34">
        <v>448101</v>
      </c>
      <c r="C693" s="34" t="s">
        <v>1198</v>
      </c>
      <c r="D693" s="34" t="s">
        <v>1110</v>
      </c>
      <c r="E693" s="34" t="s">
        <v>1111</v>
      </c>
      <c r="F693" s="34" t="s">
        <v>83</v>
      </c>
      <c r="G693" s="34" t="s">
        <v>1163</v>
      </c>
      <c r="H693" s="34" t="s">
        <v>1110</v>
      </c>
      <c r="I693" s="34" t="s">
        <v>715</v>
      </c>
      <c r="J693" s="34" t="s">
        <v>1161</v>
      </c>
      <c r="K693" s="10" t="s">
        <v>121</v>
      </c>
      <c r="L693" s="10">
        <v>4</v>
      </c>
      <c r="M693" s="10">
        <v>240</v>
      </c>
      <c r="N693" s="34">
        <v>132958</v>
      </c>
      <c r="O693" s="35">
        <v>23388</v>
      </c>
      <c r="P693" s="35">
        <v>15281</v>
      </c>
      <c r="Q693" s="34">
        <v>7302649391</v>
      </c>
      <c r="R693" s="34" t="s">
        <v>103</v>
      </c>
      <c r="S693" s="10">
        <f>IF(AB693=0.05,"Médio Profissionalizante",
IF(AB693=0.09,"Médio Tecnólogo",
IF(AB693=0.1,"Graduação",
IF(AB693=0.15,"Especialização",
IF(AB693=0.35,"Mestrado",
IF(AB693=0.45,"Doutorado",
))))))</f>
        <v>0</v>
      </c>
      <c r="T693" s="10" t="str">
        <f>IF(AL693=0.7,"Inciso I",
IF(AL693=0.6,"Incisos II e V",
IF(AL693=0.3,"Inciso IV",
IF(AL693=0.25,"Inciso III, VI e VII",
))))</f>
        <v>Inciso III, VI e VII</v>
      </c>
      <c r="U693" s="34">
        <v>20</v>
      </c>
      <c r="V693" s="34" t="s">
        <v>90</v>
      </c>
      <c r="W693" s="34" t="s">
        <v>91</v>
      </c>
      <c r="X693" s="34" t="s">
        <v>91</v>
      </c>
      <c r="Y693" s="15">
        <v>1708.6224</v>
      </c>
      <c r="Z693" s="15">
        <v>240</v>
      </c>
      <c r="AA693" s="15">
        <v>1708.6230528295082</v>
      </c>
      <c r="AB693" s="36">
        <v>0</v>
      </c>
      <c r="AC693" s="37">
        <v>0</v>
      </c>
      <c r="AD693" s="15">
        <v>0.2</v>
      </c>
      <c r="AE693" s="40">
        <f>ROUND(Y693*AD693,2)</f>
        <v>341.72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v>1642.2714000000001</v>
      </c>
      <c r="AL693" s="15">
        <v>0.25</v>
      </c>
      <c r="AM693" s="15">
        <v>410.56779999999998</v>
      </c>
      <c r="AN693" s="15">
        <v>0.4</v>
      </c>
      <c r="AO693" s="15">
        <v>656.90859999999998</v>
      </c>
      <c r="AP693" s="15">
        <v>1</v>
      </c>
      <c r="AQ693" s="15">
        <v>1642.2714000000001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22.088951999999999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6344.8338000000003</v>
      </c>
      <c r="BU693" s="15">
        <v>4269.9056</v>
      </c>
      <c r="BV693" s="15">
        <v>6322.7448999999997</v>
      </c>
      <c r="BW693" s="15">
        <v>5687.9252999999999</v>
      </c>
      <c r="BX693" s="16">
        <v>796.30949999999996</v>
      </c>
      <c r="BY693" s="15">
        <v>1592.6190999999999</v>
      </c>
      <c r="BZ693" s="16">
        <v>5548.5243</v>
      </c>
      <c r="CA693" s="17">
        <v>656.48419999999999</v>
      </c>
    </row>
    <row r="694" spans="1:79" x14ac:dyDescent="0.25">
      <c r="A694" s="33" t="s">
        <v>79</v>
      </c>
      <c r="B694" s="34">
        <v>8950701</v>
      </c>
      <c r="C694" s="34" t="s">
        <v>476</v>
      </c>
      <c r="D694" s="34" t="s">
        <v>81</v>
      </c>
      <c r="E694" s="34" t="s">
        <v>116</v>
      </c>
      <c r="F694" s="34" t="s">
        <v>83</v>
      </c>
      <c r="G694" s="34" t="s">
        <v>117</v>
      </c>
      <c r="H694" s="34" t="s">
        <v>85</v>
      </c>
      <c r="I694" s="34" t="s">
        <v>79</v>
      </c>
      <c r="J694" s="34" t="s">
        <v>87</v>
      </c>
      <c r="K694" s="10" t="s">
        <v>121</v>
      </c>
      <c r="L694" s="10">
        <v>8</v>
      </c>
      <c r="M694" s="10">
        <v>240</v>
      </c>
      <c r="N694" s="34">
        <v>126022</v>
      </c>
      <c r="O694" s="35">
        <v>40882</v>
      </c>
      <c r="P694" s="35">
        <v>29147</v>
      </c>
      <c r="Q694" s="34">
        <v>85672157300</v>
      </c>
      <c r="R694" s="34" t="s">
        <v>89</v>
      </c>
      <c r="S694" s="10" t="str">
        <f>IF(AB694=0.05,"Médio Profissionalizante",
IF(AB694=0.09,"Médio Tecnólogo",
IF(AB694=0.1,"Graduação",
IF(AB694=0.15,"Especialização",
IF(AB694=0.35,"Mestrado",
IF(AB694=0.45,"Doutorado",
))))))</f>
        <v>Especialização</v>
      </c>
      <c r="T694" s="10" t="str">
        <f>IF(AL694=0.7,"Inciso I",
IF(AL694=0.6,"Incisos II e V",
IF(AL694=0.3,"Inciso IV",
IF(AL694=0.25,"Inciso III, VI e VII",
))))</f>
        <v>Inciso I</v>
      </c>
      <c r="U694" s="34">
        <v>22</v>
      </c>
      <c r="V694" s="34" t="s">
        <v>90</v>
      </c>
      <c r="W694" s="34" t="s">
        <v>91</v>
      </c>
      <c r="X694" s="34" t="s">
        <v>92</v>
      </c>
      <c r="Y694" s="15">
        <v>1777.6458</v>
      </c>
      <c r="Z694" s="15">
        <v>240</v>
      </c>
      <c r="AA694" s="15">
        <v>1777.6514241638204</v>
      </c>
      <c r="AB694" s="36">
        <v>0.15</v>
      </c>
      <c r="AC694" s="15">
        <v>266.64690000000002</v>
      </c>
      <c r="AD694" s="15">
        <v>0.11</v>
      </c>
      <c r="AE694" s="50">
        <v>195.541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v>1777.6458</v>
      </c>
      <c r="AL694" s="15">
        <v>0.7</v>
      </c>
      <c r="AM694" s="15">
        <v>1244.3521000000001</v>
      </c>
      <c r="AN694" s="15">
        <v>0.4</v>
      </c>
      <c r="AO694" s="15">
        <v>711.05830000000003</v>
      </c>
      <c r="AP694" s="15">
        <v>1</v>
      </c>
      <c r="AQ694" s="15">
        <v>1777.6458</v>
      </c>
      <c r="AR694" s="15">
        <v>0</v>
      </c>
      <c r="AS694" s="15">
        <v>799.0634</v>
      </c>
      <c r="AT694" s="15">
        <v>0</v>
      </c>
      <c r="AU694" s="15">
        <v>0</v>
      </c>
      <c r="AV694" s="15">
        <v>0</v>
      </c>
      <c r="AW694" s="15">
        <v>1272.8444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7750.5357000000004</v>
      </c>
      <c r="BU694" s="15">
        <v>4728.5378000000001</v>
      </c>
      <c r="BV694" s="15">
        <v>7750.5357000000004</v>
      </c>
      <c r="BW694" s="15">
        <v>7039.4773999999998</v>
      </c>
      <c r="BX694" s="16">
        <v>985.52679999999998</v>
      </c>
      <c r="BY694" s="15">
        <v>1971.0536999999999</v>
      </c>
      <c r="BZ694" s="16">
        <v>6765.0088999999998</v>
      </c>
      <c r="CA694" s="17">
        <v>991.01739999999995</v>
      </c>
    </row>
    <row r="695" spans="1:79" x14ac:dyDescent="0.25">
      <c r="A695" s="33" t="s">
        <v>839</v>
      </c>
      <c r="B695" s="34">
        <v>1012901</v>
      </c>
      <c r="C695" s="34" t="s">
        <v>963</v>
      </c>
      <c r="D695" s="34" t="s">
        <v>841</v>
      </c>
      <c r="E695" s="34" t="s">
        <v>172</v>
      </c>
      <c r="F695" s="34" t="s">
        <v>83</v>
      </c>
      <c r="G695" s="34" t="s">
        <v>855</v>
      </c>
      <c r="H695" s="34" t="s">
        <v>844</v>
      </c>
      <c r="I695" s="34" t="s">
        <v>845</v>
      </c>
      <c r="J695" s="34" t="s">
        <v>846</v>
      </c>
      <c r="K695" s="10" t="s">
        <v>851</v>
      </c>
      <c r="L695" s="10">
        <v>6</v>
      </c>
      <c r="M695" s="10">
        <v>240</v>
      </c>
      <c r="N695" s="34">
        <v>227433</v>
      </c>
      <c r="O695" s="35">
        <v>28764</v>
      </c>
      <c r="P695" s="35">
        <v>20688</v>
      </c>
      <c r="Q695" s="34">
        <v>14412136353</v>
      </c>
      <c r="R695" s="34" t="s">
        <v>89</v>
      </c>
      <c r="S695" s="10" t="str">
        <f>IF(AB695=0.05,"Médio Profissionalizante",
IF(AB695=0.09,"Médio Tecnólogo",
IF(AB695=0.1,"Graduação",
IF(AB695=0.15,"Especialização",
IF(AB695=0.35,"Mestrado",
IF(AB695=0.45,"Doutorado",
))))))</f>
        <v>Especialização</v>
      </c>
      <c r="T695" s="10" t="str">
        <f>IF(AL695=0.7,"Inciso I",
IF(AL695=0.6,"Incisos II e V",
IF(AL695=0.3,"Inciso IV",
IF(AL695=0.25,"Inciso III, VI e VII",
))))</f>
        <v>Inciso IV</v>
      </c>
      <c r="U695" s="34">
        <v>1</v>
      </c>
      <c r="V695" s="34" t="s">
        <v>90</v>
      </c>
      <c r="W695" s="34" t="s">
        <v>91</v>
      </c>
      <c r="X695" s="34" t="s">
        <v>92</v>
      </c>
      <c r="Y695" s="15">
        <v>1962.6636000000001</v>
      </c>
      <c r="Z695" s="15">
        <v>240</v>
      </c>
      <c r="AA695" s="15">
        <v>1962.6708122004145</v>
      </c>
      <c r="AB695" s="36">
        <v>0.15</v>
      </c>
      <c r="AC695" s="51">
        <v>256.29340000000002</v>
      </c>
      <c r="AD695" s="15">
        <v>0.22</v>
      </c>
      <c r="AE695" s="40">
        <f>ROUND(Y695*AD695,2)</f>
        <v>431.79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v>1708.6224</v>
      </c>
      <c r="AL695" s="15">
        <v>0.3</v>
      </c>
      <c r="AM695" s="15">
        <v>512.58669999999995</v>
      </c>
      <c r="AN695" s="15">
        <v>0.4</v>
      </c>
      <c r="AO695" s="15">
        <v>683.44899999999996</v>
      </c>
      <c r="AP695" s="15">
        <v>1</v>
      </c>
      <c r="AQ695" s="15">
        <v>1708.6224</v>
      </c>
      <c r="AR695" s="15">
        <v>0.11</v>
      </c>
      <c r="AS695" s="15">
        <v>73.22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6954.0932000000003</v>
      </c>
      <c r="BU695" s="15">
        <v>4732.884</v>
      </c>
      <c r="BV695" s="15">
        <v>6954.0932000000003</v>
      </c>
      <c r="BW695" s="15">
        <v>6270.6441999999997</v>
      </c>
      <c r="BX695" s="16">
        <v>877.89020000000005</v>
      </c>
      <c r="BY695" s="15">
        <v>1755.7804000000001</v>
      </c>
      <c r="BZ695" s="16">
        <v>6076.2030000000004</v>
      </c>
      <c r="CA695" s="17">
        <v>801.59580000000005</v>
      </c>
    </row>
    <row r="696" spans="1:79" x14ac:dyDescent="0.25">
      <c r="A696" s="33" t="s">
        <v>98</v>
      </c>
      <c r="B696" s="34">
        <v>460001</v>
      </c>
      <c r="C696" s="34" t="s">
        <v>1200</v>
      </c>
      <c r="D696" s="34" t="s">
        <v>1110</v>
      </c>
      <c r="E696" s="34" t="s">
        <v>1111</v>
      </c>
      <c r="F696" s="34" t="s">
        <v>83</v>
      </c>
      <c r="G696" s="34" t="s">
        <v>1160</v>
      </c>
      <c r="H696" s="34" t="s">
        <v>1110</v>
      </c>
      <c r="I696" s="34" t="s">
        <v>715</v>
      </c>
      <c r="J696" s="34" t="s">
        <v>1161</v>
      </c>
      <c r="K696" s="10" t="s">
        <v>121</v>
      </c>
      <c r="L696" s="10">
        <v>12</v>
      </c>
      <c r="M696" s="10">
        <v>240</v>
      </c>
      <c r="N696" s="34">
        <v>122833</v>
      </c>
      <c r="O696" s="35">
        <v>27668</v>
      </c>
      <c r="P696" s="35">
        <v>18651</v>
      </c>
      <c r="Q696" s="34">
        <v>7332700344</v>
      </c>
      <c r="R696" s="34" t="s">
        <v>103</v>
      </c>
      <c r="S696" s="10" t="str">
        <f>IF(AB696=0.05,"Médio Profissionalizante",
IF(AB696=0.09,"Médio Tecnólogo",
IF(AB696=0.1,"Graduação",
IF(AB696=0.15,"Especialização",
IF(AB696=0.35,"Mestrado",
IF(AB696=0.45,"Doutorado",
))))))</f>
        <v>Especialização</v>
      </c>
      <c r="T696" s="10" t="str">
        <f>IF(AL696=0.7,"Inciso I",
IF(AL696=0.6,"Incisos II e V",
IF(AL696=0.3,"Inciso IV",
IF(AL696=0.25,"Inciso III, VI e VII",
))))</f>
        <v>Inciso III, VI e VII</v>
      </c>
      <c r="U696" s="34">
        <v>20</v>
      </c>
      <c r="V696" s="34" t="s">
        <v>90</v>
      </c>
      <c r="W696" s="34" t="s">
        <v>91</v>
      </c>
      <c r="X696" s="34" t="s">
        <v>91</v>
      </c>
      <c r="Y696" s="15">
        <v>1962.6636000000001</v>
      </c>
      <c r="Z696" s="15">
        <v>240</v>
      </c>
      <c r="AA696" s="15">
        <v>1962.6708122004145</v>
      </c>
      <c r="AB696" s="36">
        <v>0.15</v>
      </c>
      <c r="AC696" s="15">
        <v>288.62689999999998</v>
      </c>
      <c r="AD696" s="15">
        <v>0.21</v>
      </c>
      <c r="AE696" s="40">
        <f>ROUND(Y696*AD696,2)</f>
        <v>412.16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v>1924.1790000000001</v>
      </c>
      <c r="AL696" s="15">
        <v>0.25</v>
      </c>
      <c r="AM696" s="15">
        <v>481.04480000000001</v>
      </c>
      <c r="AN696" s="15">
        <v>0.4</v>
      </c>
      <c r="AO696" s="15">
        <v>769.67160000000001</v>
      </c>
      <c r="AP696" s="15">
        <v>1</v>
      </c>
      <c r="AQ696" s="15">
        <v>1924.1790000000001</v>
      </c>
      <c r="AR696" s="15">
        <v>1.36</v>
      </c>
      <c r="AS696" s="15">
        <v>891.97</v>
      </c>
      <c r="AT696" s="15">
        <v>0</v>
      </c>
      <c r="AU696" s="15">
        <v>0</v>
      </c>
      <c r="AV696" s="15">
        <v>0.11</v>
      </c>
      <c r="AW696" s="15">
        <v>649.29999999999995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7715.9578000000001</v>
      </c>
      <c r="BU696" s="15">
        <v>5310.7340000000004</v>
      </c>
      <c r="BV696" s="15">
        <v>7715.9578000000001</v>
      </c>
      <c r="BW696" s="15">
        <v>6946.2861999999996</v>
      </c>
      <c r="BX696" s="16">
        <v>972.48009999999999</v>
      </c>
      <c r="BY696" s="15">
        <v>1944.9601</v>
      </c>
      <c r="BZ696" s="16">
        <v>6743.4777000000004</v>
      </c>
      <c r="CA696" s="17">
        <v>985.09640000000002</v>
      </c>
    </row>
    <row r="697" spans="1:79" x14ac:dyDescent="0.25">
      <c r="A697" s="33" t="s">
        <v>839</v>
      </c>
      <c r="B697" s="34">
        <v>546301</v>
      </c>
      <c r="C697" s="34" t="s">
        <v>906</v>
      </c>
      <c r="D697" s="34" t="s">
        <v>841</v>
      </c>
      <c r="E697" s="34" t="s">
        <v>842</v>
      </c>
      <c r="F697" s="34" t="s">
        <v>83</v>
      </c>
      <c r="G697" s="34" t="s">
        <v>843</v>
      </c>
      <c r="H697" s="34" t="s">
        <v>844</v>
      </c>
      <c r="I697" s="34" t="s">
        <v>845</v>
      </c>
      <c r="J697" s="34" t="s">
        <v>846</v>
      </c>
      <c r="K697" s="10" t="s">
        <v>147</v>
      </c>
      <c r="L697" s="10">
        <v>10</v>
      </c>
      <c r="M697" s="10">
        <v>240</v>
      </c>
      <c r="N697" s="34">
        <v>134862</v>
      </c>
      <c r="O697" s="35">
        <v>31576</v>
      </c>
      <c r="P697" s="35">
        <v>18336</v>
      </c>
      <c r="Q697" s="34">
        <v>8997845349</v>
      </c>
      <c r="R697" s="34" t="s">
        <v>89</v>
      </c>
      <c r="S697" s="10" t="str">
        <f>IF(AB697=0.05,"Médio Profissionalizante",
IF(AB697=0.09,"Médio Tecnólogo",
IF(AB697=0.1,"Graduação",
IF(AB697=0.15,"Especialização",
IF(AB697=0.35,"Mestrado",
IF(AB697=0.45,"Doutorado",
))))))</f>
        <v>Especialização</v>
      </c>
      <c r="T697" s="10" t="str">
        <f>IF(AL697=0.7,"Inciso I",
IF(AL697=0.6,"Incisos II e V",
IF(AL697=0.3,"Inciso IV",
IF(AL697=0.25,"Inciso III, VI e VII",
))))</f>
        <v>Inciso III, VI e VII</v>
      </c>
      <c r="U697" s="34">
        <v>1</v>
      </c>
      <c r="V697" s="34" t="s">
        <v>90</v>
      </c>
      <c r="W697" s="34" t="s">
        <v>128</v>
      </c>
      <c r="X697" s="34" t="s">
        <v>92</v>
      </c>
      <c r="Y697" s="15">
        <v>1849.4639999999999</v>
      </c>
      <c r="Z697" s="15">
        <v>240</v>
      </c>
      <c r="AA697" s="15">
        <v>1849.4639999999999</v>
      </c>
      <c r="AB697" s="36">
        <v>0.15</v>
      </c>
      <c r="AC697" s="51">
        <v>277.4196</v>
      </c>
      <c r="AD697" s="15">
        <v>0.2</v>
      </c>
      <c r="AE697" s="40">
        <f>ROUND(Y697*AD697,2)</f>
        <v>369.89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v>1849.4639999999999</v>
      </c>
      <c r="AL697" s="15">
        <v>0.25</v>
      </c>
      <c r="AM697" s="15">
        <v>462.36599999999999</v>
      </c>
      <c r="AN697" s="15">
        <v>0.4</v>
      </c>
      <c r="AO697" s="15">
        <v>739.78560000000004</v>
      </c>
      <c r="AP697" s="15">
        <v>1</v>
      </c>
      <c r="AQ697" s="15">
        <v>1849.4639999999999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7397.8559999999998</v>
      </c>
      <c r="BU697" s="15">
        <v>7397.8559999999998</v>
      </c>
      <c r="BV697" s="15">
        <v>7397.8559999999998</v>
      </c>
      <c r="BW697" s="15">
        <v>6658.0703999999996</v>
      </c>
      <c r="BX697" s="16">
        <v>932.12990000000002</v>
      </c>
      <c r="BY697" s="15">
        <v>1864.2597000000001</v>
      </c>
      <c r="BZ697" s="16">
        <v>6465.7260999999999</v>
      </c>
      <c r="CA697" s="17">
        <v>908.71469999999999</v>
      </c>
    </row>
    <row r="698" spans="1:79" x14ac:dyDescent="0.25">
      <c r="A698" s="33" t="s">
        <v>79</v>
      </c>
      <c r="B698" s="34">
        <v>5175401</v>
      </c>
      <c r="C698" s="34" t="s">
        <v>243</v>
      </c>
      <c r="D698" s="34" t="s">
        <v>81</v>
      </c>
      <c r="E698" s="34" t="s">
        <v>116</v>
      </c>
      <c r="F698" s="34" t="s">
        <v>83</v>
      </c>
      <c r="G698" s="34" t="s">
        <v>117</v>
      </c>
      <c r="H698" s="34" t="s">
        <v>85</v>
      </c>
      <c r="I698" s="34" t="s">
        <v>79</v>
      </c>
      <c r="J698" s="34" t="s">
        <v>87</v>
      </c>
      <c r="K698" s="10" t="s">
        <v>121</v>
      </c>
      <c r="L698" s="10">
        <v>13</v>
      </c>
      <c r="M698" s="10">
        <v>240</v>
      </c>
      <c r="N698" s="34">
        <v>139137</v>
      </c>
      <c r="O698" s="35">
        <v>37109</v>
      </c>
      <c r="P698" s="35">
        <v>27753</v>
      </c>
      <c r="Q698" s="34">
        <v>72979712353</v>
      </c>
      <c r="R698" s="34" t="s">
        <v>89</v>
      </c>
      <c r="S698" s="10" t="str">
        <f>IF(AB698=0.05,"Médio Profissionalizante",
IF(AB698=0.09,"Médio Tecnólogo",
IF(AB698=0.1,"Graduação",
IF(AB698=0.15,"Especialização",
IF(AB698=0.35,"Mestrado",
IF(AB698=0.45,"Doutorado",
))))))</f>
        <v>Médio Tecnólogo</v>
      </c>
      <c r="T698" s="10" t="str">
        <f>IF(AL698=0.7,"Inciso I",
IF(AL698=0.6,"Incisos II e V",
IF(AL698=0.3,"Inciso IV",
IF(AL698=0.25,"Inciso III, VI e VII",
))))</f>
        <v>Inciso I</v>
      </c>
      <c r="U698" s="34">
        <v>22</v>
      </c>
      <c r="V698" s="34" t="s">
        <v>90</v>
      </c>
      <c r="W698" s="34" t="s">
        <v>91</v>
      </c>
      <c r="X698" s="34" t="s">
        <v>92</v>
      </c>
      <c r="Y698" s="15">
        <v>1962.6636000000001</v>
      </c>
      <c r="Z698" s="15">
        <v>240</v>
      </c>
      <c r="AA698" s="15">
        <v>1962.6708122004145</v>
      </c>
      <c r="AB698" s="36">
        <v>0.09</v>
      </c>
      <c r="AC698" s="66">
        <v>176.6397</v>
      </c>
      <c r="AD698" s="15">
        <v>0.21</v>
      </c>
      <c r="AE698" s="50">
        <v>412.15940000000001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v>1962.6636000000001</v>
      </c>
      <c r="AL698" s="15">
        <v>0.7</v>
      </c>
      <c r="AM698" s="15">
        <v>1373.8644999999999</v>
      </c>
      <c r="AN698" s="15">
        <v>0.4</v>
      </c>
      <c r="AO698" s="15">
        <v>785.06539999999995</v>
      </c>
      <c r="AP698" s="15">
        <v>1</v>
      </c>
      <c r="AQ698" s="15">
        <v>1962.6636000000001</v>
      </c>
      <c r="AR698" s="15">
        <v>0.27</v>
      </c>
      <c r="AS698" s="15">
        <v>359.11410000000001</v>
      </c>
      <c r="AT698" s="15">
        <v>0.28999999999999998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8635.7198000000008</v>
      </c>
      <c r="BU698" s="15">
        <v>5299.1917000000003</v>
      </c>
      <c r="BV698" s="15">
        <v>8635.7198000000008</v>
      </c>
      <c r="BW698" s="15">
        <v>7850.6544000000004</v>
      </c>
      <c r="BX698" s="16">
        <v>1099.0916</v>
      </c>
      <c r="BY698" s="15">
        <v>2198.1831999999999</v>
      </c>
      <c r="BZ698" s="16">
        <v>7536.6282000000001</v>
      </c>
      <c r="CA698" s="17">
        <v>1203.2128</v>
      </c>
    </row>
    <row r="699" spans="1:79" x14ac:dyDescent="0.25">
      <c r="A699" s="33" t="s">
        <v>839</v>
      </c>
      <c r="B699" s="34">
        <v>1012301</v>
      </c>
      <c r="C699" s="34" t="s">
        <v>962</v>
      </c>
      <c r="D699" s="34" t="s">
        <v>841</v>
      </c>
      <c r="E699" s="34" t="s">
        <v>842</v>
      </c>
      <c r="F699" s="34" t="s">
        <v>83</v>
      </c>
      <c r="G699" s="34" t="s">
        <v>843</v>
      </c>
      <c r="H699" s="34" t="s">
        <v>844</v>
      </c>
      <c r="I699" s="34" t="s">
        <v>845</v>
      </c>
      <c r="J699" s="34" t="s">
        <v>846</v>
      </c>
      <c r="K699" s="10" t="s">
        <v>496</v>
      </c>
      <c r="L699" s="10">
        <v>2</v>
      </c>
      <c r="M699" s="10">
        <v>240</v>
      </c>
      <c r="N699" s="34">
        <v>134862</v>
      </c>
      <c r="O699" s="35">
        <v>29677</v>
      </c>
      <c r="P699" s="35">
        <v>19630</v>
      </c>
      <c r="Q699" s="34">
        <v>14411660334</v>
      </c>
      <c r="R699" s="34" t="s">
        <v>89</v>
      </c>
      <c r="S699" s="10" t="str">
        <f>IF(AB699=0.05,"Médio Profissionalizante",
IF(AB699=0.09,"Médio Tecnólogo",
IF(AB699=0.1,"Graduação",
IF(AB699=0.15,"Especialização",
IF(AB699=0.35,"Mestrado",
IF(AB699=0.45,"Doutorado",
))))))</f>
        <v>Especialização</v>
      </c>
      <c r="T699" s="10" t="str">
        <f>IF(AL699=0.7,"Inciso I",
IF(AL699=0.6,"Incisos II e V",
IF(AL699=0.3,"Inciso IV",
IF(AL699=0.25,"Inciso III, VI e VII",
))))</f>
        <v>Inciso IV</v>
      </c>
      <c r="U699" s="34">
        <v>1</v>
      </c>
      <c r="V699" s="34" t="s">
        <v>90</v>
      </c>
      <c r="W699" s="34" t="s">
        <v>114</v>
      </c>
      <c r="X699" s="34" t="s">
        <v>92</v>
      </c>
      <c r="Y699" s="15">
        <v>1578.501</v>
      </c>
      <c r="Z699" s="15">
        <v>240</v>
      </c>
      <c r="AA699" s="15">
        <v>1578.501</v>
      </c>
      <c r="AB699" s="36">
        <v>0.15</v>
      </c>
      <c r="AC699" s="15">
        <v>236.77520000000001</v>
      </c>
      <c r="AD699" s="15">
        <v>0.12</v>
      </c>
      <c r="AE699" s="40">
        <f>ROUND(Y699*AD699,2)</f>
        <v>189.42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v>1578.501</v>
      </c>
      <c r="AL699" s="15">
        <v>0.3</v>
      </c>
      <c r="AM699" s="15">
        <v>473.55029999999999</v>
      </c>
      <c r="AN699" s="15">
        <v>0.4</v>
      </c>
      <c r="AO699" s="15">
        <v>631.40039999999999</v>
      </c>
      <c r="AP699" s="15">
        <v>1</v>
      </c>
      <c r="AQ699" s="15">
        <v>1578.501</v>
      </c>
      <c r="AR699" s="15">
        <v>0.28000000000000003</v>
      </c>
      <c r="AS699" s="15">
        <v>167.96</v>
      </c>
      <c r="AT699" s="15">
        <v>0.27</v>
      </c>
      <c r="AU699" s="15">
        <v>1214.73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6266.6490000000003</v>
      </c>
      <c r="BU699" s="15">
        <v>6266.6489699999902</v>
      </c>
      <c r="BV699" s="15">
        <v>6266.6490000000003</v>
      </c>
      <c r="BW699" s="15">
        <v>5635.2485999999999</v>
      </c>
      <c r="BX699" s="16">
        <v>788.9348</v>
      </c>
      <c r="BY699" s="15">
        <v>1577.8696</v>
      </c>
      <c r="BZ699" s="16">
        <v>5477.7142000000003</v>
      </c>
      <c r="CA699" s="17">
        <v>637.01139999999998</v>
      </c>
    </row>
    <row r="700" spans="1:79" x14ac:dyDescent="0.25">
      <c r="A700" s="33" t="s">
        <v>839</v>
      </c>
      <c r="B700" s="34">
        <v>845001</v>
      </c>
      <c r="C700" s="34" t="s">
        <v>943</v>
      </c>
      <c r="D700" s="34" t="s">
        <v>841</v>
      </c>
      <c r="E700" s="34" t="s">
        <v>854</v>
      </c>
      <c r="F700" s="34" t="s">
        <v>83</v>
      </c>
      <c r="G700" s="34" t="s">
        <v>855</v>
      </c>
      <c r="H700" s="34" t="s">
        <v>844</v>
      </c>
      <c r="I700" s="34" t="s">
        <v>845</v>
      </c>
      <c r="J700" s="34" t="s">
        <v>846</v>
      </c>
      <c r="K700" s="10" t="s">
        <v>851</v>
      </c>
      <c r="L700" s="10">
        <v>6</v>
      </c>
      <c r="M700" s="10">
        <v>240</v>
      </c>
      <c r="N700" s="34">
        <v>227433</v>
      </c>
      <c r="O700" s="35">
        <v>29891</v>
      </c>
      <c r="P700" s="35">
        <v>20714</v>
      </c>
      <c r="Q700" s="34">
        <v>12096059372</v>
      </c>
      <c r="R700" s="34" t="s">
        <v>89</v>
      </c>
      <c r="S700" s="10">
        <f>IF(AB700=0.05,"Médio Profissionalizante",
IF(AB700=0.09,"Médio Tecnólogo",
IF(AB700=0.1,"Graduação",
IF(AB700=0.15,"Especialização",
IF(AB700=0.35,"Mestrado",
IF(AB700=0.45,"Doutorado",
))))))</f>
        <v>0</v>
      </c>
      <c r="T700" s="10" t="str">
        <f>IF(AL700=0.7,"Inciso I",
IF(AL700=0.6,"Incisos II e V",
IF(AL700=0.3,"Inciso IV",
IF(AL700=0.25,"Inciso III, VI e VII",
))))</f>
        <v>Inciso III, VI e VII</v>
      </c>
      <c r="U700" s="34">
        <v>1</v>
      </c>
      <c r="V700" s="34" t="s">
        <v>90</v>
      </c>
      <c r="W700" s="34" t="s">
        <v>114</v>
      </c>
      <c r="X700" s="34" t="s">
        <v>92</v>
      </c>
      <c r="Y700" s="15">
        <v>1924.1790000000001</v>
      </c>
      <c r="Z700" s="15">
        <v>240</v>
      </c>
      <c r="AA700" s="15">
        <v>1924.1870707847202</v>
      </c>
      <c r="AB700" s="36">
        <v>0</v>
      </c>
      <c r="AC700" s="37">
        <v>0</v>
      </c>
      <c r="AD700" s="15">
        <v>0.2</v>
      </c>
      <c r="AE700" s="40">
        <f>ROUND(Y700*AD700,2)</f>
        <v>384.84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v>1708.6224</v>
      </c>
      <c r="AL700" s="15">
        <v>0.25</v>
      </c>
      <c r="AM700" s="15">
        <v>427.15559999999999</v>
      </c>
      <c r="AN700" s="15">
        <v>0.4</v>
      </c>
      <c r="AO700" s="15">
        <v>683.44899999999996</v>
      </c>
      <c r="AP700" s="15">
        <v>1</v>
      </c>
      <c r="AQ700" s="15">
        <v>1708.6224</v>
      </c>
      <c r="AR700" s="15">
        <v>0</v>
      </c>
      <c r="AS700" s="15">
        <v>0</v>
      </c>
      <c r="AT700" s="15">
        <v>0.15</v>
      </c>
      <c r="AU700" s="15">
        <v>694.51</v>
      </c>
      <c r="AV700" s="15">
        <v>0.01</v>
      </c>
      <c r="AW700" s="15">
        <v>55.56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6578.1962000000003</v>
      </c>
      <c r="BU700" s="15">
        <v>4442.4182000000001</v>
      </c>
      <c r="BV700" s="15">
        <v>6578.1962000000003</v>
      </c>
      <c r="BW700" s="15">
        <v>5894.7473</v>
      </c>
      <c r="BX700" s="16">
        <v>825.26459999999997</v>
      </c>
      <c r="BY700" s="15">
        <v>1650.5291999999999</v>
      </c>
      <c r="BZ700" s="16">
        <v>5752.9315999999999</v>
      </c>
      <c r="CA700" s="17">
        <v>712.69619999999998</v>
      </c>
    </row>
    <row r="701" spans="1:79" x14ac:dyDescent="0.25">
      <c r="A701" s="33" t="s">
        <v>98</v>
      </c>
      <c r="B701" s="34">
        <v>37101</v>
      </c>
      <c r="C701" s="34" t="s">
        <v>1114</v>
      </c>
      <c r="D701" s="34" t="s">
        <v>737</v>
      </c>
      <c r="E701" s="34" t="s">
        <v>738</v>
      </c>
      <c r="F701" s="34" t="s">
        <v>83</v>
      </c>
      <c r="G701" s="34" t="s">
        <v>871</v>
      </c>
      <c r="H701" s="34" t="s">
        <v>1002</v>
      </c>
      <c r="I701" s="34" t="s">
        <v>715</v>
      </c>
      <c r="J701" s="34" t="s">
        <v>850</v>
      </c>
      <c r="K701" s="10" t="s">
        <v>850</v>
      </c>
      <c r="L701" s="10">
        <v>10</v>
      </c>
      <c r="M701" s="10">
        <v>180</v>
      </c>
      <c r="N701" s="34">
        <v>103244</v>
      </c>
      <c r="O701" s="35">
        <v>31217</v>
      </c>
      <c r="P701" s="35">
        <v>16102</v>
      </c>
      <c r="Q701" s="34">
        <v>1357581300</v>
      </c>
      <c r="R701" s="34" t="s">
        <v>103</v>
      </c>
      <c r="S701" s="10">
        <f>IF(AB701=0.05,"Médio Profissionalizante",
IF(AB701=0.09,"Médio Tecnólogo",
IF(AB701=0.1,"Graduação",
IF(AB701=0.15,"Especialização",
IF(AB701=0.35,"Mestrado",
IF(AB701=0.45,"Doutorado",
))))))</f>
        <v>0</v>
      </c>
      <c r="T701" s="10" t="str">
        <f>IF(AL701=0.7,"Inciso I",
IF(AL701=0.6,"Incisos II e V",
IF(AL701=0.3,"Inciso IV",
IF(AL701=0.25,"Inciso III, VI e VII",
))))</f>
        <v>Inciso III, VI e VII</v>
      </c>
      <c r="U701" s="34">
        <v>20</v>
      </c>
      <c r="V701" s="34" t="s">
        <v>90</v>
      </c>
      <c r="W701" s="34" t="s">
        <v>91</v>
      </c>
      <c r="X701" s="34" t="s">
        <v>91</v>
      </c>
      <c r="Y701" s="15">
        <v>1924.1790000000001</v>
      </c>
      <c r="Z701" s="15">
        <v>240</v>
      </c>
      <c r="AA701" s="15">
        <v>1924.1870707847202</v>
      </c>
      <c r="AB701" s="36">
        <v>0</v>
      </c>
      <c r="AC701" s="47">
        <v>0</v>
      </c>
      <c r="AD701" s="15">
        <v>0.2</v>
      </c>
      <c r="AE701" s="40">
        <f>ROUND(Y701*AD701,2)</f>
        <v>384.84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v>1849.4639999999999</v>
      </c>
      <c r="AL701" s="15">
        <v>0.25</v>
      </c>
      <c r="AM701" s="15">
        <v>462.36599999999999</v>
      </c>
      <c r="AN701" s="15">
        <v>0.4</v>
      </c>
      <c r="AO701" s="15">
        <v>739.78560000000004</v>
      </c>
      <c r="AP701" s="15">
        <v>1</v>
      </c>
      <c r="AQ701" s="15">
        <v>1849.4639999999999</v>
      </c>
      <c r="AR701" s="15">
        <v>1.2</v>
      </c>
      <c r="AS701" s="15">
        <v>740.81</v>
      </c>
      <c r="AT701" s="15">
        <v>0.34</v>
      </c>
      <c r="AU701" s="15">
        <v>1574.23</v>
      </c>
      <c r="AV701" s="15">
        <v>0.09</v>
      </c>
      <c r="AW701" s="15">
        <v>500.05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22.088951999999999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7142.5254000000004</v>
      </c>
      <c r="BU701" s="15">
        <v>4808.6063999999997</v>
      </c>
      <c r="BV701" s="15">
        <v>7120.4363999999996</v>
      </c>
      <c r="BW701" s="15">
        <v>6402.7398000000003</v>
      </c>
      <c r="BX701" s="16">
        <v>896.3836</v>
      </c>
      <c r="BY701" s="15">
        <v>1792.7671</v>
      </c>
      <c r="BZ701" s="16">
        <v>6246.1418000000003</v>
      </c>
      <c r="CA701" s="17">
        <v>848.32899999999995</v>
      </c>
    </row>
    <row r="702" spans="1:79" x14ac:dyDescent="0.25">
      <c r="A702" s="33" t="s">
        <v>98</v>
      </c>
      <c r="B702" s="34">
        <v>413101</v>
      </c>
      <c r="C702" s="34" t="s">
        <v>1192</v>
      </c>
      <c r="D702" s="34" t="s">
        <v>1110</v>
      </c>
      <c r="E702" s="34" t="s">
        <v>1111</v>
      </c>
      <c r="F702" s="34" t="s">
        <v>83</v>
      </c>
      <c r="G702" s="34" t="s">
        <v>1160</v>
      </c>
      <c r="H702" s="34" t="s">
        <v>1110</v>
      </c>
      <c r="I702" s="34" t="s">
        <v>715</v>
      </c>
      <c r="J702" s="34" t="s">
        <v>1161</v>
      </c>
      <c r="K702" s="10" t="s">
        <v>121</v>
      </c>
      <c r="L702" s="10">
        <v>11</v>
      </c>
      <c r="M702" s="10">
        <v>240</v>
      </c>
      <c r="N702" s="34">
        <v>130354</v>
      </c>
      <c r="O702" s="35">
        <v>28277</v>
      </c>
      <c r="P702" s="35">
        <v>20257</v>
      </c>
      <c r="Q702" s="34">
        <v>6966187372</v>
      </c>
      <c r="R702" s="34" t="s">
        <v>103</v>
      </c>
      <c r="S702" s="10" t="str">
        <f>IF(AB702=0.05,"Médio Profissionalizante",
IF(AB702=0.09,"Médio Tecnólogo",
IF(AB702=0.1,"Graduação",
IF(AB702=0.15,"Especialização",
IF(AB702=0.35,"Mestrado",
IF(AB702=0.45,"Doutorado",
))))))</f>
        <v>Médio Tecnólogo</v>
      </c>
      <c r="T702" s="10" t="str">
        <f>IF(AL702=0.7,"Inciso I",
IF(AL702=0.6,"Incisos II e V",
IF(AL702=0.3,"Inciso IV",
IF(AL702=0.25,"Inciso III, VI e VII",
))))</f>
        <v>Incisos II e V</v>
      </c>
      <c r="U702" s="34">
        <v>20</v>
      </c>
      <c r="V702" s="34" t="s">
        <v>90</v>
      </c>
      <c r="W702" s="34" t="s">
        <v>91</v>
      </c>
      <c r="X702" s="34" t="s">
        <v>91</v>
      </c>
      <c r="Y702" s="15">
        <v>1886.4492</v>
      </c>
      <c r="Z702" s="15">
        <v>240</v>
      </c>
      <c r="AA702" s="15">
        <v>1886.4579125340395</v>
      </c>
      <c r="AB702" s="36">
        <v>0.09</v>
      </c>
      <c r="AC702" s="47">
        <v>169.78039999999999</v>
      </c>
      <c r="AD702" s="15">
        <v>0.2</v>
      </c>
      <c r="AE702" s="40">
        <f>ROUND(Y702*AD702,2)</f>
        <v>377.29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v>1886.4492</v>
      </c>
      <c r="AL702" s="15">
        <v>0.6</v>
      </c>
      <c r="AM702" s="15">
        <v>1131.8695</v>
      </c>
      <c r="AN702" s="15">
        <v>0.4</v>
      </c>
      <c r="AO702" s="15">
        <v>754.5797</v>
      </c>
      <c r="AP702" s="15">
        <v>1</v>
      </c>
      <c r="AQ702" s="15">
        <v>1886.4492</v>
      </c>
      <c r="AR702" s="15">
        <v>1.24</v>
      </c>
      <c r="AS702" s="15">
        <v>836.27</v>
      </c>
      <c r="AT702" s="15">
        <v>0</v>
      </c>
      <c r="AU702" s="15">
        <v>0</v>
      </c>
      <c r="AV702" s="15">
        <v>0.2</v>
      </c>
      <c r="AW702" s="15">
        <v>1213.93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8092.8671000000004</v>
      </c>
      <c r="BU702" s="15">
        <v>5074.5483000000004</v>
      </c>
      <c r="BV702" s="15">
        <v>8092.8671000000004</v>
      </c>
      <c r="BW702" s="15">
        <v>7338.2874000000002</v>
      </c>
      <c r="BX702" s="16">
        <v>1027.3602000000001</v>
      </c>
      <c r="BY702" s="15">
        <v>2054.7204999999999</v>
      </c>
      <c r="BZ702" s="16">
        <v>7065.5068000000001</v>
      </c>
      <c r="CA702" s="17">
        <v>1073.6543999999999</v>
      </c>
    </row>
    <row r="703" spans="1:79" x14ac:dyDescent="0.25">
      <c r="A703" s="33" t="s">
        <v>708</v>
      </c>
      <c r="B703" s="34">
        <v>2446601</v>
      </c>
      <c r="C703" s="34" t="s">
        <v>1038</v>
      </c>
      <c r="D703" s="34" t="s">
        <v>710</v>
      </c>
      <c r="E703" s="34" t="s">
        <v>723</v>
      </c>
      <c r="F703" s="34" t="s">
        <v>83</v>
      </c>
      <c r="G703" s="34" t="s">
        <v>84</v>
      </c>
      <c r="H703" s="34" t="s">
        <v>1002</v>
      </c>
      <c r="I703" s="34" t="s">
        <v>1003</v>
      </c>
      <c r="J703" s="34" t="s">
        <v>107</v>
      </c>
      <c r="K703" s="10" t="s">
        <v>102</v>
      </c>
      <c r="L703" s="10">
        <v>13</v>
      </c>
      <c r="M703" s="10">
        <v>240</v>
      </c>
      <c r="N703" s="34">
        <v>157393</v>
      </c>
      <c r="O703" s="35">
        <v>30926</v>
      </c>
      <c r="P703" s="35">
        <v>22927</v>
      </c>
      <c r="Q703" s="34">
        <v>23194596349</v>
      </c>
      <c r="R703" s="34" t="s">
        <v>89</v>
      </c>
      <c r="S703" s="10">
        <f>IF(AB703=0.05,"Médio Profissionalizante",
IF(AB703=0.09,"Médio Tecnólogo",
IF(AB703=0.1,"Graduação",
IF(AB703=0.15,"Especialização",
IF(AB703=0.35,"Mestrado",
IF(AB703=0.45,"Doutorado",
))))))</f>
        <v>0</v>
      </c>
      <c r="T703" s="10" t="str">
        <f>IF(AL703=0.7,"Inciso I",
IF(AL703=0.6,"Incisos II e V",
IF(AL703=0.3,"Inciso IV",
IF(AL703=0.25,"Inciso III, VI e VII",
))))</f>
        <v>Inciso IV</v>
      </c>
      <c r="U703" s="34">
        <v>1</v>
      </c>
      <c r="V703" s="34" t="s">
        <v>97</v>
      </c>
      <c r="W703" s="34" t="s">
        <v>91</v>
      </c>
      <c r="X703" s="34" t="s">
        <v>92</v>
      </c>
      <c r="Y703" s="15">
        <v>1813.203</v>
      </c>
      <c r="Z703" s="15">
        <v>240</v>
      </c>
      <c r="AA703" s="15">
        <v>1813.2044526470968</v>
      </c>
      <c r="AB703" s="36">
        <v>0</v>
      </c>
      <c r="AC703" s="37">
        <v>0</v>
      </c>
      <c r="AD703" s="15">
        <v>0.2</v>
      </c>
      <c r="AE703" s="40">
        <f>ROUND(Y703*AD703,2)</f>
        <v>362.64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v>1498.6962000000001</v>
      </c>
      <c r="AL703" s="15">
        <v>0.3</v>
      </c>
      <c r="AM703" s="15">
        <v>449.60890000000001</v>
      </c>
      <c r="AN703" s="15">
        <v>0.4</v>
      </c>
      <c r="AO703" s="15">
        <v>599.47850000000005</v>
      </c>
      <c r="AP703" s="15">
        <v>1</v>
      </c>
      <c r="AQ703" s="15">
        <v>1498.6962000000001</v>
      </c>
      <c r="AR703" s="15">
        <v>1.53</v>
      </c>
      <c r="AS703" s="15">
        <v>901.61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5844.9152000000004</v>
      </c>
      <c r="BU703" s="15">
        <v>3896.6100999999999</v>
      </c>
      <c r="BV703" s="15">
        <v>5844.9152000000004</v>
      </c>
      <c r="BW703" s="15">
        <v>5245.4367000000002</v>
      </c>
      <c r="BX703" s="16">
        <v>734.36109999999996</v>
      </c>
      <c r="BY703" s="15">
        <v>1468.7222999999999</v>
      </c>
      <c r="BZ703" s="16">
        <v>5110.5540000000001</v>
      </c>
      <c r="CA703" s="17">
        <v>536.04240000000004</v>
      </c>
    </row>
    <row r="704" spans="1:79" x14ac:dyDescent="0.25">
      <c r="A704" s="33" t="s">
        <v>708</v>
      </c>
      <c r="B704" s="34">
        <v>1668001</v>
      </c>
      <c r="C704" s="34" t="s">
        <v>1032</v>
      </c>
      <c r="D704" s="34" t="s">
        <v>710</v>
      </c>
      <c r="E704" s="34" t="s">
        <v>720</v>
      </c>
      <c r="F704" s="34" t="s">
        <v>83</v>
      </c>
      <c r="G704" s="34" t="s">
        <v>84</v>
      </c>
      <c r="H704" s="34" t="s">
        <v>1002</v>
      </c>
      <c r="I704" s="34" t="s">
        <v>1003</v>
      </c>
      <c r="J704" s="34" t="s">
        <v>107</v>
      </c>
      <c r="K704" s="10" t="s">
        <v>1006</v>
      </c>
      <c r="L704" s="10">
        <v>13</v>
      </c>
      <c r="M704" s="10">
        <v>240</v>
      </c>
      <c r="N704" s="34">
        <v>154306</v>
      </c>
      <c r="O704" s="35">
        <v>31219</v>
      </c>
      <c r="P704" s="35">
        <v>23734</v>
      </c>
      <c r="Q704" s="34">
        <v>26574373387</v>
      </c>
      <c r="R704" s="34" t="s">
        <v>89</v>
      </c>
      <c r="S704" s="10" t="str">
        <f>IF(AB704=0.05,"Médio Profissionalizante",
IF(AB704=0.09,"Médio Tecnólogo",
IF(AB704=0.1,"Graduação",
IF(AB704=0.15,"Especialização",
IF(AB704=0.35,"Mestrado",
IF(AB704=0.45,"Doutorado",
))))))</f>
        <v>Especialização</v>
      </c>
      <c r="T704" s="10" t="str">
        <f>IF(AL704=0.7,"Inciso I",
IF(AL704=0.6,"Incisos II e V",
IF(AL704=0.3,"Inciso IV",
IF(AL704=0.25,"Inciso III, VI e VII",
))))</f>
        <v>Incisos II e V</v>
      </c>
      <c r="U704" s="34">
        <v>1</v>
      </c>
      <c r="V704" s="34" t="s">
        <v>97</v>
      </c>
      <c r="W704" s="34" t="s">
        <v>91</v>
      </c>
      <c r="X704" s="34" t="s">
        <v>92</v>
      </c>
      <c r="Y704" s="15">
        <v>1813.203</v>
      </c>
      <c r="Z704" s="15">
        <v>240</v>
      </c>
      <c r="AA704" s="15">
        <v>1813.2044526470968</v>
      </c>
      <c r="AB704" s="36">
        <v>0.15</v>
      </c>
      <c r="AC704" s="15">
        <v>224.80439999999999</v>
      </c>
      <c r="AD704" s="15">
        <v>0.12</v>
      </c>
      <c r="AE704" s="40">
        <f>ROUND(Y704*AD704,2)</f>
        <v>217.58</v>
      </c>
      <c r="AF704" s="15">
        <v>0</v>
      </c>
      <c r="AG704" s="15">
        <v>0</v>
      </c>
      <c r="AH704" s="15">
        <v>0</v>
      </c>
      <c r="AI704" s="15">
        <v>0</v>
      </c>
      <c r="AJ704" s="15">
        <v>1</v>
      </c>
      <c r="AK704" s="15">
        <v>1498.6962000000001</v>
      </c>
      <c r="AL704" s="15">
        <v>0.6</v>
      </c>
      <c r="AM704" s="15">
        <v>899.21770000000004</v>
      </c>
      <c r="AN704" s="15">
        <v>0.4</v>
      </c>
      <c r="AO704" s="15">
        <v>599.47850000000005</v>
      </c>
      <c r="AP704" s="15">
        <v>1</v>
      </c>
      <c r="AQ704" s="15">
        <v>1498.6962000000001</v>
      </c>
      <c r="AR704" s="15">
        <v>0</v>
      </c>
      <c r="AS704" s="15">
        <v>0</v>
      </c>
      <c r="AT704" s="15">
        <v>0.04</v>
      </c>
      <c r="AU704" s="15">
        <v>193.56</v>
      </c>
      <c r="AV704" s="15">
        <v>0.34</v>
      </c>
      <c r="AW704" s="15">
        <v>1974.3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5">
        <v>0</v>
      </c>
      <c r="BE704" s="15">
        <v>0</v>
      </c>
      <c r="BF704" s="15">
        <v>0</v>
      </c>
      <c r="BG704" s="15">
        <v>0</v>
      </c>
      <c r="BH704" s="15">
        <v>0</v>
      </c>
      <c r="BI704" s="15">
        <v>0</v>
      </c>
      <c r="BJ704" s="15">
        <v>0</v>
      </c>
      <c r="BK704" s="15">
        <v>0</v>
      </c>
      <c r="BL704" s="15">
        <v>0</v>
      </c>
      <c r="BM704" s="15">
        <v>0</v>
      </c>
      <c r="BN704" s="15">
        <v>0</v>
      </c>
      <c r="BO704" s="15">
        <v>0</v>
      </c>
      <c r="BP704" s="15">
        <v>0</v>
      </c>
      <c r="BQ704" s="15">
        <v>0</v>
      </c>
      <c r="BR704" s="15">
        <v>0</v>
      </c>
      <c r="BS704" s="15">
        <v>0</v>
      </c>
      <c r="BT704" s="15">
        <v>6399.4327999999996</v>
      </c>
      <c r="BU704" s="15">
        <v>4001.5189</v>
      </c>
      <c r="BV704" s="15">
        <v>6399.4327999999996</v>
      </c>
      <c r="BW704" s="15">
        <v>5799.9543000000003</v>
      </c>
      <c r="BX704" s="16">
        <v>811.99360000000001</v>
      </c>
      <c r="BY704" s="15">
        <v>1623.9872</v>
      </c>
      <c r="BZ704" s="16">
        <v>5587.4391999999998</v>
      </c>
      <c r="CA704" s="17">
        <v>667.18579999999997</v>
      </c>
    </row>
    <row r="705" spans="1:79" x14ac:dyDescent="0.25">
      <c r="A705" s="33" t="s">
        <v>79</v>
      </c>
      <c r="B705" s="34">
        <v>5658302</v>
      </c>
      <c r="C705" s="34" t="s">
        <v>383</v>
      </c>
      <c r="D705" s="34" t="s">
        <v>81</v>
      </c>
      <c r="E705" s="34" t="s">
        <v>116</v>
      </c>
      <c r="F705" s="34" t="s">
        <v>83</v>
      </c>
      <c r="G705" s="34" t="s">
        <v>117</v>
      </c>
      <c r="H705" s="34" t="s">
        <v>85</v>
      </c>
      <c r="I705" s="34" t="s">
        <v>79</v>
      </c>
      <c r="J705" s="34" t="s">
        <v>87</v>
      </c>
      <c r="K705" s="10" t="s">
        <v>121</v>
      </c>
      <c r="L705" s="10">
        <v>8</v>
      </c>
      <c r="M705" s="10">
        <v>240</v>
      </c>
      <c r="N705" s="34">
        <v>126022</v>
      </c>
      <c r="O705" s="35">
        <v>40882</v>
      </c>
      <c r="P705" s="35">
        <v>30088</v>
      </c>
      <c r="Q705" s="34">
        <v>1048947335</v>
      </c>
      <c r="R705" s="34" t="s">
        <v>89</v>
      </c>
      <c r="S705" s="10">
        <f>IF(AB705=0.05,"Médio Profissionalizante",
IF(AB705=0.09,"Médio Tecnólogo",
IF(AB705=0.1,"Graduação",
IF(AB705=0.15,"Especialização",
IF(AB705=0.35,"Mestrado",
IF(AB705=0.45,"Doutorado",
))))))</f>
        <v>0</v>
      </c>
      <c r="T705" s="10" t="str">
        <f>IF(AL705=0.7,"Inciso I",
IF(AL705=0.6,"Incisos II e V",
IF(AL705=0.3,"Inciso IV",
IF(AL705=0.25,"Inciso III, VI e VII",
))))</f>
        <v>Inciso IV</v>
      </c>
      <c r="U705" s="34">
        <v>22</v>
      </c>
      <c r="V705" s="34" t="s">
        <v>97</v>
      </c>
      <c r="W705" s="34" t="s">
        <v>91</v>
      </c>
      <c r="X705" s="34" t="s">
        <v>92</v>
      </c>
      <c r="Y705" s="15">
        <v>1777.6458</v>
      </c>
      <c r="Z705" s="15">
        <v>240</v>
      </c>
      <c r="AA705" s="15">
        <v>1777.6514241638204</v>
      </c>
      <c r="AB705" s="36">
        <v>0</v>
      </c>
      <c r="AC705" s="10">
        <v>0</v>
      </c>
      <c r="AD705" s="15">
        <v>0.11</v>
      </c>
      <c r="AE705" s="50">
        <v>195.541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v>1777.6458</v>
      </c>
      <c r="AL705" s="15">
        <v>0.3</v>
      </c>
      <c r="AM705" s="15">
        <v>533.29369999999994</v>
      </c>
      <c r="AN705" s="15">
        <v>0.4</v>
      </c>
      <c r="AO705" s="15">
        <v>711.05830000000003</v>
      </c>
      <c r="AP705" s="15">
        <v>1</v>
      </c>
      <c r="AQ705" s="15">
        <v>1777.6458</v>
      </c>
      <c r="AR705" s="15">
        <v>1.18</v>
      </c>
      <c r="AS705" s="15">
        <v>194.30369999999999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6772.8305</v>
      </c>
      <c r="BU705" s="15">
        <v>4461.8909999999996</v>
      </c>
      <c r="BV705" s="15">
        <v>6772.8305</v>
      </c>
      <c r="BW705" s="15">
        <v>6061.7722000000003</v>
      </c>
      <c r="BX705" s="16">
        <v>848.6481</v>
      </c>
      <c r="BY705" s="15">
        <v>1697.2962</v>
      </c>
      <c r="BZ705" s="16">
        <v>5924.1823999999997</v>
      </c>
      <c r="CA705" s="17">
        <v>759.79020000000003</v>
      </c>
    </row>
    <row r="706" spans="1:79" x14ac:dyDescent="0.25">
      <c r="A706" s="33" t="s">
        <v>839</v>
      </c>
      <c r="B706" s="34">
        <v>1039801</v>
      </c>
      <c r="C706" s="34" t="s">
        <v>974</v>
      </c>
      <c r="D706" s="34" t="s">
        <v>841</v>
      </c>
      <c r="E706" s="34" t="s">
        <v>854</v>
      </c>
      <c r="F706" s="34" t="s">
        <v>83</v>
      </c>
      <c r="G706" s="34" t="s">
        <v>855</v>
      </c>
      <c r="H706" s="34" t="s">
        <v>844</v>
      </c>
      <c r="I706" s="34" t="s">
        <v>845</v>
      </c>
      <c r="J706" s="34" t="s">
        <v>846</v>
      </c>
      <c r="K706" s="10" t="s">
        <v>851</v>
      </c>
      <c r="L706" s="10">
        <v>6</v>
      </c>
      <c r="M706" s="10">
        <v>240</v>
      </c>
      <c r="N706" s="34">
        <v>227433</v>
      </c>
      <c r="O706" s="35">
        <v>30195</v>
      </c>
      <c r="P706" s="35">
        <v>17328</v>
      </c>
      <c r="Q706" s="34">
        <v>15381978391</v>
      </c>
      <c r="R706" s="34" t="s">
        <v>89</v>
      </c>
      <c r="S706" s="10" t="str">
        <f>IF(AB706=0.05,"Médio Profissionalizante",
IF(AB706=0.09,"Médio Tecnólogo",
IF(AB706=0.1,"Graduação",
IF(AB706=0.15,"Especialização",
IF(AB706=0.35,"Mestrado",
IF(AB706=0.45,"Doutorado",
))))))</f>
        <v>Médio Tecnólogo</v>
      </c>
      <c r="T706" s="10" t="str">
        <f>IF(AL706=0.7,"Inciso I",
IF(AL706=0.6,"Incisos II e V",
IF(AL706=0.3,"Inciso IV",
IF(AL706=0.25,"Inciso III, VI e VII",
))))</f>
        <v>Inciso IV</v>
      </c>
      <c r="U706" s="34">
        <v>1</v>
      </c>
      <c r="V706" s="34" t="s">
        <v>90</v>
      </c>
      <c r="W706" s="34" t="s">
        <v>114</v>
      </c>
      <c r="X706" s="34" t="s">
        <v>92</v>
      </c>
      <c r="Y706" s="15">
        <v>1924.1790000000001</v>
      </c>
      <c r="Z706" s="15">
        <v>240</v>
      </c>
      <c r="AA706" s="15">
        <v>1924.1870707847202</v>
      </c>
      <c r="AB706" s="36">
        <v>0.09</v>
      </c>
      <c r="AC706" s="37">
        <v>153.77600000000001</v>
      </c>
      <c r="AD706" s="15">
        <v>0.2</v>
      </c>
      <c r="AE706" s="40">
        <f>ROUND(Y706*AD706,2)</f>
        <v>384.84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v>1708.6224</v>
      </c>
      <c r="AL706" s="15">
        <v>0.3</v>
      </c>
      <c r="AM706" s="15">
        <v>512.58669999999995</v>
      </c>
      <c r="AN706" s="15">
        <v>0.4</v>
      </c>
      <c r="AO706" s="15">
        <v>683.44899999999996</v>
      </c>
      <c r="AP706" s="15">
        <v>1</v>
      </c>
      <c r="AQ706" s="15">
        <v>1708.6224</v>
      </c>
      <c r="AR706" s="15">
        <v>1.1399999999999999</v>
      </c>
      <c r="AS706" s="15">
        <v>729.36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6817.4034000000001</v>
      </c>
      <c r="BU706" s="15">
        <v>4596.1943000000001</v>
      </c>
      <c r="BV706" s="15">
        <v>6817.4034000000001</v>
      </c>
      <c r="BW706" s="15">
        <v>6133.9543999999996</v>
      </c>
      <c r="BX706" s="16">
        <v>858.75360000000001</v>
      </c>
      <c r="BY706" s="15">
        <v>1717.5072</v>
      </c>
      <c r="BZ706" s="16">
        <v>5958.6498000000001</v>
      </c>
      <c r="CA706" s="17">
        <v>769.26869999999997</v>
      </c>
    </row>
    <row r="707" spans="1:79" x14ac:dyDescent="0.25">
      <c r="A707" s="33" t="s">
        <v>98</v>
      </c>
      <c r="B707" s="34">
        <v>593001</v>
      </c>
      <c r="C707" s="34" t="s">
        <v>1212</v>
      </c>
      <c r="D707" s="34" t="s">
        <v>1110</v>
      </c>
      <c r="E707" s="34" t="s">
        <v>1111</v>
      </c>
      <c r="F707" s="34" t="s">
        <v>83</v>
      </c>
      <c r="G707" s="34" t="s">
        <v>1163</v>
      </c>
      <c r="H707" s="34" t="s">
        <v>1110</v>
      </c>
      <c r="I707" s="34" t="s">
        <v>715</v>
      </c>
      <c r="J707" s="34" t="s">
        <v>1161</v>
      </c>
      <c r="K707" s="10" t="s">
        <v>121</v>
      </c>
      <c r="L707" s="10">
        <v>8</v>
      </c>
      <c r="M707" s="10">
        <v>240</v>
      </c>
      <c r="N707" s="34">
        <v>149731</v>
      </c>
      <c r="O707" s="35">
        <v>27985</v>
      </c>
      <c r="P707" s="35">
        <v>18863</v>
      </c>
      <c r="Q707" s="34">
        <v>9145966320</v>
      </c>
      <c r="R707" s="34" t="s">
        <v>103</v>
      </c>
      <c r="S707" s="10">
        <f>IF(AB707=0.05,"Médio Profissionalizante",
IF(AB707=0.09,"Médio Tecnólogo",
IF(AB707=0.1,"Graduação",
IF(AB707=0.15,"Especialização",
IF(AB707=0.35,"Mestrado",
IF(AB707=0.45,"Doutorado",
))))))</f>
        <v>0</v>
      </c>
      <c r="T707" s="10" t="str">
        <f>IF(AL707=0.7,"Inciso I",
IF(AL707=0.6,"Incisos II e V",
IF(AL707=0.3,"Inciso IV",
IF(AL707=0.25,"Inciso III, VI e VII",
))))</f>
        <v>Inciso III, VI e VII</v>
      </c>
      <c r="U707" s="34">
        <v>20</v>
      </c>
      <c r="V707" s="34" t="s">
        <v>90</v>
      </c>
      <c r="W707" s="34" t="s">
        <v>91</v>
      </c>
      <c r="X707" s="34" t="s">
        <v>91</v>
      </c>
      <c r="Y707" s="15">
        <v>1387.0878</v>
      </c>
      <c r="Z707" s="15">
        <v>180</v>
      </c>
      <c r="AA707" s="15">
        <v>1387.1014062750289</v>
      </c>
      <c r="AB707" s="36">
        <v>0</v>
      </c>
      <c r="AC707" s="37">
        <v>0</v>
      </c>
      <c r="AD707" s="15">
        <v>0.2</v>
      </c>
      <c r="AE707" s="40">
        <f>ROUND(Y707*AD707,2)</f>
        <v>277.42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v>1777.6458</v>
      </c>
      <c r="AL707" s="15">
        <v>0.25</v>
      </c>
      <c r="AM707" s="15">
        <v>444.41149999999999</v>
      </c>
      <c r="AN707" s="15">
        <v>0.4</v>
      </c>
      <c r="AO707" s="15">
        <v>711.05830000000003</v>
      </c>
      <c r="AP707" s="15">
        <v>1</v>
      </c>
      <c r="AQ707" s="15">
        <v>1777.6458</v>
      </c>
      <c r="AR707" s="15">
        <v>0.56999999999999995</v>
      </c>
      <c r="AS707" s="15">
        <v>338.22</v>
      </c>
      <c r="AT707" s="15">
        <v>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6843.9363000000003</v>
      </c>
      <c r="BU707" s="15">
        <v>4621.8791000000001</v>
      </c>
      <c r="BV707" s="15">
        <v>6843.9363000000003</v>
      </c>
      <c r="BW707" s="15">
        <v>6132.8779999999997</v>
      </c>
      <c r="BX707" s="16">
        <v>858.60289999999998</v>
      </c>
      <c r="BY707" s="15">
        <v>1717.2058</v>
      </c>
      <c r="BZ707" s="16">
        <v>5985.3334000000004</v>
      </c>
      <c r="CA707" s="17">
        <v>776.60670000000005</v>
      </c>
    </row>
    <row r="708" spans="1:79" x14ac:dyDescent="0.25">
      <c r="A708" s="33" t="s">
        <v>98</v>
      </c>
      <c r="B708" s="34">
        <v>266101</v>
      </c>
      <c r="C708" s="34" t="s">
        <v>1176</v>
      </c>
      <c r="D708" s="34" t="s">
        <v>1110</v>
      </c>
      <c r="E708" s="34" t="s">
        <v>1111</v>
      </c>
      <c r="F708" s="34" t="s">
        <v>83</v>
      </c>
      <c r="G708" s="34" t="s">
        <v>1160</v>
      </c>
      <c r="H708" s="34" t="s">
        <v>1110</v>
      </c>
      <c r="I708" s="34" t="s">
        <v>715</v>
      </c>
      <c r="J708" s="34" t="s">
        <v>1161</v>
      </c>
      <c r="K708" s="10" t="s">
        <v>121</v>
      </c>
      <c r="L708" s="10">
        <v>13</v>
      </c>
      <c r="M708" s="10">
        <v>240</v>
      </c>
      <c r="N708" s="34">
        <v>127795</v>
      </c>
      <c r="O708" s="35">
        <v>25685</v>
      </c>
      <c r="P708" s="35">
        <v>18474</v>
      </c>
      <c r="Q708" s="34">
        <v>5747449320</v>
      </c>
      <c r="R708" s="34" t="s">
        <v>103</v>
      </c>
      <c r="S708" s="10" t="str">
        <f>IF(AB708=0.05,"Médio Profissionalizante",
IF(AB708=0.09,"Médio Tecnólogo",
IF(AB708=0.1,"Graduação",
IF(AB708=0.15,"Especialização",
IF(AB708=0.35,"Mestrado",
IF(AB708=0.45,"Doutorado",
))))))</f>
        <v>Especialização</v>
      </c>
      <c r="T708" s="10" t="str">
        <f>IF(AL708=0.7,"Inciso I",
IF(AL708=0.6,"Incisos II e V",
IF(AL708=0.3,"Inciso IV",
IF(AL708=0.25,"Inciso III, VI e VII",
))))</f>
        <v>Incisos II e V</v>
      </c>
      <c r="U708" s="34">
        <v>20</v>
      </c>
      <c r="V708" s="34" t="s">
        <v>90</v>
      </c>
      <c r="W708" s="34" t="s">
        <v>91</v>
      </c>
      <c r="X708" s="34" t="s">
        <v>91</v>
      </c>
      <c r="Y708" s="15">
        <v>1777.6458</v>
      </c>
      <c r="Z708" s="15">
        <v>240</v>
      </c>
      <c r="AA708" s="15">
        <v>1777.6514241638204</v>
      </c>
      <c r="AB708" s="36">
        <v>0.15</v>
      </c>
      <c r="AC708" s="21">
        <v>294.39949999999999</v>
      </c>
      <c r="AD708" s="15">
        <v>0.11</v>
      </c>
      <c r="AE708" s="40">
        <f>ROUND(Y708*AD708,2)</f>
        <v>195.54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v>1962.6636000000001</v>
      </c>
      <c r="AL708" s="15">
        <v>0.6</v>
      </c>
      <c r="AM708" s="15">
        <v>1177.5981999999999</v>
      </c>
      <c r="AN708" s="15">
        <v>0.4</v>
      </c>
      <c r="AO708" s="15">
        <v>785.06539999999995</v>
      </c>
      <c r="AP708" s="15">
        <v>1</v>
      </c>
      <c r="AQ708" s="15">
        <v>1962.6636000000001</v>
      </c>
      <c r="AR708" s="15">
        <v>0.09</v>
      </c>
      <c r="AS708" s="15">
        <v>56.8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700</v>
      </c>
      <c r="BS708" s="15">
        <v>0</v>
      </c>
      <c r="BT708" s="15">
        <v>11294.4066</v>
      </c>
      <c r="BU708" s="15">
        <v>5220.6851999999999</v>
      </c>
      <c r="BV708" s="15">
        <v>8360.9469000000008</v>
      </c>
      <c r="BW708" s="15">
        <v>7575.8815000000004</v>
      </c>
      <c r="BX708" s="16">
        <v>1060.6233999999999</v>
      </c>
      <c r="BY708" s="15">
        <v>2121.2467999999999</v>
      </c>
      <c r="BZ708" s="16">
        <v>10233.7832</v>
      </c>
      <c r="CA708" s="17">
        <v>1944.9304</v>
      </c>
    </row>
    <row r="709" spans="1:79" x14ac:dyDescent="0.25">
      <c r="A709" s="33" t="s">
        <v>79</v>
      </c>
      <c r="B709" s="34">
        <v>5175501</v>
      </c>
      <c r="C709" s="34" t="s">
        <v>244</v>
      </c>
      <c r="D709" s="34" t="s">
        <v>81</v>
      </c>
      <c r="E709" s="34" t="s">
        <v>116</v>
      </c>
      <c r="F709" s="34" t="s">
        <v>83</v>
      </c>
      <c r="G709" s="34" t="s">
        <v>117</v>
      </c>
      <c r="H709" s="34" t="s">
        <v>85</v>
      </c>
      <c r="I709" s="34" t="s">
        <v>79</v>
      </c>
      <c r="J709" s="34" t="s">
        <v>87</v>
      </c>
      <c r="K709" s="10" t="s">
        <v>121</v>
      </c>
      <c r="L709" s="10">
        <v>13</v>
      </c>
      <c r="M709" s="10">
        <v>240</v>
      </c>
      <c r="N709" s="34">
        <v>139137</v>
      </c>
      <c r="O709" s="35">
        <v>37109</v>
      </c>
      <c r="P709" s="35">
        <v>24654</v>
      </c>
      <c r="Q709" s="34">
        <v>26777886320</v>
      </c>
      <c r="R709" s="34" t="s">
        <v>89</v>
      </c>
      <c r="S709" s="10">
        <f>IF(AB709=0.05,"Médio Profissionalizante",
IF(AB709=0.09,"Médio Tecnólogo",
IF(AB709=0.1,"Graduação",
IF(AB709=0.15,"Especialização",
IF(AB709=0.35,"Mestrado",
IF(AB709=0.45,"Doutorado",
))))))</f>
        <v>0</v>
      </c>
      <c r="T709" s="10" t="str">
        <f>IF(AL709=0.7,"Inciso I",
IF(AL709=0.6,"Incisos II e V",
IF(AL709=0.3,"Inciso IV",
IF(AL709=0.25,"Inciso III, VI e VII",
))))</f>
        <v>Inciso IV</v>
      </c>
      <c r="U709" s="34">
        <v>22</v>
      </c>
      <c r="V709" s="34" t="s">
        <v>90</v>
      </c>
      <c r="W709" s="34" t="s">
        <v>91</v>
      </c>
      <c r="X709" s="34" t="s">
        <v>92</v>
      </c>
      <c r="Y709" s="15">
        <v>1962.6636000000001</v>
      </c>
      <c r="Z709" s="15">
        <v>240</v>
      </c>
      <c r="AA709" s="15">
        <v>1962.6708122004145</v>
      </c>
      <c r="AB709" s="36">
        <v>0</v>
      </c>
      <c r="AC709" s="10">
        <v>0</v>
      </c>
      <c r="AD709" s="15">
        <v>0.21</v>
      </c>
      <c r="AE709" s="50">
        <v>412.15940000000001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v>1962.6636000000001</v>
      </c>
      <c r="AL709" s="15">
        <v>0.3</v>
      </c>
      <c r="AM709" s="15">
        <v>588.79909999999995</v>
      </c>
      <c r="AN709" s="15">
        <v>0.4</v>
      </c>
      <c r="AO709" s="15">
        <v>785.06539999999995</v>
      </c>
      <c r="AP709" s="15">
        <v>1</v>
      </c>
      <c r="AQ709" s="15">
        <v>1962.6636000000001</v>
      </c>
      <c r="AR709" s="15">
        <v>0.14000000000000001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7674.0146999999997</v>
      </c>
      <c r="BU709" s="15">
        <v>5122.5519999999997</v>
      </c>
      <c r="BV709" s="15">
        <v>7674.0146999999997</v>
      </c>
      <c r="BW709" s="15">
        <v>6888.9492</v>
      </c>
      <c r="BX709" s="16">
        <v>964.4529</v>
      </c>
      <c r="BY709" s="15">
        <v>1928.9058</v>
      </c>
      <c r="BZ709" s="16">
        <v>6709.5618000000004</v>
      </c>
      <c r="CA709" s="17">
        <v>975.76949999999999</v>
      </c>
    </row>
    <row r="710" spans="1:79" x14ac:dyDescent="0.25">
      <c r="A710" s="33" t="s">
        <v>98</v>
      </c>
      <c r="B710" s="34">
        <v>27701</v>
      </c>
      <c r="C710" s="34" t="s">
        <v>787</v>
      </c>
      <c r="D710" s="34" t="s">
        <v>765</v>
      </c>
      <c r="E710" s="34" t="s">
        <v>766</v>
      </c>
      <c r="F710" s="34" t="s">
        <v>712</v>
      </c>
      <c r="G710" s="34" t="s">
        <v>788</v>
      </c>
      <c r="H710" s="34" t="s">
        <v>714</v>
      </c>
      <c r="I710" s="34" t="s">
        <v>715</v>
      </c>
      <c r="J710" s="34" t="s">
        <v>712</v>
      </c>
      <c r="K710" s="10" t="s">
        <v>121</v>
      </c>
      <c r="L710" s="10">
        <v>8</v>
      </c>
      <c r="M710" s="10">
        <v>180</v>
      </c>
      <c r="N710" s="34">
        <v>829806</v>
      </c>
      <c r="O710" s="35">
        <v>27834</v>
      </c>
      <c r="P710" s="35">
        <v>16145</v>
      </c>
      <c r="Q710" s="34">
        <v>984949453</v>
      </c>
      <c r="R710" s="34" t="s">
        <v>103</v>
      </c>
      <c r="S710" s="10" t="str">
        <f>IF(AB710=0.05,"Médio Profissionalizante",
IF(AB710=0.09,"Médio Tecnólogo",
IF(AB710=0.1,"Graduação",
IF(AB710=0.15,"Especialização",
IF(AB710=0.35,"Mestrado",
IF(AB710=0.45,"Doutorado",
))))))</f>
        <v>Graduação</v>
      </c>
      <c r="T710" s="10" t="str">
        <f>IF(AL710=0.7,"Inciso I",
IF(AL710=0.6,"Incisos II e V",
IF(AL710=0.3,"Inciso IV",
IF(AL710=0.25,"Inciso III, VI e VII",
))))</f>
        <v>Inciso III, VI e VII</v>
      </c>
      <c r="U710" s="34">
        <v>20</v>
      </c>
      <c r="V710" s="34" t="s">
        <v>90</v>
      </c>
      <c r="W710" s="34" t="s">
        <v>91</v>
      </c>
      <c r="X710" s="34" t="s">
        <v>91</v>
      </c>
      <c r="Y710" s="15">
        <v>1777.6458</v>
      </c>
      <c r="Z710" s="15">
        <v>240</v>
      </c>
      <c r="AA710" s="15">
        <v>1777.6514241638204</v>
      </c>
      <c r="AB710" s="36">
        <v>0.1</v>
      </c>
      <c r="AC710" s="37">
        <v>133.32320000000001</v>
      </c>
      <c r="AD710" s="15">
        <v>0.11</v>
      </c>
      <c r="AE710" s="40">
        <f>ROUND(Y710*AD710,2)</f>
        <v>195.54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v>1333.2318</v>
      </c>
      <c r="AL710" s="15">
        <v>0.25</v>
      </c>
      <c r="AM710" s="15">
        <v>333.30799999999999</v>
      </c>
      <c r="AN710" s="15">
        <v>0.4</v>
      </c>
      <c r="AO710" s="15">
        <v>533.29269999999997</v>
      </c>
      <c r="AP710" s="15">
        <v>1</v>
      </c>
      <c r="AQ710" s="15">
        <v>1333.2318</v>
      </c>
      <c r="AR710" s="15">
        <v>0.22</v>
      </c>
      <c r="AS710" s="15">
        <v>125.8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5146.2746999999999</v>
      </c>
      <c r="BU710" s="15">
        <v>3479.7350000000001</v>
      </c>
      <c r="BV710" s="15">
        <v>5146.2746999999999</v>
      </c>
      <c r="BW710" s="15">
        <v>4612.982</v>
      </c>
      <c r="BX710" s="16">
        <v>645.8175</v>
      </c>
      <c r="BY710" s="15">
        <v>1291.635</v>
      </c>
      <c r="BZ710" s="16">
        <v>4500.4573</v>
      </c>
      <c r="CA710" s="17">
        <v>376.47289999999998</v>
      </c>
    </row>
    <row r="711" spans="1:79" x14ac:dyDescent="0.25">
      <c r="A711" s="33" t="s">
        <v>79</v>
      </c>
      <c r="B711" s="34">
        <v>8482501</v>
      </c>
      <c r="C711" s="34" t="s">
        <v>413</v>
      </c>
      <c r="D711" s="34" t="s">
        <v>81</v>
      </c>
      <c r="E711" s="34" t="s">
        <v>154</v>
      </c>
      <c r="F711" s="34" t="s">
        <v>83</v>
      </c>
      <c r="G711" s="34" t="s">
        <v>117</v>
      </c>
      <c r="H711" s="34" t="s">
        <v>85</v>
      </c>
      <c r="I711" s="34" t="s">
        <v>79</v>
      </c>
      <c r="J711" s="34" t="s">
        <v>87</v>
      </c>
      <c r="K711" s="10" t="s">
        <v>121</v>
      </c>
      <c r="L711" s="10">
        <v>9</v>
      </c>
      <c r="M711" s="10">
        <v>240</v>
      </c>
      <c r="N711" s="34">
        <v>128542</v>
      </c>
      <c r="O711" s="35">
        <v>40315</v>
      </c>
      <c r="P711" s="35">
        <v>28417</v>
      </c>
      <c r="Q711" s="34">
        <v>76998231334</v>
      </c>
      <c r="R711" s="34" t="s">
        <v>89</v>
      </c>
      <c r="S711" s="10" t="str">
        <f>IF(AB711=0.05,"Médio Profissionalizante",
IF(AB711=0.09,"Médio Tecnólogo",
IF(AB711=0.1,"Graduação",
IF(AB711=0.15,"Especialização",
IF(AB711=0.35,"Mestrado",
IF(AB711=0.45,"Doutorado",
))))))</f>
        <v>Especialização</v>
      </c>
      <c r="T711" s="10" t="str">
        <f>IF(AL711=0.7,"Inciso I",
IF(AL711=0.6,"Incisos II e V",
IF(AL711=0.3,"Inciso IV",
IF(AL711=0.25,"Inciso III, VI e VII",
))))</f>
        <v>Incisos II e V</v>
      </c>
      <c r="U711" s="34">
        <v>22</v>
      </c>
      <c r="V711" s="34" t="s">
        <v>97</v>
      </c>
      <c r="W711" s="34" t="s">
        <v>91</v>
      </c>
      <c r="X711" s="34" t="s">
        <v>92</v>
      </c>
      <c r="Y711" s="15">
        <v>1813.203</v>
      </c>
      <c r="Z711" s="15">
        <v>240</v>
      </c>
      <c r="AA711" s="15">
        <v>1813.2044526470968</v>
      </c>
      <c r="AB711" s="36">
        <v>0.15</v>
      </c>
      <c r="AC711" s="51">
        <v>271.98050000000001</v>
      </c>
      <c r="AD711" s="15">
        <v>0.12</v>
      </c>
      <c r="AE711" s="50">
        <v>217.58439999999999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v>1813.203</v>
      </c>
      <c r="AL711" s="15">
        <v>0.6</v>
      </c>
      <c r="AM711" s="15">
        <v>1087.9218000000001</v>
      </c>
      <c r="AN711" s="15">
        <v>0.4</v>
      </c>
      <c r="AO711" s="15">
        <v>725.28120000000001</v>
      </c>
      <c r="AP711" s="15">
        <v>1</v>
      </c>
      <c r="AQ711" s="15">
        <v>1813.203</v>
      </c>
      <c r="AR711" s="15">
        <v>0</v>
      </c>
      <c r="AS711" s="15">
        <v>167.40360000000001</v>
      </c>
      <c r="AT711" s="15">
        <v>0.06</v>
      </c>
      <c r="AU711" s="15">
        <v>313.88170000000002</v>
      </c>
      <c r="AV711" s="15">
        <v>0.09</v>
      </c>
      <c r="AW711" s="15">
        <v>1506.6322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7742.3768</v>
      </c>
      <c r="BU711" s="15">
        <v>4841.2520000000004</v>
      </c>
      <c r="BV711" s="15">
        <v>7742.3768</v>
      </c>
      <c r="BW711" s="15">
        <v>7017.0955999999996</v>
      </c>
      <c r="BX711" s="16">
        <v>982.39340000000004</v>
      </c>
      <c r="BY711" s="15">
        <v>1964.7868000000001</v>
      </c>
      <c r="BZ711" s="16">
        <v>6759.9834000000001</v>
      </c>
      <c r="CA711" s="17">
        <v>989.6354</v>
      </c>
    </row>
    <row r="712" spans="1:79" x14ac:dyDescent="0.25">
      <c r="A712" s="33" t="s">
        <v>79</v>
      </c>
      <c r="B712" s="34">
        <v>5175701</v>
      </c>
      <c r="C712" s="34" t="s">
        <v>245</v>
      </c>
      <c r="D712" s="34" t="s">
        <v>81</v>
      </c>
      <c r="E712" s="34" t="s">
        <v>116</v>
      </c>
      <c r="F712" s="34" t="s">
        <v>83</v>
      </c>
      <c r="G712" s="34" t="s">
        <v>117</v>
      </c>
      <c r="H712" s="34" t="s">
        <v>85</v>
      </c>
      <c r="I712" s="34" t="s">
        <v>79</v>
      </c>
      <c r="J712" s="34" t="s">
        <v>87</v>
      </c>
      <c r="K712" s="10" t="s">
        <v>121</v>
      </c>
      <c r="L712" s="10">
        <v>13</v>
      </c>
      <c r="M712" s="10">
        <v>240</v>
      </c>
      <c r="N712" s="34">
        <v>139137</v>
      </c>
      <c r="O712" s="35">
        <v>37109</v>
      </c>
      <c r="P712" s="35">
        <v>25427</v>
      </c>
      <c r="Q712" s="34">
        <v>47840439349</v>
      </c>
      <c r="R712" s="34" t="s">
        <v>89</v>
      </c>
      <c r="S712" s="10" t="str">
        <f>IF(AB712=0.05,"Médio Profissionalizante",
IF(AB712=0.09,"Médio Tecnólogo",
IF(AB712=0.1,"Graduação",
IF(AB712=0.15,"Especialização",
IF(AB712=0.35,"Mestrado",
IF(AB712=0.45,"Doutorado",
))))))</f>
        <v>Especialização</v>
      </c>
      <c r="T712" s="10" t="str">
        <f>IF(AL712=0.7,"Inciso I",
IF(AL712=0.6,"Incisos II e V",
IF(AL712=0.3,"Inciso IV",
IF(AL712=0.25,"Inciso III, VI e VII",
))))</f>
        <v>Inciso IV</v>
      </c>
      <c r="U712" s="34">
        <v>22</v>
      </c>
      <c r="V712" s="34" t="s">
        <v>97</v>
      </c>
      <c r="W712" s="34" t="s">
        <v>91</v>
      </c>
      <c r="X712" s="34" t="s">
        <v>92</v>
      </c>
      <c r="Y712" s="15">
        <v>1962.6636000000001</v>
      </c>
      <c r="Z712" s="15">
        <v>240</v>
      </c>
      <c r="AA712" s="15">
        <v>1962.6708122004145</v>
      </c>
      <c r="AB712" s="36">
        <v>0.15</v>
      </c>
      <c r="AC712" s="15">
        <v>294.39949999999999</v>
      </c>
      <c r="AD712" s="15">
        <v>0.21</v>
      </c>
      <c r="AE712" s="50">
        <v>412.15940000000001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v>1962.6636000000001</v>
      </c>
      <c r="AL712" s="15">
        <v>0.3</v>
      </c>
      <c r="AM712" s="15">
        <v>588.79909999999995</v>
      </c>
      <c r="AN712" s="15">
        <v>0.4</v>
      </c>
      <c r="AO712" s="15">
        <v>785.06539999999995</v>
      </c>
      <c r="AP712" s="15">
        <v>1</v>
      </c>
      <c r="AQ712" s="15">
        <v>1962.6636000000001</v>
      </c>
      <c r="AR712" s="15">
        <v>0.51</v>
      </c>
      <c r="AS712" s="15">
        <v>811.63729999999998</v>
      </c>
      <c r="AT712" s="15">
        <v>0.1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7968.4142000000002</v>
      </c>
      <c r="BU712" s="15">
        <v>5416.9515000000001</v>
      </c>
      <c r="BV712" s="15">
        <v>7968.4142000000002</v>
      </c>
      <c r="BW712" s="15">
        <v>7183.3487999999998</v>
      </c>
      <c r="BX712" s="16">
        <v>1005.6688</v>
      </c>
      <c r="BY712" s="15">
        <v>2011.3377</v>
      </c>
      <c r="BZ712" s="16">
        <v>6962.7453999999998</v>
      </c>
      <c r="CA712" s="17">
        <v>1045.395</v>
      </c>
    </row>
    <row r="713" spans="1:79" x14ac:dyDescent="0.25">
      <c r="A713" s="33" t="s">
        <v>79</v>
      </c>
      <c r="B713" s="34">
        <v>8470902</v>
      </c>
      <c r="C713" s="34" t="s">
        <v>407</v>
      </c>
      <c r="D713" s="34" t="s">
        <v>81</v>
      </c>
      <c r="E713" s="34" t="s">
        <v>116</v>
      </c>
      <c r="F713" s="34" t="s">
        <v>83</v>
      </c>
      <c r="G713" s="34" t="s">
        <v>117</v>
      </c>
      <c r="H713" s="34" t="s">
        <v>85</v>
      </c>
      <c r="I713" s="34" t="s">
        <v>79</v>
      </c>
      <c r="J713" s="34" t="s">
        <v>87</v>
      </c>
      <c r="K713" s="10" t="s">
        <v>121</v>
      </c>
      <c r="L713" s="10">
        <v>8</v>
      </c>
      <c r="M713" s="10">
        <v>240</v>
      </c>
      <c r="N713" s="34">
        <v>126022</v>
      </c>
      <c r="O713" s="35">
        <v>40882</v>
      </c>
      <c r="P713" s="35">
        <v>30158</v>
      </c>
      <c r="Q713" s="34">
        <v>99867974387</v>
      </c>
      <c r="R713" s="34" t="s">
        <v>89</v>
      </c>
      <c r="S713" s="10" t="str">
        <f>IF(AB713=0.05,"Médio Profissionalizante",
IF(AB713=0.09,"Médio Tecnólogo",
IF(AB713=0.1,"Graduação",
IF(AB713=0.15,"Especialização",
IF(AB713=0.35,"Mestrado",
IF(AB713=0.45,"Doutorado",
))))))</f>
        <v>Graduação</v>
      </c>
      <c r="T713" s="10" t="str">
        <f>IF(AL713=0.7,"Inciso I",
IF(AL713=0.6,"Incisos II e V",
IF(AL713=0.3,"Inciso IV",
IF(AL713=0.25,"Inciso III, VI e VII",
))))</f>
        <v>Inciso IV</v>
      </c>
      <c r="U713" s="34">
        <v>22</v>
      </c>
      <c r="V713" s="34" t="s">
        <v>97</v>
      </c>
      <c r="W713" s="34" t="s">
        <v>91</v>
      </c>
      <c r="X713" s="34" t="s">
        <v>92</v>
      </c>
      <c r="Y713" s="15">
        <v>1777.6458</v>
      </c>
      <c r="Z713" s="15">
        <v>240</v>
      </c>
      <c r="AA713" s="15">
        <v>1777.6514241638204</v>
      </c>
      <c r="AB713" s="36">
        <v>0.1</v>
      </c>
      <c r="AC713" s="10">
        <v>177.7646</v>
      </c>
      <c r="AD713" s="15">
        <v>0.11</v>
      </c>
      <c r="AE713" s="50">
        <v>195.541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v>1777.6458</v>
      </c>
      <c r="AL713" s="15">
        <v>0.3</v>
      </c>
      <c r="AM713" s="15">
        <v>533.29369999999994</v>
      </c>
      <c r="AN713" s="15">
        <v>0.4</v>
      </c>
      <c r="AO713" s="15">
        <v>711.05830000000003</v>
      </c>
      <c r="AP713" s="15">
        <v>1</v>
      </c>
      <c r="AQ713" s="15">
        <v>1777.6458</v>
      </c>
      <c r="AR713" s="15">
        <v>0</v>
      </c>
      <c r="AS713" s="15">
        <v>1003.4607999999999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6950.5950999999995</v>
      </c>
      <c r="BU713" s="15">
        <v>4639.6554999999998</v>
      </c>
      <c r="BV713" s="15">
        <v>6950.5950999999995</v>
      </c>
      <c r="BW713" s="15">
        <v>6239.5367999999999</v>
      </c>
      <c r="BX713" s="16">
        <v>873.53510000000006</v>
      </c>
      <c r="BY713" s="15">
        <v>1747.0703000000001</v>
      </c>
      <c r="BZ713" s="16">
        <v>6077.0599000000002</v>
      </c>
      <c r="CA713" s="17">
        <v>801.83150000000001</v>
      </c>
    </row>
    <row r="714" spans="1:79" x14ac:dyDescent="0.25">
      <c r="A714" s="33" t="s">
        <v>79</v>
      </c>
      <c r="B714" s="34">
        <v>5191401</v>
      </c>
      <c r="C714" s="34" t="s">
        <v>274</v>
      </c>
      <c r="D714" s="34" t="s">
        <v>81</v>
      </c>
      <c r="E714" s="34" t="s">
        <v>116</v>
      </c>
      <c r="F714" s="34" t="s">
        <v>83</v>
      </c>
      <c r="G714" s="34" t="s">
        <v>117</v>
      </c>
      <c r="H714" s="34" t="s">
        <v>85</v>
      </c>
      <c r="I714" s="34" t="s">
        <v>79</v>
      </c>
      <c r="J714" s="34" t="s">
        <v>87</v>
      </c>
      <c r="K714" s="10" t="s">
        <v>118</v>
      </c>
      <c r="L714" s="10">
        <v>12</v>
      </c>
      <c r="M714" s="10">
        <v>240</v>
      </c>
      <c r="N714" s="34">
        <v>136416</v>
      </c>
      <c r="O714" s="35">
        <v>37109</v>
      </c>
      <c r="P714" s="35">
        <v>28963</v>
      </c>
      <c r="Q714" s="34">
        <v>81176775391</v>
      </c>
      <c r="R714" s="34" t="s">
        <v>89</v>
      </c>
      <c r="S714" s="10" t="str">
        <f>IF(AB714=0.05,"Médio Profissionalizante",
IF(AB714=0.09,"Médio Tecnólogo",
IF(AB714=0.1,"Graduação",
IF(AB714=0.15,"Especialização",
IF(AB714=0.35,"Mestrado",
IF(AB714=0.45,"Doutorado",
))))))</f>
        <v>Graduação</v>
      </c>
      <c r="T714" s="10" t="str">
        <f>IF(AL714=0.7,"Inciso I",
IF(AL714=0.6,"Incisos II e V",
IF(AL714=0.3,"Inciso IV",
IF(AL714=0.25,"Inciso III, VI e VII",
))))</f>
        <v>Inciso I</v>
      </c>
      <c r="U714" s="34">
        <v>22</v>
      </c>
      <c r="V714" s="34" t="s">
        <v>90</v>
      </c>
      <c r="W714" s="34" t="s">
        <v>91</v>
      </c>
      <c r="X714" s="34" t="s">
        <v>92</v>
      </c>
      <c r="Y714" s="15">
        <v>1924.1790000000001</v>
      </c>
      <c r="Z714" s="15">
        <v>240</v>
      </c>
      <c r="AA714" s="15">
        <v>1924.1870707847202</v>
      </c>
      <c r="AB714" s="36">
        <v>0.1</v>
      </c>
      <c r="AC714" s="10">
        <v>192.4179</v>
      </c>
      <c r="AD714" s="15">
        <v>0.21</v>
      </c>
      <c r="AE714" s="50">
        <v>404.07760000000002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v>1924.1790000000001</v>
      </c>
      <c r="AL714" s="15">
        <v>0.7</v>
      </c>
      <c r="AM714" s="15">
        <v>1346.9253000000001</v>
      </c>
      <c r="AN714" s="15">
        <v>0.4</v>
      </c>
      <c r="AO714" s="15">
        <v>769.67160000000001</v>
      </c>
      <c r="AP714" s="15">
        <v>1</v>
      </c>
      <c r="AQ714" s="15">
        <v>1924.1790000000001</v>
      </c>
      <c r="AR714" s="15">
        <v>1.1299999999999999</v>
      </c>
      <c r="AS714" s="15">
        <v>148.77369999999999</v>
      </c>
      <c r="AT714" s="15">
        <v>0</v>
      </c>
      <c r="AU714" s="15">
        <v>0</v>
      </c>
      <c r="AV714" s="15">
        <v>0.2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8485.6293999999998</v>
      </c>
      <c r="BU714" s="15">
        <v>5214.5250999999998</v>
      </c>
      <c r="BV714" s="15">
        <v>8485.6293999999998</v>
      </c>
      <c r="BW714" s="15">
        <v>7715.9578000000001</v>
      </c>
      <c r="BX714" s="16">
        <v>1080.2340999999999</v>
      </c>
      <c r="BY714" s="15">
        <v>2160.4681999999998</v>
      </c>
      <c r="BZ714" s="16">
        <v>7405.3953000000001</v>
      </c>
      <c r="CA714" s="17">
        <v>1167.1237000000001</v>
      </c>
    </row>
    <row r="715" spans="1:79" x14ac:dyDescent="0.25">
      <c r="A715" s="33" t="s">
        <v>79</v>
      </c>
      <c r="B715" s="34">
        <v>8950801</v>
      </c>
      <c r="C715" s="34" t="s">
        <v>477</v>
      </c>
      <c r="D715" s="34" t="s">
        <v>81</v>
      </c>
      <c r="E715" s="34" t="s">
        <v>116</v>
      </c>
      <c r="F715" s="34" t="s">
        <v>83</v>
      </c>
      <c r="G715" s="34" t="s">
        <v>117</v>
      </c>
      <c r="H715" s="34" t="s">
        <v>85</v>
      </c>
      <c r="I715" s="34" t="s">
        <v>79</v>
      </c>
      <c r="J715" s="34" t="s">
        <v>87</v>
      </c>
      <c r="K715" s="10" t="s">
        <v>121</v>
      </c>
      <c r="L715" s="10">
        <v>8</v>
      </c>
      <c r="M715" s="10">
        <v>240</v>
      </c>
      <c r="N715" s="34">
        <v>126022</v>
      </c>
      <c r="O715" s="35">
        <v>40882</v>
      </c>
      <c r="P715" s="35">
        <v>28899</v>
      </c>
      <c r="Q715" s="34">
        <v>85626163387</v>
      </c>
      <c r="R715" s="34" t="s">
        <v>89</v>
      </c>
      <c r="S715" s="10" t="str">
        <f>IF(AB715=0.05,"Médio Profissionalizante",
IF(AB715=0.09,"Médio Tecnólogo",
IF(AB715=0.1,"Graduação",
IF(AB715=0.15,"Especialização",
IF(AB715=0.35,"Mestrado",
IF(AB715=0.45,"Doutorado",
))))))</f>
        <v>Especialização</v>
      </c>
      <c r="T715" s="10" t="str">
        <f>IF(AL715=0.7,"Inciso I",
IF(AL715=0.6,"Incisos II e V",
IF(AL715=0.3,"Inciso IV",
IF(AL715=0.25,"Inciso III, VI e VII",
))))</f>
        <v>Inciso III, VI e VII</v>
      </c>
      <c r="U715" s="34">
        <v>22</v>
      </c>
      <c r="V715" s="34" t="s">
        <v>90</v>
      </c>
      <c r="W715" s="34" t="s">
        <v>91</v>
      </c>
      <c r="X715" s="34" t="s">
        <v>92</v>
      </c>
      <c r="Y715" s="15">
        <v>1777.6458</v>
      </c>
      <c r="Z715" s="15">
        <v>240</v>
      </c>
      <c r="AA715" s="15">
        <v>1777.6514241638204</v>
      </c>
      <c r="AB715" s="36">
        <v>0.15</v>
      </c>
      <c r="AC715" s="51">
        <v>266.64690000000002</v>
      </c>
      <c r="AD715" s="15">
        <v>0.11</v>
      </c>
      <c r="AE715" s="50">
        <v>195.541</v>
      </c>
      <c r="AF715" s="15">
        <v>0</v>
      </c>
      <c r="AG715" s="15">
        <v>0</v>
      </c>
      <c r="AH715" s="15">
        <v>0</v>
      </c>
      <c r="AI715" s="15">
        <v>0</v>
      </c>
      <c r="AJ715" s="15">
        <v>1</v>
      </c>
      <c r="AK715" s="15">
        <v>1777.6458</v>
      </c>
      <c r="AL715" s="15">
        <v>0.25</v>
      </c>
      <c r="AM715" s="15">
        <v>444.41149999999999</v>
      </c>
      <c r="AN715" s="15">
        <v>0.4</v>
      </c>
      <c r="AO715" s="15">
        <v>711.05830000000003</v>
      </c>
      <c r="AP715" s="15">
        <v>1</v>
      </c>
      <c r="AQ715" s="15">
        <v>1777.6458</v>
      </c>
      <c r="AR715" s="15">
        <v>0.62</v>
      </c>
      <c r="AS715" s="15">
        <v>877.71379999999999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0</v>
      </c>
      <c r="BT715" s="15">
        <v>6950.5950999999995</v>
      </c>
      <c r="BU715" s="15">
        <v>4728.5378000000001</v>
      </c>
      <c r="BV715" s="15">
        <v>6950.5950999999995</v>
      </c>
      <c r="BW715" s="15">
        <v>6239.5367999999999</v>
      </c>
      <c r="BX715" s="16">
        <v>873.53510000000006</v>
      </c>
      <c r="BY715" s="15">
        <v>1747.0703000000001</v>
      </c>
      <c r="BZ715" s="16">
        <v>6077.0599000000002</v>
      </c>
      <c r="CA715" s="17">
        <v>801.83150000000001</v>
      </c>
    </row>
    <row r="716" spans="1:79" x14ac:dyDescent="0.25">
      <c r="A716" s="33" t="s">
        <v>79</v>
      </c>
      <c r="B716" s="34">
        <v>5175801</v>
      </c>
      <c r="C716" s="34" t="s">
        <v>246</v>
      </c>
      <c r="D716" s="34" t="s">
        <v>81</v>
      </c>
      <c r="E716" s="34" t="s">
        <v>116</v>
      </c>
      <c r="F716" s="34" t="s">
        <v>83</v>
      </c>
      <c r="G716" s="34" t="s">
        <v>117</v>
      </c>
      <c r="H716" s="34" t="s">
        <v>85</v>
      </c>
      <c r="I716" s="34" t="s">
        <v>79</v>
      </c>
      <c r="J716" s="34" t="s">
        <v>87</v>
      </c>
      <c r="K716" s="10" t="s">
        <v>121</v>
      </c>
      <c r="L716" s="10">
        <v>13</v>
      </c>
      <c r="M716" s="10">
        <v>240</v>
      </c>
      <c r="N716" s="34">
        <v>139137</v>
      </c>
      <c r="O716" s="35">
        <v>37109</v>
      </c>
      <c r="P716" s="35">
        <v>24030</v>
      </c>
      <c r="Q716" s="34">
        <v>50156330334</v>
      </c>
      <c r="R716" s="34" t="s">
        <v>89</v>
      </c>
      <c r="S716" s="10" t="str">
        <f>IF(AB716=0.05,"Médio Profissionalizante",
IF(AB716=0.09,"Médio Tecnólogo",
IF(AB716=0.1,"Graduação",
IF(AB716=0.15,"Especialização",
IF(AB716=0.35,"Mestrado",
IF(AB716=0.45,"Doutorado",
))))))</f>
        <v>Graduação</v>
      </c>
      <c r="T716" s="10" t="str">
        <f>IF(AL716=0.7,"Inciso I",
IF(AL716=0.6,"Incisos II e V",
IF(AL716=0.3,"Inciso IV",
IF(AL716=0.25,"Inciso III, VI e VII",
))))</f>
        <v>Inciso III, VI e VII</v>
      </c>
      <c r="U716" s="34">
        <v>22</v>
      </c>
      <c r="V716" s="34" t="s">
        <v>90</v>
      </c>
      <c r="W716" s="34" t="s">
        <v>91</v>
      </c>
      <c r="X716" s="34" t="s">
        <v>92</v>
      </c>
      <c r="Y716" s="15">
        <v>1962.6636000000001</v>
      </c>
      <c r="Z716" s="15">
        <v>240</v>
      </c>
      <c r="AA716" s="15">
        <v>1962.6708122004145</v>
      </c>
      <c r="AB716" s="36">
        <v>0.1</v>
      </c>
      <c r="AC716" s="66">
        <v>196.2664</v>
      </c>
      <c r="AD716" s="15">
        <v>0.21</v>
      </c>
      <c r="AE716" s="50">
        <v>412.15940000000001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v>1962.6636000000001</v>
      </c>
      <c r="AL716" s="15">
        <v>0.25</v>
      </c>
      <c r="AM716" s="15">
        <v>490.66590000000002</v>
      </c>
      <c r="AN716" s="15">
        <v>0.4</v>
      </c>
      <c r="AO716" s="15">
        <v>785.06539999999995</v>
      </c>
      <c r="AP716" s="15">
        <v>1</v>
      </c>
      <c r="AQ716" s="15">
        <v>1962.6636000000001</v>
      </c>
      <c r="AR716" s="15">
        <v>0.3</v>
      </c>
      <c r="AS716" s="15">
        <v>660.79960000000005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21.232053000000001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7793.3798999999999</v>
      </c>
      <c r="BU716" s="15">
        <v>5318.8184000000001</v>
      </c>
      <c r="BV716" s="15">
        <v>7772.1478999999999</v>
      </c>
      <c r="BW716" s="15">
        <v>7008.3145000000004</v>
      </c>
      <c r="BX716" s="16">
        <v>981.16399999999999</v>
      </c>
      <c r="BY716" s="15">
        <v>1962.3280999999999</v>
      </c>
      <c r="BZ716" s="16">
        <v>6812.2159000000001</v>
      </c>
      <c r="CA716" s="17">
        <v>1003.9994</v>
      </c>
    </row>
    <row r="717" spans="1:79" x14ac:dyDescent="0.25">
      <c r="A717" s="33" t="s">
        <v>98</v>
      </c>
      <c r="B717" s="34">
        <v>1172401</v>
      </c>
      <c r="C717" s="34" t="s">
        <v>108</v>
      </c>
      <c r="D717" s="34" t="s">
        <v>81</v>
      </c>
      <c r="E717" s="34" t="s">
        <v>100</v>
      </c>
      <c r="F717" s="34" t="s">
        <v>83</v>
      </c>
      <c r="G717" s="34" t="s">
        <v>84</v>
      </c>
      <c r="H717" s="34" t="s">
        <v>101</v>
      </c>
      <c r="I717" s="34" t="s">
        <v>86</v>
      </c>
      <c r="J717" s="34" t="s">
        <v>107</v>
      </c>
      <c r="K717" s="10" t="s">
        <v>88</v>
      </c>
      <c r="L717" s="10">
        <v>24</v>
      </c>
      <c r="M717" s="10">
        <v>240</v>
      </c>
      <c r="N717" s="34">
        <v>176148</v>
      </c>
      <c r="O717" s="35">
        <v>31050</v>
      </c>
      <c r="P717" s="35">
        <v>20249</v>
      </c>
      <c r="Q717" s="34">
        <v>17063418300</v>
      </c>
      <c r="R717" s="34" t="s">
        <v>103</v>
      </c>
      <c r="S717" s="10">
        <f>IF(AB717=0.05,"Médio Profissionalizante",
IF(AB717=0.09,"Médio Tecnólogo",
IF(AB717=0.1,"Graduação",
IF(AB717=0.15,"Especialização",
IF(AB717=0.35,"Mestrado",
IF(AB717=0.45,"Doutorado",
))))))</f>
        <v>0</v>
      </c>
      <c r="T717" s="10">
        <f>IF(AL717=0.7,"Inciso I",
IF(AL717=0.6,"Incisos II e V",
IF(AL717=0.3,"Inciso IV",
IF(AL717=0.25,"Inciso III, VI e VII",
))))</f>
        <v>0</v>
      </c>
      <c r="U717" s="34">
        <v>20</v>
      </c>
      <c r="V717" s="34" t="s">
        <v>97</v>
      </c>
      <c r="W717" s="34" t="s">
        <v>91</v>
      </c>
      <c r="X717" s="34" t="s">
        <v>91</v>
      </c>
      <c r="Y717" s="15">
        <v>1863.4277999999999</v>
      </c>
      <c r="Z717" s="15">
        <v>240</v>
      </c>
      <c r="AA717" s="15">
        <v>1863.4480622531489</v>
      </c>
      <c r="AB717" s="36">
        <v>0</v>
      </c>
      <c r="AC717" s="66">
        <v>0</v>
      </c>
      <c r="AD717" s="15">
        <v>0.32</v>
      </c>
      <c r="AE717" s="50">
        <v>596.29690000000005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>
        <v>0.5</v>
      </c>
      <c r="AQ717" s="15">
        <v>931.71389999999997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2233.4596379999998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5624.8981999999996</v>
      </c>
      <c r="BU717" s="15">
        <v>5624.8981999999996</v>
      </c>
      <c r="BV717" s="15">
        <v>5624.8981999999996</v>
      </c>
      <c r="BW717" s="15">
        <v>5624.8981999999996</v>
      </c>
      <c r="BX717" s="16">
        <v>787.48580000000004</v>
      </c>
      <c r="BY717" s="15">
        <v>1574.9715000000001</v>
      </c>
      <c r="BZ717" s="16">
        <v>4837.4125000000004</v>
      </c>
      <c r="CA717" s="17">
        <v>460.92840000000001</v>
      </c>
    </row>
    <row r="718" spans="1:79" x14ac:dyDescent="0.25">
      <c r="A718" s="33" t="s">
        <v>1255</v>
      </c>
      <c r="B718" s="34">
        <v>9664903</v>
      </c>
      <c r="C718" s="34" t="s">
        <v>1262</v>
      </c>
      <c r="D718" s="34" t="s">
        <v>1257</v>
      </c>
      <c r="E718" s="34" t="s">
        <v>164</v>
      </c>
      <c r="F718" s="34" t="s">
        <v>83</v>
      </c>
      <c r="G718" s="34" t="s">
        <v>1244</v>
      </c>
      <c r="H718" s="34" t="s">
        <v>1245</v>
      </c>
      <c r="I718" s="34" t="s">
        <v>1246</v>
      </c>
      <c r="J718" s="34" t="s">
        <v>850</v>
      </c>
      <c r="K718" s="10" t="s">
        <v>121</v>
      </c>
      <c r="L718" s="10">
        <v>13</v>
      </c>
      <c r="M718" s="10">
        <v>240</v>
      </c>
      <c r="N718" s="34">
        <v>693313</v>
      </c>
      <c r="O718" s="35">
        <v>44531</v>
      </c>
      <c r="P718" s="35">
        <v>31780</v>
      </c>
      <c r="Q718" s="34">
        <v>1607128314</v>
      </c>
      <c r="R718" s="34" t="s">
        <v>89</v>
      </c>
      <c r="S718" s="10" t="str">
        <f>IF(AB718=0.05,"Médio Profissionalizante",
IF(AB718=0.09,"Médio Tecnólogo",
IF(AB718=0.1,"Graduação",
IF(AB718=0.15,"Especialização",
IF(AB718=0.35,"Mestrado",
IF(AB718=0.45,"Doutorado",
))))))</f>
        <v>Especialização</v>
      </c>
      <c r="T718" s="10" t="str">
        <f>IF(AL718=0.7,"Inciso I",
IF(AL718=0.6,"Incisos II e V",
IF(AL718=0.3,"Inciso IV",
IF(AL718=0.25,"Inciso III, VI e VII",
))))</f>
        <v>Inciso III, VI e VII</v>
      </c>
      <c r="U718" s="34">
        <v>1</v>
      </c>
      <c r="V718" s="34" t="s">
        <v>97</v>
      </c>
      <c r="W718" s="34" t="s">
        <v>91</v>
      </c>
      <c r="X718" s="34" t="s">
        <v>92</v>
      </c>
      <c r="Y718" s="15">
        <v>1924.1790000000001</v>
      </c>
      <c r="Z718" s="15">
        <v>240</v>
      </c>
      <c r="AA718" s="15">
        <v>1924.1870707847202</v>
      </c>
      <c r="AB718" s="36">
        <v>0.15</v>
      </c>
      <c r="AC718" s="15">
        <v>294.39949999999999</v>
      </c>
      <c r="AD718" s="15">
        <v>0.2</v>
      </c>
      <c r="AE718" s="40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v>1962.6636000000001</v>
      </c>
      <c r="AL718" s="15">
        <v>0.25</v>
      </c>
      <c r="AM718" s="15">
        <v>490.66590000000002</v>
      </c>
      <c r="AN718" s="15">
        <v>0.4</v>
      </c>
      <c r="AO718" s="15">
        <v>785.06539999999995</v>
      </c>
      <c r="AP718" s="15">
        <v>1</v>
      </c>
      <c r="AQ718" s="15">
        <v>1962.6636000000001</v>
      </c>
      <c r="AR718" s="15">
        <v>0.28000000000000003</v>
      </c>
      <c r="AS718" s="15">
        <v>179.59</v>
      </c>
      <c r="AT718" s="15">
        <v>0.37</v>
      </c>
      <c r="AU718" s="15">
        <v>1779.88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7850.6544000000004</v>
      </c>
      <c r="BU718" s="15">
        <v>5397.3248999999996</v>
      </c>
      <c r="BV718" s="15">
        <v>7850.6544000000004</v>
      </c>
      <c r="BW718" s="15">
        <v>7065.5889999999999</v>
      </c>
      <c r="BX718" s="16">
        <v>989.1825</v>
      </c>
      <c r="BY718" s="15">
        <v>1978.3649</v>
      </c>
      <c r="BZ718" s="16">
        <v>6861.4718999999996</v>
      </c>
      <c r="CA718" s="17">
        <v>1017.5448</v>
      </c>
    </row>
    <row r="719" spans="1:79" x14ac:dyDescent="0.25">
      <c r="A719" s="33" t="s">
        <v>1255</v>
      </c>
      <c r="B719" s="34">
        <v>10707202</v>
      </c>
      <c r="C719" s="34" t="s">
        <v>1263</v>
      </c>
      <c r="D719" s="34" t="s">
        <v>1257</v>
      </c>
      <c r="E719" s="34" t="s">
        <v>195</v>
      </c>
      <c r="F719" s="34" t="s">
        <v>83</v>
      </c>
      <c r="G719" s="34" t="s">
        <v>1244</v>
      </c>
      <c r="H719" s="34" t="s">
        <v>1245</v>
      </c>
      <c r="I719" s="34" t="s">
        <v>1246</v>
      </c>
      <c r="J719" s="34" t="s">
        <v>850</v>
      </c>
      <c r="K719" s="10" t="s">
        <v>118</v>
      </c>
      <c r="L719" s="10">
        <v>9</v>
      </c>
      <c r="M719" s="10">
        <v>240</v>
      </c>
      <c r="N719" s="34">
        <v>750463</v>
      </c>
      <c r="O719" s="35">
        <v>42920</v>
      </c>
      <c r="P719" s="35">
        <v>28779</v>
      </c>
      <c r="Q719" s="34">
        <v>61899828320</v>
      </c>
      <c r="R719" s="34" t="s">
        <v>89</v>
      </c>
      <c r="S719" s="10" t="str">
        <f>IF(AB719=0.05,"Médio Profissionalizante",
IF(AB719=0.09,"Médio Tecnólogo",
IF(AB719=0.1,"Graduação",
IF(AB719=0.15,"Especialização",
IF(AB719=0.35,"Mestrado",
IF(AB719=0.45,"Doutorado",
))))))</f>
        <v>Especialização</v>
      </c>
      <c r="T719" s="10" t="str">
        <f>IF(AL719=0.7,"Inciso I",
IF(AL719=0.6,"Incisos II e V",
IF(AL719=0.3,"Inciso IV",
IF(AL719=0.25,"Inciso III, VI e VII",
))))</f>
        <v>Inciso III, VI e VII</v>
      </c>
      <c r="U719" s="34">
        <v>1</v>
      </c>
      <c r="V719" s="34" t="s">
        <v>97</v>
      </c>
      <c r="W719" s="34" t="s">
        <v>91</v>
      </c>
      <c r="X719" s="34" t="s">
        <v>92</v>
      </c>
      <c r="Y719" s="15">
        <v>1813.203</v>
      </c>
      <c r="Z719" s="15">
        <v>240</v>
      </c>
      <c r="AA719" s="15">
        <v>1813.2044526470968</v>
      </c>
      <c r="AB719" s="36">
        <v>0.15</v>
      </c>
      <c r="AC719" s="15">
        <v>271.98050000000001</v>
      </c>
      <c r="AD719" s="15">
        <v>0.12</v>
      </c>
      <c r="AE719" s="40">
        <f>ROUND(Y719*AD719,2)</f>
        <v>217.58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v>1813.203</v>
      </c>
      <c r="AL719" s="15">
        <v>0.25</v>
      </c>
      <c r="AM719" s="15">
        <v>453.30079999999998</v>
      </c>
      <c r="AN719" s="15">
        <v>0.4</v>
      </c>
      <c r="AO719" s="15">
        <v>725.28120000000001</v>
      </c>
      <c r="AP719" s="15">
        <v>1</v>
      </c>
      <c r="AQ719" s="15">
        <v>1813.203</v>
      </c>
      <c r="AR719" s="15">
        <v>0.39</v>
      </c>
      <c r="AS719" s="15">
        <v>231</v>
      </c>
      <c r="AT719" s="15">
        <v>0</v>
      </c>
      <c r="AU719" s="15">
        <v>0</v>
      </c>
      <c r="AV719" s="15">
        <v>0.4</v>
      </c>
      <c r="AW719" s="15">
        <v>2132.3200000000002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7107.7557999999999</v>
      </c>
      <c r="BU719" s="15">
        <v>4841.2520000000004</v>
      </c>
      <c r="BV719" s="15">
        <v>7107.7557999999999</v>
      </c>
      <c r="BW719" s="15">
        <v>6382.4745999999996</v>
      </c>
      <c r="BX719" s="16">
        <v>893.54639999999995</v>
      </c>
      <c r="BY719" s="15">
        <v>1787.0929000000001</v>
      </c>
      <c r="BZ719" s="16">
        <v>6214.2093000000004</v>
      </c>
      <c r="CA719" s="17">
        <v>839.54759999999999</v>
      </c>
    </row>
    <row r="720" spans="1:79" x14ac:dyDescent="0.25">
      <c r="A720" s="33" t="s">
        <v>715</v>
      </c>
      <c r="B720" s="34">
        <v>14292101</v>
      </c>
      <c r="C720" s="34" t="s">
        <v>1370</v>
      </c>
      <c r="D720" s="34" t="s">
        <v>1075</v>
      </c>
      <c r="E720" s="34" t="s">
        <v>1371</v>
      </c>
      <c r="F720" s="34" t="s">
        <v>83</v>
      </c>
      <c r="G720" s="34" t="s">
        <v>1244</v>
      </c>
      <c r="H720" s="34" t="s">
        <v>1245</v>
      </c>
      <c r="I720" s="34" t="s">
        <v>1246</v>
      </c>
      <c r="J720" s="34" t="s">
        <v>850</v>
      </c>
      <c r="K720" s="10" t="s">
        <v>121</v>
      </c>
      <c r="L720" s="10">
        <v>12</v>
      </c>
      <c r="M720" s="10">
        <v>240</v>
      </c>
      <c r="N720" s="34">
        <v>693313</v>
      </c>
      <c r="O720" s="35">
        <v>44900</v>
      </c>
      <c r="P720" s="35">
        <v>33303</v>
      </c>
      <c r="Q720" s="34">
        <v>7487016480</v>
      </c>
      <c r="R720" s="34" t="s">
        <v>89</v>
      </c>
      <c r="S720" s="10" t="str">
        <f>IF(AB720=0.05,"Médio Profissionalizante",
IF(AB720=0.09,"Médio Tecnólogo",
IF(AB720=0.1,"Graduação",
IF(AB720=0.15,"Especialização",
IF(AB720=0.35,"Mestrado",
IF(AB720=0.45,"Doutorado",
))))))</f>
        <v>Especialização</v>
      </c>
      <c r="T720" s="10" t="str">
        <f>IF(AL720=0.7,"Inciso I",
IF(AL720=0.6,"Incisos II e V",
IF(AL720=0.3,"Inciso IV",
IF(AL720=0.25,"Inciso III, VI e VII",
))))</f>
        <v>Inciso I</v>
      </c>
      <c r="U720" s="34">
        <v>1</v>
      </c>
      <c r="V720" s="34" t="s">
        <v>97</v>
      </c>
      <c r="W720" s="34" t="s">
        <v>91</v>
      </c>
      <c r="X720" s="34" t="s">
        <v>1254</v>
      </c>
      <c r="Y720" s="15">
        <v>1924.1790000000001</v>
      </c>
      <c r="Z720" s="15">
        <v>240</v>
      </c>
      <c r="AA720" s="15">
        <v>1924.1870707847202</v>
      </c>
      <c r="AB720" s="36">
        <v>0.15</v>
      </c>
      <c r="AC720" s="15">
        <v>288.62689999999998</v>
      </c>
      <c r="AD720" s="15">
        <v>0.2</v>
      </c>
      <c r="AE720" s="40">
        <f>ROUND(Y720*AD720,2)</f>
        <v>384.84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v>1924.1790000000001</v>
      </c>
      <c r="AL720" s="15">
        <v>0.7</v>
      </c>
      <c r="AM720" s="15">
        <v>1346.9253000000001</v>
      </c>
      <c r="AN720" s="15">
        <v>0.4</v>
      </c>
      <c r="AO720" s="15">
        <v>769.67160000000001</v>
      </c>
      <c r="AP720" s="15">
        <v>1</v>
      </c>
      <c r="AQ720" s="15">
        <v>1924.1790000000001</v>
      </c>
      <c r="AR720" s="15">
        <v>0.21</v>
      </c>
      <c r="AS720" s="15">
        <v>149.85</v>
      </c>
      <c r="AT720" s="15">
        <v>0.14000000000000001</v>
      </c>
      <c r="AU720" s="15">
        <v>749.23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8562.5966000000008</v>
      </c>
      <c r="BU720" s="15">
        <v>5291.4922999999999</v>
      </c>
      <c r="BV720" s="15">
        <v>8562.5966000000008</v>
      </c>
      <c r="BW720" s="15">
        <v>7792.9250000000002</v>
      </c>
      <c r="BX720" s="16">
        <v>1091.0094999999999</v>
      </c>
      <c r="BY720" s="15">
        <v>2182.0189999999998</v>
      </c>
      <c r="BZ720" s="16">
        <v>7471.5870999999997</v>
      </c>
      <c r="CA720" s="17">
        <v>1185.3263999999999</v>
      </c>
    </row>
    <row r="721" spans="1:79" x14ac:dyDescent="0.25">
      <c r="A721" s="33" t="s">
        <v>79</v>
      </c>
      <c r="B721" s="34">
        <v>4558501</v>
      </c>
      <c r="C721" s="34" t="s">
        <v>153</v>
      </c>
      <c r="D721" s="34" t="s">
        <v>81</v>
      </c>
      <c r="E721" s="34" t="s">
        <v>154</v>
      </c>
      <c r="F721" s="34" t="s">
        <v>83</v>
      </c>
      <c r="G721" s="34" t="s">
        <v>117</v>
      </c>
      <c r="H721" s="34" t="s">
        <v>85</v>
      </c>
      <c r="I721" s="34" t="s">
        <v>79</v>
      </c>
      <c r="J721" s="34" t="s">
        <v>87</v>
      </c>
      <c r="K721" s="13" t="s">
        <v>121</v>
      </c>
      <c r="L721" s="13">
        <v>13</v>
      </c>
      <c r="M721" s="10">
        <v>240</v>
      </c>
      <c r="N721" s="34">
        <v>139137</v>
      </c>
      <c r="O721" s="35">
        <v>36770</v>
      </c>
      <c r="P721" s="35">
        <v>26261</v>
      </c>
      <c r="Q721" s="34">
        <v>44778112334</v>
      </c>
      <c r="R721" s="34" t="s">
        <v>89</v>
      </c>
      <c r="S721" s="10" t="str">
        <f>IF(AB721=0.05,"Médio Profissionalizante",
IF(AB721=0.09,"Médio Tecnólogo",
IF(AB721=0.1,"Graduação",
IF(AB721=0.15,"Especialização",
IF(AB721=0.35,"Mestrado",
IF(AB721=0.45,"Doutorado",
))))))</f>
        <v>Especialização</v>
      </c>
      <c r="T721" s="10" t="str">
        <f>IF(AL721=0.7,"Inciso I",
IF(AL721=0.6,"Incisos II e V",
IF(AL721=0.3,"Inciso IV",
IF(AL721=0.25,"Inciso III, VI e VII",
))))</f>
        <v>Incisos II e V</v>
      </c>
      <c r="U721" s="34">
        <v>22</v>
      </c>
      <c r="V721" s="34" t="s">
        <v>90</v>
      </c>
      <c r="W721" s="34" t="s">
        <v>91</v>
      </c>
      <c r="X721" s="34" t="s">
        <v>92</v>
      </c>
      <c r="Y721" s="15">
        <v>1962.6636000000001</v>
      </c>
      <c r="Z721" s="18">
        <v>240</v>
      </c>
      <c r="AA721" s="15">
        <v>1962.6708122004145</v>
      </c>
      <c r="AB721" s="36">
        <v>0.15</v>
      </c>
      <c r="AC721" s="51">
        <v>294.39949999999999</v>
      </c>
      <c r="AD721" s="15">
        <v>0.22</v>
      </c>
      <c r="AE721" s="50">
        <v>431.786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v>1962.6636000000001</v>
      </c>
      <c r="AL721" s="15">
        <v>0.6</v>
      </c>
      <c r="AM721" s="15">
        <v>1177.5981999999999</v>
      </c>
      <c r="AN721" s="15">
        <v>0.4</v>
      </c>
      <c r="AO721" s="15">
        <v>785.06539999999995</v>
      </c>
      <c r="AP721" s="15">
        <v>1</v>
      </c>
      <c r="AQ721" s="15">
        <v>1962.6636000000001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3955.1389930000005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2373.0812799999999</v>
      </c>
      <c r="BO721" s="15">
        <v>0</v>
      </c>
      <c r="BP721" s="15">
        <v>0</v>
      </c>
      <c r="BQ721" s="15">
        <v>0</v>
      </c>
      <c r="BR721" s="15">
        <v>3000</v>
      </c>
      <c r="BS721" s="18">
        <v>0</v>
      </c>
      <c r="BT721" s="18">
        <v>17905.0602</v>
      </c>
      <c r="BU721" s="15">
        <v>9391.7171999999991</v>
      </c>
      <c r="BV721" s="15">
        <v>12531.9789</v>
      </c>
      <c r="BW721" s="15">
        <v>11746.913500000001</v>
      </c>
      <c r="BX721" s="19">
        <v>1644.5679</v>
      </c>
      <c r="BY721" s="15">
        <v>3289.1358</v>
      </c>
      <c r="BZ721" s="16">
        <v>16260.4923</v>
      </c>
      <c r="CA721" s="20">
        <v>3602.2754</v>
      </c>
    </row>
    <row r="722" spans="1:79" x14ac:dyDescent="0.25">
      <c r="A722" s="33" t="s">
        <v>79</v>
      </c>
      <c r="B722" s="34">
        <v>5383901</v>
      </c>
      <c r="C722" s="34" t="s">
        <v>296</v>
      </c>
      <c r="D722" s="34" t="s">
        <v>81</v>
      </c>
      <c r="E722" s="34" t="s">
        <v>116</v>
      </c>
      <c r="F722" s="34" t="s">
        <v>83</v>
      </c>
      <c r="G722" s="34" t="s">
        <v>117</v>
      </c>
      <c r="H722" s="34" t="s">
        <v>85</v>
      </c>
      <c r="I722" s="34" t="s">
        <v>79</v>
      </c>
      <c r="J722" s="34" t="s">
        <v>87</v>
      </c>
      <c r="K722" s="34" t="s">
        <v>121</v>
      </c>
      <c r="L722" s="34">
        <v>12</v>
      </c>
      <c r="M722" s="10">
        <v>240</v>
      </c>
      <c r="N722" s="34">
        <v>136416</v>
      </c>
      <c r="O722" s="35">
        <v>37431</v>
      </c>
      <c r="P722" s="35">
        <v>28328</v>
      </c>
      <c r="Q722" s="34">
        <v>77088743353</v>
      </c>
      <c r="R722" s="34" t="s">
        <v>89</v>
      </c>
      <c r="S722" s="10" t="str">
        <f>IF(AB722=0.05,"Médio Profissionalizante",
IF(AB722=0.09,"Médio Tecnólogo",
IF(AB722=0.1,"Graduação",
IF(AB722=0.15,"Especialização",
IF(AB722=0.35,"Mestrado",
IF(AB722=0.45,"Doutorado",
))))))</f>
        <v>Especialização</v>
      </c>
      <c r="T722" s="10" t="str">
        <f>IF(AL722=0.7,"Inciso I",
IF(AL722=0.6,"Incisos II e V",
IF(AL722=0.3,"Inciso IV",
IF(AL722=0.25,"Inciso III, VI e VII",
))))</f>
        <v>Incisos II e V</v>
      </c>
      <c r="U722" s="34">
        <v>22</v>
      </c>
      <c r="V722" s="34" t="s">
        <v>90</v>
      </c>
      <c r="W722" s="34" t="s">
        <v>91</v>
      </c>
      <c r="X722" s="34" t="s">
        <v>92</v>
      </c>
      <c r="Y722" s="15">
        <v>1924.1790000000001</v>
      </c>
      <c r="Z722" s="15">
        <v>240</v>
      </c>
      <c r="AA722" s="15">
        <v>1924.1870707847202</v>
      </c>
      <c r="AB722" s="36">
        <v>0.15</v>
      </c>
      <c r="AC722" s="51">
        <v>288.62689999999998</v>
      </c>
      <c r="AD722" s="15">
        <v>0.2</v>
      </c>
      <c r="AE722" s="50">
        <v>384.83580000000001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v>1924.1790000000001</v>
      </c>
      <c r="AL722" s="15">
        <v>0.6</v>
      </c>
      <c r="AM722" s="15">
        <v>1154.5074</v>
      </c>
      <c r="AN722" s="15">
        <v>0.4</v>
      </c>
      <c r="AO722" s="15">
        <v>769.67160000000001</v>
      </c>
      <c r="AP722" s="15">
        <v>1</v>
      </c>
      <c r="AQ722" s="15">
        <v>1924.1790000000001</v>
      </c>
      <c r="AR722" s="15">
        <v>0.24</v>
      </c>
      <c r="AS722" s="15">
        <v>120.9132</v>
      </c>
      <c r="AT722" s="15">
        <v>0.06</v>
      </c>
      <c r="AU722" s="15">
        <v>0</v>
      </c>
      <c r="AV722" s="15">
        <v>0.24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0</v>
      </c>
      <c r="BL722" s="15">
        <v>0</v>
      </c>
      <c r="BM722" s="15">
        <v>0</v>
      </c>
      <c r="BN722" s="15">
        <v>0</v>
      </c>
      <c r="BO722" s="15">
        <v>0</v>
      </c>
      <c r="BP722" s="15">
        <v>0</v>
      </c>
      <c r="BQ722" s="15">
        <v>0</v>
      </c>
      <c r="BR722" s="15">
        <v>0</v>
      </c>
      <c r="BS722" s="15">
        <v>0</v>
      </c>
      <c r="BT722" s="15">
        <v>8370.1787000000004</v>
      </c>
      <c r="BU722" s="15">
        <v>5291.4922999999999</v>
      </c>
      <c r="BV722" s="15">
        <v>8370.1787000000004</v>
      </c>
      <c r="BW722" s="15">
        <v>7600.5070999999998</v>
      </c>
      <c r="BX722" s="16">
        <v>1064.0709999999999</v>
      </c>
      <c r="BY722" s="15">
        <v>2128.1419999999998</v>
      </c>
      <c r="BZ722" s="16">
        <v>7306.1076999999996</v>
      </c>
      <c r="CA722" s="17">
        <v>1139.8196</v>
      </c>
    </row>
    <row r="723" spans="1:79" x14ac:dyDescent="0.25">
      <c r="A723" s="33" t="s">
        <v>79</v>
      </c>
      <c r="B723" s="34">
        <v>4560201</v>
      </c>
      <c r="C723" s="34" t="s">
        <v>161</v>
      </c>
      <c r="D723" s="34" t="s">
        <v>81</v>
      </c>
      <c r="E723" s="34" t="s">
        <v>116</v>
      </c>
      <c r="F723" s="34" t="s">
        <v>83</v>
      </c>
      <c r="G723" s="34" t="s">
        <v>117</v>
      </c>
      <c r="H723" s="34" t="s">
        <v>85</v>
      </c>
      <c r="I723" s="34" t="s">
        <v>79</v>
      </c>
      <c r="J723" s="34" t="s">
        <v>87</v>
      </c>
      <c r="K723" s="34" t="s">
        <v>118</v>
      </c>
      <c r="L723" s="34">
        <v>10</v>
      </c>
      <c r="M723" s="10">
        <v>240</v>
      </c>
      <c r="N723" s="34">
        <v>131116</v>
      </c>
      <c r="O723" s="35">
        <v>36770</v>
      </c>
      <c r="P723" s="35">
        <v>28411</v>
      </c>
      <c r="Q723" s="34">
        <v>83382437368</v>
      </c>
      <c r="R723" s="34" t="s">
        <v>89</v>
      </c>
      <c r="S723" s="10" t="str">
        <f>IF(AB723=0.05,"Médio Profissionalizante",
IF(AB723=0.09,"Médio Tecnólogo",
IF(AB723=0.1,"Graduação",
IF(AB723=0.15,"Especialização",
IF(AB723=0.35,"Mestrado",
IF(AB723=0.45,"Doutorado",
))))))</f>
        <v>Graduação</v>
      </c>
      <c r="T723" s="10" t="str">
        <f>IF(AL723=0.7,"Inciso I",
IF(AL723=0.6,"Incisos II e V",
IF(AL723=0.3,"Inciso IV",
IF(AL723=0.25,"Inciso III, VI e VII",
))))</f>
        <v>Inciso IV</v>
      </c>
      <c r="U723" s="34">
        <v>22</v>
      </c>
      <c r="V723" s="34" t="s">
        <v>90</v>
      </c>
      <c r="W723" s="34" t="s">
        <v>91</v>
      </c>
      <c r="X723" s="34" t="s">
        <v>92</v>
      </c>
      <c r="Y723" s="15">
        <v>1849.4639999999999</v>
      </c>
      <c r="Z723" s="15">
        <v>240</v>
      </c>
      <c r="AA723" s="15">
        <v>1849.4685417000387</v>
      </c>
      <c r="AB723" s="36">
        <v>0.1</v>
      </c>
      <c r="AC723" s="10">
        <v>184.94640000000001</v>
      </c>
      <c r="AD723" s="15">
        <v>0.22</v>
      </c>
      <c r="AE723" s="50">
        <v>406.88209999999998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v>1849.4639999999999</v>
      </c>
      <c r="AL723" s="15">
        <v>0.3</v>
      </c>
      <c r="AM723" s="15">
        <v>554.83920000000001</v>
      </c>
      <c r="AN723" s="15">
        <v>0.4</v>
      </c>
      <c r="AO723" s="15">
        <v>739.78560000000004</v>
      </c>
      <c r="AP723" s="15">
        <v>1</v>
      </c>
      <c r="AQ723" s="15">
        <v>1849.4639999999999</v>
      </c>
      <c r="AR723" s="15">
        <v>1.31</v>
      </c>
      <c r="AS723" s="15">
        <v>50.105400000000003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163.68886699999999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7598.5340999999999</v>
      </c>
      <c r="BU723" s="15">
        <v>5030.5420999999997</v>
      </c>
      <c r="BV723" s="15">
        <v>7434.8453</v>
      </c>
      <c r="BW723" s="15">
        <v>6858.7484999999997</v>
      </c>
      <c r="BX723" s="16">
        <v>960.22479999999996</v>
      </c>
      <c r="BY723" s="15">
        <v>1920.4495999999999</v>
      </c>
      <c r="BZ723" s="16">
        <v>6638.3094000000001</v>
      </c>
      <c r="CA723" s="17">
        <v>956.17510000000004</v>
      </c>
    </row>
    <row r="724" spans="1:79" x14ac:dyDescent="0.25">
      <c r="A724" s="33" t="s">
        <v>79</v>
      </c>
      <c r="B724" s="34">
        <v>4578301</v>
      </c>
      <c r="C724" s="34" t="s">
        <v>177</v>
      </c>
      <c r="D724" s="34" t="s">
        <v>81</v>
      </c>
      <c r="E724" s="34" t="s">
        <v>116</v>
      </c>
      <c r="F724" s="34" t="s">
        <v>83</v>
      </c>
      <c r="G724" s="34" t="s">
        <v>117</v>
      </c>
      <c r="H724" s="34" t="s">
        <v>85</v>
      </c>
      <c r="I724" s="34" t="s">
        <v>79</v>
      </c>
      <c r="J724" s="34" t="s">
        <v>87</v>
      </c>
      <c r="K724" s="34" t="s">
        <v>121</v>
      </c>
      <c r="L724" s="34">
        <v>13</v>
      </c>
      <c r="M724" s="10">
        <v>240</v>
      </c>
      <c r="N724" s="34">
        <v>139137</v>
      </c>
      <c r="O724" s="35">
        <v>36770</v>
      </c>
      <c r="P724" s="35">
        <v>27394</v>
      </c>
      <c r="Q724" s="34">
        <v>46385452387</v>
      </c>
      <c r="R724" s="34" t="s">
        <v>89</v>
      </c>
      <c r="S724" s="10" t="str">
        <f>IF(AB724=0.05,"Médio Profissionalizante",
IF(AB724=0.09,"Médio Tecnólogo",
IF(AB724=0.1,"Graduação",
IF(AB724=0.15,"Especialização",
IF(AB724=0.35,"Mestrado",
IF(AB724=0.45,"Doutorado",
))))))</f>
        <v>Especialização</v>
      </c>
      <c r="T724" s="10" t="str">
        <f>IF(AL724=0.7,"Inciso I",
IF(AL724=0.6,"Incisos II e V",
IF(AL724=0.3,"Inciso IV",
IF(AL724=0.25,"Inciso III, VI e VII",
))))</f>
        <v>Inciso III, VI e VII</v>
      </c>
      <c r="U724" s="34">
        <v>22</v>
      </c>
      <c r="V724" s="34" t="s">
        <v>90</v>
      </c>
      <c r="W724" s="34" t="s">
        <v>91</v>
      </c>
      <c r="X724" s="34" t="s">
        <v>92</v>
      </c>
      <c r="Y724" s="15">
        <v>1962.6636000000001</v>
      </c>
      <c r="Z724" s="15">
        <v>240</v>
      </c>
      <c r="AA724" s="15">
        <v>1962.6708122004145</v>
      </c>
      <c r="AB724" s="36">
        <v>0.15</v>
      </c>
      <c r="AC724" s="15">
        <v>294.39949999999999</v>
      </c>
      <c r="AD724" s="15">
        <v>0.21</v>
      </c>
      <c r="AE724" s="50">
        <v>412.15940000000001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v>1962.6636000000001</v>
      </c>
      <c r="AL724" s="15">
        <v>0.25</v>
      </c>
      <c r="AM724" s="15">
        <v>490.66590000000002</v>
      </c>
      <c r="AN724" s="15">
        <v>0.4</v>
      </c>
      <c r="AO724" s="15">
        <v>785.06539999999995</v>
      </c>
      <c r="AP724" s="15">
        <v>1</v>
      </c>
      <c r="AQ724" s="15">
        <v>1962.6636000000001</v>
      </c>
      <c r="AR724" s="15">
        <v>1.53</v>
      </c>
      <c r="AS724" s="15">
        <v>0</v>
      </c>
      <c r="AT724" s="15">
        <v>0</v>
      </c>
      <c r="AU724" s="15">
        <v>851.78980000000001</v>
      </c>
      <c r="AV724" s="15">
        <v>0</v>
      </c>
      <c r="AW724" s="15">
        <v>459.9665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7870.2809999999999</v>
      </c>
      <c r="BU724" s="15">
        <v>5416.9515000000001</v>
      </c>
      <c r="BV724" s="15">
        <v>7870.2809999999999</v>
      </c>
      <c r="BW724" s="15">
        <v>7085.2156000000004</v>
      </c>
      <c r="BX724" s="16">
        <v>991.93020000000001</v>
      </c>
      <c r="BY724" s="15">
        <v>1983.8604</v>
      </c>
      <c r="BZ724" s="16">
        <v>6878.3509000000004</v>
      </c>
      <c r="CA724" s="17">
        <v>1022.1865</v>
      </c>
    </row>
    <row r="725" spans="1:79" x14ac:dyDescent="0.25">
      <c r="A725" s="33" t="s">
        <v>715</v>
      </c>
      <c r="B725" s="34">
        <v>9899204</v>
      </c>
      <c r="C725" s="34" t="s">
        <v>1297</v>
      </c>
      <c r="D725" s="34" t="s">
        <v>1069</v>
      </c>
      <c r="E725" s="34" t="s">
        <v>1298</v>
      </c>
      <c r="F725" s="34" t="s">
        <v>83</v>
      </c>
      <c r="G725" s="34" t="s">
        <v>1244</v>
      </c>
      <c r="H725" s="34" t="s">
        <v>1245</v>
      </c>
      <c r="I725" s="34" t="s">
        <v>1246</v>
      </c>
      <c r="J725" s="34" t="s">
        <v>850</v>
      </c>
      <c r="K725" s="34" t="s">
        <v>121</v>
      </c>
      <c r="L725" s="34">
        <v>7</v>
      </c>
      <c r="M725" s="10">
        <v>240</v>
      </c>
      <c r="N725" s="34">
        <v>750463</v>
      </c>
      <c r="O725" s="35">
        <v>42920</v>
      </c>
      <c r="P725" s="35">
        <v>23414</v>
      </c>
      <c r="Q725" s="34">
        <v>43959709404</v>
      </c>
      <c r="R725" s="34" t="s">
        <v>89</v>
      </c>
      <c r="S725" s="10">
        <f>IF(AB725=0.05,"Médio Profissionalizante",
IF(AB725=0.09,"Médio Tecnólogo",
IF(AB725=0.1,"Graduação",
IF(AB725=0.15,"Especialização",
IF(AB725=0.35,"Mestrado",
IF(AB725=0.45,"Doutorado",
))))))</f>
        <v>0</v>
      </c>
      <c r="T725" s="10" t="str">
        <f>IF(AL725=0.7,"Inciso I",
IF(AL725=0.6,"Incisos II e V",
IF(AL725=0.3,"Inciso IV",
IF(AL725=0.25,"Inciso III, VI e VII",
))))</f>
        <v>Inciso III, VI e VII</v>
      </c>
      <c r="U725" s="34">
        <v>1</v>
      </c>
      <c r="V725" s="34" t="s">
        <v>90</v>
      </c>
      <c r="W725" s="34" t="s">
        <v>91</v>
      </c>
      <c r="X725" s="34" t="s">
        <v>92</v>
      </c>
      <c r="Y725" s="15">
        <v>1924.1790000000001</v>
      </c>
      <c r="Z725" s="15">
        <v>240</v>
      </c>
      <c r="AA725" s="15">
        <v>1924.1870707847202</v>
      </c>
      <c r="AB725" s="36">
        <v>0</v>
      </c>
      <c r="AC725" s="47">
        <v>0</v>
      </c>
      <c r="AD725" s="15">
        <v>0.21</v>
      </c>
      <c r="AE725" s="40">
        <f>ROUND(Y725*AD725,2)</f>
        <v>404.08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v>1742.7924</v>
      </c>
      <c r="AL725" s="15">
        <v>0.25</v>
      </c>
      <c r="AM725" s="15">
        <v>435.69810000000001</v>
      </c>
      <c r="AN725" s="15">
        <v>0.4</v>
      </c>
      <c r="AO725" s="15">
        <v>697.11699999999996</v>
      </c>
      <c r="AP725" s="15">
        <v>1</v>
      </c>
      <c r="AQ725" s="15">
        <v>1742.7924</v>
      </c>
      <c r="AR725" s="15">
        <v>0.45</v>
      </c>
      <c r="AS725" s="15">
        <v>278.52999999999997</v>
      </c>
      <c r="AT725" s="15">
        <v>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21.232053000000001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6748.4107000000004</v>
      </c>
      <c r="BU725" s="15">
        <v>4548.6881999999996</v>
      </c>
      <c r="BV725" s="15">
        <v>6727.1787000000004</v>
      </c>
      <c r="BW725" s="15">
        <v>6051.2938000000004</v>
      </c>
      <c r="BX725" s="16">
        <v>847.18110000000001</v>
      </c>
      <c r="BY725" s="15">
        <v>1694.3623</v>
      </c>
      <c r="BZ725" s="16">
        <v>5901.2295999999997</v>
      </c>
      <c r="CA725" s="17">
        <v>753.47810000000004</v>
      </c>
    </row>
    <row r="726" spans="1:79" x14ac:dyDescent="0.25">
      <c r="A726" s="33" t="s">
        <v>79</v>
      </c>
      <c r="B726" s="34">
        <v>8481901</v>
      </c>
      <c r="C726" s="34" t="s">
        <v>412</v>
      </c>
      <c r="D726" s="34" t="s">
        <v>81</v>
      </c>
      <c r="E726" s="34" t="s">
        <v>116</v>
      </c>
      <c r="F726" s="34" t="s">
        <v>83</v>
      </c>
      <c r="G726" s="34" t="s">
        <v>117</v>
      </c>
      <c r="H726" s="34" t="s">
        <v>85</v>
      </c>
      <c r="I726" s="34" t="s">
        <v>79</v>
      </c>
      <c r="J726" s="34" t="s">
        <v>87</v>
      </c>
      <c r="K726" s="34" t="s">
        <v>152</v>
      </c>
      <c r="L726" s="34">
        <v>2</v>
      </c>
      <c r="M726" s="10">
        <v>240</v>
      </c>
      <c r="N726" s="34">
        <v>111907</v>
      </c>
      <c r="O726" s="35">
        <v>40315</v>
      </c>
      <c r="P726" s="35">
        <v>30027</v>
      </c>
      <c r="Q726" s="34">
        <v>92024734391</v>
      </c>
      <c r="R726" s="34" t="s">
        <v>89</v>
      </c>
      <c r="S726" s="10">
        <f>IF(AB726=0.05,"Médio Profissionalizante",
IF(AB726=0.09,"Médio Tecnólogo",
IF(AB726=0.1,"Graduação",
IF(AB726=0.15,"Especialização",
IF(AB726=0.35,"Mestrado",
IF(AB726=0.45,"Doutorado",
))))))</f>
        <v>0</v>
      </c>
      <c r="T726" s="10" t="str">
        <f>IF(AL726=0.7,"Inciso I",
IF(AL726=0.6,"Incisos II e V",
IF(AL726=0.3,"Inciso IV",
IF(AL726=0.25,"Inciso III, VI e VII",
))))</f>
        <v>Inciso III, VI e VII</v>
      </c>
      <c r="U726" s="34">
        <v>22</v>
      </c>
      <c r="V726" s="34" t="s">
        <v>90</v>
      </c>
      <c r="W726" s="34" t="s">
        <v>91</v>
      </c>
      <c r="X726" s="34" t="s">
        <v>92</v>
      </c>
      <c r="Y726" s="15">
        <v>1578.501</v>
      </c>
      <c r="Z726" s="15">
        <v>240</v>
      </c>
      <c r="AA726" s="15">
        <v>1578.5035921600002</v>
      </c>
      <c r="AB726" s="36">
        <v>0</v>
      </c>
      <c r="AC726" s="66">
        <v>0</v>
      </c>
      <c r="AD726" s="15">
        <v>0.12</v>
      </c>
      <c r="AE726" s="50">
        <v>189.42009999999999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v>1578.501</v>
      </c>
      <c r="AL726" s="15">
        <v>0.25</v>
      </c>
      <c r="AM726" s="15">
        <v>394.62529999999998</v>
      </c>
      <c r="AN726" s="15">
        <v>0.4</v>
      </c>
      <c r="AO726" s="15">
        <v>631.40039999999999</v>
      </c>
      <c r="AP726" s="15">
        <v>1</v>
      </c>
      <c r="AQ726" s="15">
        <v>1578.501</v>
      </c>
      <c r="AR726" s="15">
        <v>0.3</v>
      </c>
      <c r="AS726" s="15">
        <v>944.53139999999996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5950.9488000000001</v>
      </c>
      <c r="BU726" s="15">
        <v>3977.8225000000002</v>
      </c>
      <c r="BV726" s="15">
        <v>5950.9488000000001</v>
      </c>
      <c r="BW726" s="15">
        <v>5319.5483999999997</v>
      </c>
      <c r="BX726" s="16">
        <v>744.73680000000002</v>
      </c>
      <c r="BY726" s="15">
        <v>1489.4735000000001</v>
      </c>
      <c r="BZ726" s="16">
        <v>5206.2120000000004</v>
      </c>
      <c r="CA726" s="17">
        <v>562.34829999999999</v>
      </c>
    </row>
    <row r="727" spans="1:79" x14ac:dyDescent="0.25">
      <c r="A727" s="33" t="s">
        <v>79</v>
      </c>
      <c r="B727" s="34">
        <v>5384001</v>
      </c>
      <c r="C727" s="34" t="s">
        <v>297</v>
      </c>
      <c r="D727" s="34" t="s">
        <v>81</v>
      </c>
      <c r="E727" s="34" t="s">
        <v>116</v>
      </c>
      <c r="F727" s="34" t="s">
        <v>83</v>
      </c>
      <c r="G727" s="34" t="s">
        <v>117</v>
      </c>
      <c r="H727" s="34" t="s">
        <v>85</v>
      </c>
      <c r="I727" s="34" t="s">
        <v>79</v>
      </c>
      <c r="J727" s="34" t="s">
        <v>87</v>
      </c>
      <c r="K727" s="34" t="s">
        <v>147</v>
      </c>
      <c r="L727" s="34">
        <v>7</v>
      </c>
      <c r="M727" s="10">
        <v>240</v>
      </c>
      <c r="N727" s="34">
        <v>123551</v>
      </c>
      <c r="O727" s="35">
        <v>37431</v>
      </c>
      <c r="P727" s="35">
        <v>29841</v>
      </c>
      <c r="Q727" s="34">
        <v>83430890306</v>
      </c>
      <c r="R727" s="34" t="s">
        <v>89</v>
      </c>
      <c r="S727" s="10" t="str">
        <f>IF(AB727=0.05,"Médio Profissionalizante",
IF(AB727=0.09,"Médio Tecnólogo",
IF(AB727=0.1,"Graduação",
IF(AB727=0.15,"Especialização",
IF(AB727=0.35,"Mestrado",
IF(AB727=0.45,"Doutorado",
))))))</f>
        <v>Graduação</v>
      </c>
      <c r="T727" s="10" t="str">
        <f>IF(AL727=0.7,"Inciso I",
IF(AL727=0.6,"Incisos II e V",
IF(AL727=0.3,"Inciso IV",
IF(AL727=0.25,"Inciso III, VI e VII",
))))</f>
        <v>Inciso III, VI e VII</v>
      </c>
      <c r="U727" s="34">
        <v>22</v>
      </c>
      <c r="V727" s="34" t="s">
        <v>90</v>
      </c>
      <c r="W727" s="34" t="s">
        <v>128</v>
      </c>
      <c r="X727" s="34" t="s">
        <v>92</v>
      </c>
      <c r="Y727" s="15">
        <v>1742.7924</v>
      </c>
      <c r="Z727" s="15">
        <v>240</v>
      </c>
      <c r="AA727" s="15">
        <v>1742.7955138860984</v>
      </c>
      <c r="AB727" s="36">
        <v>0.1</v>
      </c>
      <c r="AC727" s="10">
        <v>174.2792</v>
      </c>
      <c r="AD727" s="15">
        <v>0.2</v>
      </c>
      <c r="AE727" s="50">
        <v>348.55849999999998</v>
      </c>
      <c r="AF727" s="15">
        <v>0</v>
      </c>
      <c r="AG727" s="15">
        <v>0</v>
      </c>
      <c r="AH727" s="15">
        <v>0</v>
      </c>
      <c r="AI727" s="15">
        <v>0</v>
      </c>
      <c r="AJ727" s="15">
        <v>1</v>
      </c>
      <c r="AK727" s="15">
        <v>1742.7924</v>
      </c>
      <c r="AL727" s="15">
        <v>0.25</v>
      </c>
      <c r="AM727" s="15">
        <v>435.69810000000001</v>
      </c>
      <c r="AN727" s="15">
        <v>0.4</v>
      </c>
      <c r="AO727" s="15">
        <v>697.11699999999996</v>
      </c>
      <c r="AP727" s="15">
        <v>1</v>
      </c>
      <c r="AQ727" s="15">
        <v>1742.7924</v>
      </c>
      <c r="AR727" s="15">
        <v>1.53</v>
      </c>
      <c r="AS727" s="15">
        <v>125.79810000000001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6884.03</v>
      </c>
      <c r="BU727" s="15">
        <v>4705.5394999999999</v>
      </c>
      <c r="BV727" s="15">
        <v>6884.03</v>
      </c>
      <c r="BW727" s="15">
        <v>6186.9129999999996</v>
      </c>
      <c r="BX727" s="16">
        <v>866.16780000000006</v>
      </c>
      <c r="BY727" s="15">
        <v>1732.3356000000001</v>
      </c>
      <c r="BZ727" s="16">
        <v>6017.8621999999996</v>
      </c>
      <c r="CA727" s="17">
        <v>785.5521</v>
      </c>
    </row>
    <row r="728" spans="1:79" x14ac:dyDescent="0.25">
      <c r="A728" s="33" t="s">
        <v>715</v>
      </c>
      <c r="B728" s="34">
        <v>11988001</v>
      </c>
      <c r="C728" s="34" t="s">
        <v>1331</v>
      </c>
      <c r="D728" s="34" t="s">
        <v>1289</v>
      </c>
      <c r="E728" s="34" t="s">
        <v>1332</v>
      </c>
      <c r="F728" s="34" t="s">
        <v>83</v>
      </c>
      <c r="G728" s="34" t="s">
        <v>1244</v>
      </c>
      <c r="H728" s="34" t="s">
        <v>1245</v>
      </c>
      <c r="I728" s="34" t="s">
        <v>1246</v>
      </c>
      <c r="J728" s="34" t="s">
        <v>850</v>
      </c>
      <c r="K728" s="34" t="s">
        <v>121</v>
      </c>
      <c r="L728" s="34">
        <v>7</v>
      </c>
      <c r="M728" s="10">
        <v>240</v>
      </c>
      <c r="N728" s="34">
        <v>721321</v>
      </c>
      <c r="O728" s="35">
        <v>43374</v>
      </c>
      <c r="P728" s="35">
        <v>31595</v>
      </c>
      <c r="Q728" s="34">
        <v>1215371373</v>
      </c>
      <c r="R728" s="34" t="s">
        <v>89</v>
      </c>
      <c r="S728" s="10">
        <f>IF(AB728=0.05,"Médio Profissionalizante",
IF(AB728=0.09,"Médio Tecnólogo",
IF(AB728=0.1,"Graduação",
IF(AB728=0.15,"Especialização",
IF(AB728=0.35,"Mestrado",
IF(AB728=0.45,"Doutorado",
))))))</f>
        <v>0</v>
      </c>
      <c r="T728" s="10" t="str">
        <f>IF(AL728=0.7,"Inciso I",
IF(AL728=0.6,"Incisos II e V",
IF(AL728=0.3,"Inciso IV",
IF(AL728=0.25,"Inciso III, VI e VII",
))))</f>
        <v>Incisos II e V</v>
      </c>
      <c r="U728" s="34">
        <v>431</v>
      </c>
      <c r="V728" s="34" t="s">
        <v>97</v>
      </c>
      <c r="W728" s="34" t="s">
        <v>91</v>
      </c>
      <c r="X728" s="34" t="s">
        <v>92</v>
      </c>
      <c r="Y728" s="15">
        <v>1962.6636000000001</v>
      </c>
      <c r="Z728" s="15">
        <v>240</v>
      </c>
      <c r="AA728" s="15">
        <v>1962.6708122004145</v>
      </c>
      <c r="AB728" s="36">
        <v>0</v>
      </c>
      <c r="AC728" s="37">
        <v>0</v>
      </c>
      <c r="AD728" s="15">
        <v>0.22</v>
      </c>
      <c r="AE728" s="40">
        <f>ROUND(Y728*AD728,2)</f>
        <v>431.79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v>1742.7924</v>
      </c>
      <c r="AL728" s="15">
        <v>0.6</v>
      </c>
      <c r="AM728" s="15">
        <v>1045.6754000000001</v>
      </c>
      <c r="AN728" s="15">
        <v>0.4</v>
      </c>
      <c r="AO728" s="15">
        <v>697.11699999999996</v>
      </c>
      <c r="AP728" s="15">
        <v>1</v>
      </c>
      <c r="AQ728" s="15">
        <v>1742.7924</v>
      </c>
      <c r="AR728" s="15">
        <v>1.23</v>
      </c>
      <c r="AS728" s="15">
        <v>848.95</v>
      </c>
      <c r="AT728" s="15">
        <v>0.31</v>
      </c>
      <c r="AU728" s="15">
        <v>1604.73</v>
      </c>
      <c r="AV728" s="15">
        <v>0.2</v>
      </c>
      <c r="AW728" s="15">
        <v>1242.3699999999999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7354.5838999999996</v>
      </c>
      <c r="BU728" s="15">
        <v>4566.1161000000002</v>
      </c>
      <c r="BV728" s="15">
        <v>7354.5838999999996</v>
      </c>
      <c r="BW728" s="15">
        <v>6657.4669999999996</v>
      </c>
      <c r="BX728" s="16">
        <v>932.04539999999997</v>
      </c>
      <c r="BY728" s="15">
        <v>1864.0907999999999</v>
      </c>
      <c r="BZ728" s="16">
        <v>6422.5385999999999</v>
      </c>
      <c r="CA728" s="17">
        <v>896.83810000000005</v>
      </c>
    </row>
    <row r="729" spans="1:79" x14ac:dyDescent="0.25">
      <c r="A729" s="33" t="s">
        <v>79</v>
      </c>
      <c r="B729" s="34">
        <v>5197102</v>
      </c>
      <c r="C729" s="34" t="s">
        <v>276</v>
      </c>
      <c r="D729" s="34" t="s">
        <v>81</v>
      </c>
      <c r="E729" s="34" t="s">
        <v>116</v>
      </c>
      <c r="F729" s="34" t="s">
        <v>83</v>
      </c>
      <c r="G729" s="34" t="s">
        <v>117</v>
      </c>
      <c r="H729" s="34" t="s">
        <v>85</v>
      </c>
      <c r="I729" s="34" t="s">
        <v>79</v>
      </c>
      <c r="J729" s="34" t="s">
        <v>87</v>
      </c>
      <c r="K729" s="34" t="s">
        <v>147</v>
      </c>
      <c r="L729" s="34">
        <v>3</v>
      </c>
      <c r="M729" s="10">
        <v>240</v>
      </c>
      <c r="N729" s="34">
        <v>114142</v>
      </c>
      <c r="O729" s="35">
        <v>37431</v>
      </c>
      <c r="P729" s="35">
        <v>29854</v>
      </c>
      <c r="Q729" s="34">
        <v>64760049304</v>
      </c>
      <c r="R729" s="34" t="s">
        <v>89</v>
      </c>
      <c r="S729" s="10" t="str">
        <f>IF(AB729=0.05,"Médio Profissionalizante",
IF(AB729=0.09,"Médio Tecnólogo",
IF(AB729=0.1,"Graduação",
IF(AB729=0.15,"Especialização",
IF(AB729=0.35,"Mestrado",
IF(AB729=0.45,"Doutorado",
))))))</f>
        <v>Graduação</v>
      </c>
      <c r="T729" s="10" t="str">
        <f>IF(AL729=0.7,"Inciso I",
IF(AL729=0.6,"Incisos II e V",
IF(AL729=0.3,"Inciso IV",
IF(AL729=0.25,"Inciso III, VI e VII",
))))</f>
        <v>Inciso III, VI e VII</v>
      </c>
      <c r="U729" s="34">
        <v>22</v>
      </c>
      <c r="V729" s="34" t="s">
        <v>90</v>
      </c>
      <c r="W729" s="34" t="s">
        <v>91</v>
      </c>
      <c r="X729" s="34" t="s">
        <v>92</v>
      </c>
      <c r="Y729" s="15">
        <v>1610.07</v>
      </c>
      <c r="Z729" s="15">
        <v>240</v>
      </c>
      <c r="AA729" s="15">
        <v>1610.0736640032003</v>
      </c>
      <c r="AB729" s="36">
        <v>0.1</v>
      </c>
      <c r="AC729" s="10">
        <v>161.00700000000001</v>
      </c>
      <c r="AD729" s="15">
        <v>0.19</v>
      </c>
      <c r="AE729" s="50">
        <v>305.91329999999999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v>1610.07</v>
      </c>
      <c r="AL729" s="15">
        <v>0.25</v>
      </c>
      <c r="AM729" s="15">
        <v>402.51749999999998</v>
      </c>
      <c r="AN729" s="15">
        <v>0.4</v>
      </c>
      <c r="AO729" s="15">
        <v>644.02800000000002</v>
      </c>
      <c r="AP729" s="15">
        <v>1</v>
      </c>
      <c r="AQ729" s="15">
        <v>1610.07</v>
      </c>
      <c r="AR729" s="15">
        <v>1.25</v>
      </c>
      <c r="AS729" s="15">
        <v>179.59</v>
      </c>
      <c r="AT729" s="15">
        <v>0</v>
      </c>
      <c r="AU729" s="15">
        <v>1779.8656000000001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6343.6758</v>
      </c>
      <c r="BU729" s="15">
        <v>4331.0883000000003</v>
      </c>
      <c r="BV729" s="15">
        <v>6343.6758</v>
      </c>
      <c r="BW729" s="15">
        <v>5699.6477999999997</v>
      </c>
      <c r="BX729" s="16">
        <v>797.95069999999998</v>
      </c>
      <c r="BY729" s="15">
        <v>1595.9014</v>
      </c>
      <c r="BZ729" s="16">
        <v>5545.7250999999997</v>
      </c>
      <c r="CA729" s="17">
        <v>655.71439999999996</v>
      </c>
    </row>
    <row r="730" spans="1:79" x14ac:dyDescent="0.25">
      <c r="A730" s="33" t="s">
        <v>79</v>
      </c>
      <c r="B730" s="34">
        <v>5176201</v>
      </c>
      <c r="C730" s="34" t="s">
        <v>247</v>
      </c>
      <c r="D730" s="34" t="s">
        <v>81</v>
      </c>
      <c r="E730" s="34" t="s">
        <v>113</v>
      </c>
      <c r="F730" s="34" t="s">
        <v>83</v>
      </c>
      <c r="G730" s="34" t="s">
        <v>117</v>
      </c>
      <c r="H730" s="34" t="s">
        <v>85</v>
      </c>
      <c r="I730" s="34" t="s">
        <v>79</v>
      </c>
      <c r="J730" s="34" t="s">
        <v>87</v>
      </c>
      <c r="K730" s="34" t="s">
        <v>121</v>
      </c>
      <c r="L730" s="34">
        <v>13</v>
      </c>
      <c r="M730" s="10">
        <v>240</v>
      </c>
      <c r="N730" s="34">
        <v>139137</v>
      </c>
      <c r="O730" s="35">
        <v>37139</v>
      </c>
      <c r="P730" s="35">
        <v>28456</v>
      </c>
      <c r="Q730" s="34">
        <v>76212700397</v>
      </c>
      <c r="R730" s="34" t="s">
        <v>89</v>
      </c>
      <c r="S730" s="10">
        <f>IF(AB730=0.05,"Médio Profissionalizante",
IF(AB730=0.09,"Médio Tecnólogo",
IF(AB730=0.1,"Graduação",
IF(AB730=0.15,"Especialização",
IF(AB730=0.35,"Mestrado",
IF(AB730=0.45,"Doutorado",
))))))</f>
        <v>0</v>
      </c>
      <c r="T730" s="10" t="str">
        <f>IF(AL730=0.7,"Inciso I",
IF(AL730=0.6,"Incisos II e V",
IF(AL730=0.3,"Inciso IV",
IF(AL730=0.25,"Inciso III, VI e VII",
))))</f>
        <v>Incisos II e V</v>
      </c>
      <c r="U730" s="34">
        <v>22</v>
      </c>
      <c r="V730" s="34" t="s">
        <v>90</v>
      </c>
      <c r="W730" s="34" t="s">
        <v>91</v>
      </c>
      <c r="X730" s="34" t="s">
        <v>92</v>
      </c>
      <c r="Y730" s="15">
        <v>1962.6636000000001</v>
      </c>
      <c r="Z730" s="15">
        <v>240</v>
      </c>
      <c r="AA730" s="15">
        <v>1962.6708122004145</v>
      </c>
      <c r="AB730" s="36">
        <v>0.08</v>
      </c>
      <c r="AC730" s="10">
        <v>157.01310000000001</v>
      </c>
      <c r="AD730" s="15">
        <v>0.21</v>
      </c>
      <c r="AE730" s="50">
        <v>412.15940000000001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v>1962.6636000000001</v>
      </c>
      <c r="AL730" s="15">
        <v>0.6</v>
      </c>
      <c r="AM730" s="15">
        <v>1177.5981999999999</v>
      </c>
      <c r="AN730" s="15">
        <v>0.4</v>
      </c>
      <c r="AO730" s="15">
        <v>785.06539999999995</v>
      </c>
      <c r="AP730" s="15">
        <v>1</v>
      </c>
      <c r="AQ730" s="15">
        <v>1962.6636000000001</v>
      </c>
      <c r="AR730" s="15">
        <v>0</v>
      </c>
      <c r="AS730" s="15">
        <v>231.00210000000001</v>
      </c>
      <c r="AT730" s="15">
        <v>0</v>
      </c>
      <c r="AU730" s="15">
        <v>0</v>
      </c>
      <c r="AV730" s="15">
        <v>0</v>
      </c>
      <c r="AW730" s="15">
        <v>2132.3267000000001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2233.4596379999998</v>
      </c>
      <c r="BP730" s="15">
        <v>0</v>
      </c>
      <c r="BQ730" s="15">
        <v>0</v>
      </c>
      <c r="BR730" s="15">
        <v>0</v>
      </c>
      <c r="BS730" s="15">
        <v>0</v>
      </c>
      <c r="BT730" s="15">
        <v>10653.2865</v>
      </c>
      <c r="BU730" s="15">
        <v>5279.5650999999998</v>
      </c>
      <c r="BV730" s="15">
        <v>8419.8268000000007</v>
      </c>
      <c r="BW730" s="15">
        <v>7634.7614000000003</v>
      </c>
      <c r="BX730" s="16">
        <v>1068.8666000000001</v>
      </c>
      <c r="BY730" s="15">
        <v>2137.7332000000001</v>
      </c>
      <c r="BZ730" s="16">
        <v>9584.4199000000008</v>
      </c>
      <c r="CA730" s="17">
        <v>1766.3554999999999</v>
      </c>
    </row>
    <row r="731" spans="1:79" x14ac:dyDescent="0.25">
      <c r="A731" s="33" t="s">
        <v>1255</v>
      </c>
      <c r="B731" s="34">
        <v>11555901</v>
      </c>
      <c r="C731" s="34" t="s">
        <v>1267</v>
      </c>
      <c r="D731" s="34" t="s">
        <v>1257</v>
      </c>
      <c r="E731" s="34" t="s">
        <v>1268</v>
      </c>
      <c r="F731" s="34" t="s">
        <v>83</v>
      </c>
      <c r="G731" s="34" t="s">
        <v>1244</v>
      </c>
      <c r="H731" s="34" t="s">
        <v>1245</v>
      </c>
      <c r="I731" s="34" t="s">
        <v>1246</v>
      </c>
      <c r="J731" s="34" t="s">
        <v>850</v>
      </c>
      <c r="K731" s="34" t="s">
        <v>118</v>
      </c>
      <c r="L731" s="34">
        <v>10</v>
      </c>
      <c r="M731" s="10">
        <v>240</v>
      </c>
      <c r="N731" s="34">
        <v>750463</v>
      </c>
      <c r="O731" s="35">
        <v>42920</v>
      </c>
      <c r="P731" s="35">
        <v>30211</v>
      </c>
      <c r="Q731" s="34">
        <v>65818229300</v>
      </c>
      <c r="R731" s="34" t="s">
        <v>89</v>
      </c>
      <c r="S731" s="10" t="str">
        <f>IF(AB731=0.05,"Médio Profissionalizante",
IF(AB731=0.09,"Médio Tecnólogo",
IF(AB731=0.1,"Graduação",
IF(AB731=0.15,"Especialização",
IF(AB731=0.35,"Mestrado",
IF(AB731=0.45,"Doutorado",
))))))</f>
        <v>Especialização</v>
      </c>
      <c r="T731" s="10" t="str">
        <f>IF(AL731=0.7,"Inciso I",
IF(AL731=0.6,"Incisos II e V",
IF(AL731=0.3,"Inciso IV",
IF(AL731=0.25,"Inciso III, VI e VII",
))))</f>
        <v>Inciso I</v>
      </c>
      <c r="U731" s="34">
        <v>1</v>
      </c>
      <c r="V731" s="34" t="s">
        <v>97</v>
      </c>
      <c r="W731" s="34" t="s">
        <v>91</v>
      </c>
      <c r="X731" s="34" t="s">
        <v>92</v>
      </c>
      <c r="Y731" s="15">
        <v>1962.6636000000001</v>
      </c>
      <c r="Z731" s="15">
        <v>240</v>
      </c>
      <c r="AA731" s="15">
        <v>1962.6708122004145</v>
      </c>
      <c r="AB731" s="36">
        <v>0.15</v>
      </c>
      <c r="AC731" s="51">
        <v>277.4196</v>
      </c>
      <c r="AD731" s="15">
        <v>0.21</v>
      </c>
      <c r="AE731" s="40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v>1849.4639999999999</v>
      </c>
      <c r="AL731" s="15">
        <v>0.7</v>
      </c>
      <c r="AM731" s="15">
        <v>1294.6248000000001</v>
      </c>
      <c r="AN731" s="15">
        <v>0.4</v>
      </c>
      <c r="AO731" s="15">
        <v>739.78560000000004</v>
      </c>
      <c r="AP731" s="15">
        <v>1</v>
      </c>
      <c r="AQ731" s="15">
        <v>1849.4639999999999</v>
      </c>
      <c r="AR731" s="15">
        <v>0</v>
      </c>
      <c r="AS731" s="15">
        <v>0</v>
      </c>
      <c r="AT731" s="15">
        <v>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2977.9673420000004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11226.576800000001</v>
      </c>
      <c r="BU731" s="15">
        <v>8082.4880000000003</v>
      </c>
      <c r="BV731" s="15">
        <v>11226.576800000001</v>
      </c>
      <c r="BW731" s="15">
        <v>10486.7912</v>
      </c>
      <c r="BX731" s="16">
        <v>1468.1507999999999</v>
      </c>
      <c r="BY731" s="15">
        <v>2936.3015</v>
      </c>
      <c r="BZ731" s="16">
        <v>9758.4259999999995</v>
      </c>
      <c r="CA731" s="17">
        <v>1814.2072000000001</v>
      </c>
    </row>
    <row r="732" spans="1:79" x14ac:dyDescent="0.25">
      <c r="A732" s="33" t="s">
        <v>79</v>
      </c>
      <c r="B732" s="34">
        <v>8951001</v>
      </c>
      <c r="C732" s="34" t="s">
        <v>478</v>
      </c>
      <c r="D732" s="34" t="s">
        <v>81</v>
      </c>
      <c r="E732" s="34" t="s">
        <v>116</v>
      </c>
      <c r="F732" s="34" t="s">
        <v>83</v>
      </c>
      <c r="G732" s="34" t="s">
        <v>117</v>
      </c>
      <c r="H732" s="34" t="s">
        <v>85</v>
      </c>
      <c r="I732" s="34" t="s">
        <v>79</v>
      </c>
      <c r="J732" s="34" t="s">
        <v>87</v>
      </c>
      <c r="K732" s="34" t="s">
        <v>152</v>
      </c>
      <c r="L732" s="34">
        <v>2</v>
      </c>
      <c r="M732" s="10">
        <v>240</v>
      </c>
      <c r="N732" s="34">
        <v>111907</v>
      </c>
      <c r="O732" s="35">
        <v>40882</v>
      </c>
      <c r="P732" s="35">
        <v>29852</v>
      </c>
      <c r="Q732" s="34">
        <v>98565338304</v>
      </c>
      <c r="R732" s="34" t="s">
        <v>89</v>
      </c>
      <c r="S732" s="10">
        <f>IF(AB732=0.05,"Médio Profissionalizante",
IF(AB732=0.09,"Médio Tecnólogo",
IF(AB732=0.1,"Graduação",
IF(AB732=0.15,"Especialização",
IF(AB732=0.35,"Mestrado",
IF(AB732=0.45,"Doutorado",
))))))</f>
        <v>0</v>
      </c>
      <c r="T732" s="10" t="str">
        <f>IF(AL732=0.7,"Inciso I",
IF(AL732=0.6,"Incisos II e V",
IF(AL732=0.3,"Inciso IV",
IF(AL732=0.25,"Inciso III, VI e VII",
))))</f>
        <v>Inciso III, VI e VII</v>
      </c>
      <c r="U732" s="34">
        <v>22</v>
      </c>
      <c r="V732" s="34" t="s">
        <v>97</v>
      </c>
      <c r="W732" s="34" t="s">
        <v>128</v>
      </c>
      <c r="X732" s="34" t="s">
        <v>92</v>
      </c>
      <c r="Y732" s="15">
        <v>1578.501</v>
      </c>
      <c r="Z732" s="15">
        <v>240</v>
      </c>
      <c r="AA732" s="15">
        <v>1578.5035921600002</v>
      </c>
      <c r="AB732" s="36">
        <v>0</v>
      </c>
      <c r="AC732" s="10">
        <v>0</v>
      </c>
      <c r="AD732" s="15">
        <v>0.1</v>
      </c>
      <c r="AE732" s="50">
        <v>157.8501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v>1578.501</v>
      </c>
      <c r="AL732" s="15">
        <v>0.25</v>
      </c>
      <c r="AM732" s="15">
        <v>394.62529999999998</v>
      </c>
      <c r="AN732" s="15">
        <v>0.4</v>
      </c>
      <c r="AO732" s="15">
        <v>631.40039999999999</v>
      </c>
      <c r="AP732" s="15">
        <v>1</v>
      </c>
      <c r="AQ732" s="15">
        <v>1578.501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5919.3788000000004</v>
      </c>
      <c r="BU732" s="15">
        <v>3946.2525000000001</v>
      </c>
      <c r="BV732" s="15">
        <v>5919.3788000000004</v>
      </c>
      <c r="BW732" s="15">
        <v>5287.9784</v>
      </c>
      <c r="BX732" s="16">
        <v>740.31700000000001</v>
      </c>
      <c r="BY732" s="15">
        <v>1480.6339</v>
      </c>
      <c r="BZ732" s="16">
        <v>5179.0618000000004</v>
      </c>
      <c r="CA732" s="17">
        <v>554.88199999999995</v>
      </c>
    </row>
    <row r="733" spans="1:79" x14ac:dyDescent="0.25">
      <c r="A733" s="33" t="s">
        <v>715</v>
      </c>
      <c r="B733" s="34">
        <v>13581701</v>
      </c>
      <c r="C733" s="34" t="s">
        <v>1357</v>
      </c>
      <c r="D733" s="34" t="s">
        <v>1289</v>
      </c>
      <c r="E733" s="34" t="s">
        <v>1358</v>
      </c>
      <c r="F733" s="34" t="s">
        <v>83</v>
      </c>
      <c r="G733" s="34" t="s">
        <v>1244</v>
      </c>
      <c r="H733" s="34" t="s">
        <v>1245</v>
      </c>
      <c r="I733" s="34" t="s">
        <v>1246</v>
      </c>
      <c r="J733" s="34" t="s">
        <v>850</v>
      </c>
      <c r="K733" s="34" t="s">
        <v>121</v>
      </c>
      <c r="L733" s="34">
        <v>6</v>
      </c>
      <c r="M733" s="10">
        <v>240</v>
      </c>
      <c r="N733" s="34">
        <v>693313</v>
      </c>
      <c r="O733" s="35">
        <v>44641</v>
      </c>
      <c r="P733" s="35">
        <v>30074</v>
      </c>
      <c r="Q733" s="34">
        <v>63385317304</v>
      </c>
      <c r="R733" s="34" t="s">
        <v>89</v>
      </c>
      <c r="S733" s="10" t="str">
        <f>IF(AB733=0.05,"Médio Profissionalizante",
IF(AB733=0.09,"Médio Tecnólogo",
IF(AB733=0.1,"Graduação",
IF(AB733=0.15,"Especialização",
IF(AB733=0.35,"Mestrado",
IF(AB733=0.45,"Doutorado",
))))))</f>
        <v>Médio Tecnólogo</v>
      </c>
      <c r="T733" s="10" t="str">
        <f>IF(AL733=0.7,"Inciso I",
IF(AL733=0.6,"Incisos II e V",
IF(AL733=0.3,"Inciso IV",
IF(AL733=0.25,"Inciso III, VI e VII",
))))</f>
        <v>Inciso III, VI e VII</v>
      </c>
      <c r="U733" s="34">
        <v>431</v>
      </c>
      <c r="V733" s="34" t="s">
        <v>90</v>
      </c>
      <c r="W733" s="34" t="s">
        <v>91</v>
      </c>
      <c r="X733" s="34" t="s">
        <v>1254</v>
      </c>
      <c r="Y733" s="15">
        <v>1962.6636000000001</v>
      </c>
      <c r="Z733" s="15">
        <v>240</v>
      </c>
      <c r="AA733" s="15">
        <v>1962.6708122004145</v>
      </c>
      <c r="AB733" s="36">
        <v>0.09</v>
      </c>
      <c r="AC733" s="37">
        <v>153.77600000000001</v>
      </c>
      <c r="AD733" s="15">
        <v>0.22</v>
      </c>
      <c r="AE733" s="40">
        <f>ROUND(Y733*AD733,2)</f>
        <v>431.79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v>1708.6224</v>
      </c>
      <c r="AL733" s="15">
        <v>0.25</v>
      </c>
      <c r="AM733" s="15">
        <v>427.15559999999999</v>
      </c>
      <c r="AN733" s="15">
        <v>0.4</v>
      </c>
      <c r="AO733" s="15">
        <v>683.44899999999996</v>
      </c>
      <c r="AP733" s="15">
        <v>1</v>
      </c>
      <c r="AQ733" s="15">
        <v>1708.6224</v>
      </c>
      <c r="AR733" s="15">
        <v>1.48</v>
      </c>
      <c r="AS733" s="15">
        <v>958.57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19.899099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6786.0438000000004</v>
      </c>
      <c r="BU733" s="15">
        <v>4630.3666999999996</v>
      </c>
      <c r="BV733" s="15">
        <v>6766.1446999999998</v>
      </c>
      <c r="BW733" s="15">
        <v>6102.5947999999999</v>
      </c>
      <c r="BX733" s="16">
        <v>854.36329999999998</v>
      </c>
      <c r="BY733" s="15">
        <v>1708.7266</v>
      </c>
      <c r="BZ733" s="16">
        <v>5931.6805000000004</v>
      </c>
      <c r="CA733" s="17">
        <v>761.85209999999995</v>
      </c>
    </row>
    <row r="734" spans="1:79" x14ac:dyDescent="0.25">
      <c r="A734" s="33" t="s">
        <v>79</v>
      </c>
      <c r="B734" s="34">
        <v>5384101</v>
      </c>
      <c r="C734" s="34" t="s">
        <v>298</v>
      </c>
      <c r="D734" s="34" t="s">
        <v>81</v>
      </c>
      <c r="E734" s="34" t="s">
        <v>116</v>
      </c>
      <c r="F734" s="34" t="s">
        <v>83</v>
      </c>
      <c r="G734" s="34" t="s">
        <v>117</v>
      </c>
      <c r="H734" s="34" t="s">
        <v>85</v>
      </c>
      <c r="I734" s="34" t="s">
        <v>79</v>
      </c>
      <c r="J734" s="34" t="s">
        <v>87</v>
      </c>
      <c r="K734" s="34" t="s">
        <v>152</v>
      </c>
      <c r="L734" s="34">
        <v>2</v>
      </c>
      <c r="M734" s="10">
        <v>240</v>
      </c>
      <c r="N734" s="34">
        <v>111907</v>
      </c>
      <c r="O734" s="35">
        <v>37431</v>
      </c>
      <c r="P734" s="35">
        <v>28700</v>
      </c>
      <c r="Q734" s="34">
        <v>80437206300</v>
      </c>
      <c r="R734" s="34" t="s">
        <v>89</v>
      </c>
      <c r="S734" s="10">
        <f>IF(AB734=0.05,"Médio Profissionalizante",
IF(AB734=0.09,"Médio Tecnólogo",
IF(AB734=0.1,"Graduação",
IF(AB734=0.15,"Especialização",
IF(AB734=0.35,"Mestrado",
IF(AB734=0.45,"Doutorado",
))))))</f>
        <v>0</v>
      </c>
      <c r="T734" s="10" t="str">
        <f>IF(AL734=0.7,"Inciso I",
IF(AL734=0.6,"Incisos II e V",
IF(AL734=0.3,"Inciso IV",
IF(AL734=0.25,"Inciso III, VI e VII",
))))</f>
        <v>Inciso III, VI e VII</v>
      </c>
      <c r="U734" s="34">
        <v>22</v>
      </c>
      <c r="V734" s="34" t="s">
        <v>90</v>
      </c>
      <c r="W734" s="34" t="s">
        <v>91</v>
      </c>
      <c r="X734" s="34" t="s">
        <v>92</v>
      </c>
      <c r="Y734" s="15">
        <v>1578.501</v>
      </c>
      <c r="Z734" s="15">
        <v>240</v>
      </c>
      <c r="AA734" s="15">
        <v>1578.5035921600002</v>
      </c>
      <c r="AB734" s="36">
        <v>0</v>
      </c>
      <c r="AC734" s="66">
        <v>0</v>
      </c>
      <c r="AD734" s="15">
        <v>0.18</v>
      </c>
      <c r="AE734" s="50">
        <v>284.1302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v>1578.501</v>
      </c>
      <c r="AL734" s="15">
        <v>0.25</v>
      </c>
      <c r="AM734" s="15">
        <v>394.62529999999998</v>
      </c>
      <c r="AN734" s="15">
        <v>0.4</v>
      </c>
      <c r="AO734" s="15">
        <v>631.40039999999999</v>
      </c>
      <c r="AP734" s="15">
        <v>1</v>
      </c>
      <c r="AQ734" s="15">
        <v>1578.501</v>
      </c>
      <c r="AR734" s="15">
        <v>0.24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22.088951999999999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6067.7478000000001</v>
      </c>
      <c r="BU734" s="15">
        <v>4072.5326</v>
      </c>
      <c r="BV734" s="15">
        <v>6045.6588000000002</v>
      </c>
      <c r="BW734" s="15">
        <v>5436.3473999999997</v>
      </c>
      <c r="BX734" s="16">
        <v>761.08860000000004</v>
      </c>
      <c r="BY734" s="15">
        <v>1522.1773000000001</v>
      </c>
      <c r="BZ734" s="16">
        <v>5306.6590999999999</v>
      </c>
      <c r="CA734" s="17">
        <v>589.97130000000004</v>
      </c>
    </row>
    <row r="735" spans="1:79" x14ac:dyDescent="0.25">
      <c r="A735" s="33" t="s">
        <v>999</v>
      </c>
      <c r="B735" s="34">
        <v>757001</v>
      </c>
      <c r="C735" s="34" t="s">
        <v>1000</v>
      </c>
      <c r="D735" s="34" t="s">
        <v>1001</v>
      </c>
      <c r="E735" s="34" t="s">
        <v>164</v>
      </c>
      <c r="F735" s="34" t="s">
        <v>83</v>
      </c>
      <c r="G735" s="34" t="s">
        <v>84</v>
      </c>
      <c r="H735" s="34" t="s">
        <v>1002</v>
      </c>
      <c r="I735" s="34" t="s">
        <v>1003</v>
      </c>
      <c r="J735" s="34" t="s">
        <v>107</v>
      </c>
      <c r="K735" s="34" t="s">
        <v>105</v>
      </c>
      <c r="L735" s="34">
        <v>13</v>
      </c>
      <c r="M735" s="10">
        <v>240</v>
      </c>
      <c r="N735" s="34">
        <v>148318</v>
      </c>
      <c r="O735" s="35">
        <v>31050</v>
      </c>
      <c r="P735" s="35">
        <v>20726</v>
      </c>
      <c r="Q735" s="34">
        <v>11629010391</v>
      </c>
      <c r="R735" s="34" t="s">
        <v>89</v>
      </c>
      <c r="S735" s="10" t="str">
        <f>IF(AB735=0.05,"Médio Profissionalizante",
IF(AB735=0.09,"Médio Tecnólogo",
IF(AB735=0.1,"Graduação",
IF(AB735=0.15,"Especialização",
IF(AB735=0.35,"Mestrado",
IF(AB735=0.45,"Doutorado",
))))))</f>
        <v>Especialização</v>
      </c>
      <c r="T735" s="10" t="str">
        <f>IF(AL735=0.7,"Inciso I",
IF(AL735=0.6,"Incisos II e V",
IF(AL735=0.3,"Inciso IV",
IF(AL735=0.25,"Inciso III, VI e VII",
))))</f>
        <v>Inciso IV</v>
      </c>
      <c r="U735" s="34">
        <v>164</v>
      </c>
      <c r="V735" s="34" t="s">
        <v>97</v>
      </c>
      <c r="W735" s="34" t="s">
        <v>190</v>
      </c>
      <c r="X735" s="34" t="s">
        <v>92</v>
      </c>
      <c r="Y735" s="15">
        <v>1777.6458</v>
      </c>
      <c r="Z735" s="15">
        <v>240</v>
      </c>
      <c r="AA735" s="15">
        <v>1777.6514241638204</v>
      </c>
      <c r="AB735" s="36">
        <v>0.15</v>
      </c>
      <c r="AC735" s="15">
        <v>224.80439999999999</v>
      </c>
      <c r="AD735" s="15">
        <v>0.11</v>
      </c>
      <c r="AE735" s="40">
        <f>ROUND(Y735*AD735,2)</f>
        <v>195.54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v>1498.6962000000001</v>
      </c>
      <c r="AL735" s="15">
        <v>0.3</v>
      </c>
      <c r="AM735" s="15">
        <v>449.60890000000001</v>
      </c>
      <c r="AN735" s="15">
        <v>0.4</v>
      </c>
      <c r="AO735" s="15">
        <v>599.47850000000005</v>
      </c>
      <c r="AP735" s="15">
        <v>1</v>
      </c>
      <c r="AQ735" s="15">
        <v>1498.6962000000001</v>
      </c>
      <c r="AR735" s="15">
        <v>0.33</v>
      </c>
      <c r="AS735" s="15">
        <v>193.59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5934.8370000000004</v>
      </c>
      <c r="BU735" s="15">
        <v>3986.5319</v>
      </c>
      <c r="BV735" s="15">
        <v>5934.8370000000004</v>
      </c>
      <c r="BW735" s="15">
        <v>5335.3585000000003</v>
      </c>
      <c r="BX735" s="16">
        <v>746.9502</v>
      </c>
      <c r="BY735" s="15">
        <v>1493.9004</v>
      </c>
      <c r="BZ735" s="16">
        <v>5187.8868000000002</v>
      </c>
      <c r="CA735" s="17">
        <v>557.30889999999999</v>
      </c>
    </row>
    <row r="736" spans="1:79" x14ac:dyDescent="0.25">
      <c r="A736" s="33" t="s">
        <v>98</v>
      </c>
      <c r="B736" s="34">
        <v>7601</v>
      </c>
      <c r="C736" s="34" t="s">
        <v>751</v>
      </c>
      <c r="D736" s="34" t="s">
        <v>749</v>
      </c>
      <c r="E736" s="34" t="s">
        <v>750</v>
      </c>
      <c r="F736" s="34" t="s">
        <v>712</v>
      </c>
      <c r="G736" s="34" t="s">
        <v>732</v>
      </c>
      <c r="H736" s="34" t="s">
        <v>714</v>
      </c>
      <c r="I736" s="34" t="s">
        <v>715</v>
      </c>
      <c r="J736" s="34" t="s">
        <v>712</v>
      </c>
      <c r="K736" s="34" t="s">
        <v>121</v>
      </c>
      <c r="L736" s="34">
        <v>9</v>
      </c>
      <c r="M736" s="10">
        <v>240</v>
      </c>
      <c r="N736" s="34">
        <v>991693</v>
      </c>
      <c r="O736" s="35">
        <v>29538</v>
      </c>
      <c r="P736" s="35">
        <v>14444</v>
      </c>
      <c r="Q736" s="34">
        <v>174718349</v>
      </c>
      <c r="R736" s="34" t="s">
        <v>103</v>
      </c>
      <c r="S736" s="10" t="str">
        <f>IF(AB736=0.05,"Médio Profissionalizante",
IF(AB736=0.09,"Médio Tecnólogo",
IF(AB736=0.1,"Graduação",
IF(AB736=0.15,"Especialização",
IF(AB736=0.35,"Mestrado",
IF(AB736=0.45,"Doutorado",
))))))</f>
        <v>Médio Tecnólogo</v>
      </c>
      <c r="T736" s="10" t="str">
        <f>IF(AL736=0.7,"Inciso I",
IF(AL736=0.6,"Incisos II e V",
IF(AL736=0.3,"Inciso IV",
IF(AL736=0.25,"Inciso III, VI e VII",
))))</f>
        <v>Incisos II e V</v>
      </c>
      <c r="U736" s="34">
        <v>20</v>
      </c>
      <c r="V736" s="34" t="s">
        <v>97</v>
      </c>
      <c r="W736" s="34" t="s">
        <v>91</v>
      </c>
      <c r="X736" s="34" t="s">
        <v>91</v>
      </c>
      <c r="Y736" s="15">
        <v>1813.203</v>
      </c>
      <c r="Z736" s="15">
        <v>240</v>
      </c>
      <c r="AA736" s="15">
        <v>1813.2044526470968</v>
      </c>
      <c r="AB736" s="36">
        <v>0.09</v>
      </c>
      <c r="AC736" s="37">
        <v>163.1883</v>
      </c>
      <c r="AD736" s="15">
        <v>0.11</v>
      </c>
      <c r="AE736" s="40">
        <f>ROUND(Y736*AD736,2)</f>
        <v>199.45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v>1813.203</v>
      </c>
      <c r="AL736" s="15">
        <v>0.6</v>
      </c>
      <c r="AM736" s="15">
        <v>1087.9218000000001</v>
      </c>
      <c r="AN736" s="15">
        <v>0.4</v>
      </c>
      <c r="AO736" s="15">
        <v>725.28120000000001</v>
      </c>
      <c r="AP736" s="15">
        <v>1</v>
      </c>
      <c r="AQ736" s="15">
        <v>1813.203</v>
      </c>
      <c r="AR736" s="15">
        <v>0</v>
      </c>
      <c r="AS736" s="15">
        <v>0</v>
      </c>
      <c r="AT736" s="15">
        <v>0.02</v>
      </c>
      <c r="AU736" s="15">
        <v>95.19</v>
      </c>
      <c r="AV736" s="15">
        <v>0.28000000000000003</v>
      </c>
      <c r="AW736" s="15">
        <v>1599.24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7615.4525999999996</v>
      </c>
      <c r="BU736" s="15">
        <v>4714.3278</v>
      </c>
      <c r="BV736" s="15">
        <v>7615.4525999999996</v>
      </c>
      <c r="BW736" s="15">
        <v>6890.1714000000002</v>
      </c>
      <c r="BX736" s="16">
        <v>964.62400000000002</v>
      </c>
      <c r="BY736" s="15">
        <v>1929.248</v>
      </c>
      <c r="BZ736" s="16">
        <v>6650.8285999999998</v>
      </c>
      <c r="CA736" s="17">
        <v>959.61789999999996</v>
      </c>
    </row>
    <row r="737" spans="1:79" x14ac:dyDescent="0.25">
      <c r="A737" s="33" t="s">
        <v>79</v>
      </c>
      <c r="B737" s="34">
        <v>8480601</v>
      </c>
      <c r="C737" s="34" t="s">
        <v>411</v>
      </c>
      <c r="D737" s="34" t="s">
        <v>81</v>
      </c>
      <c r="E737" s="34" t="s">
        <v>116</v>
      </c>
      <c r="F737" s="34" t="s">
        <v>83</v>
      </c>
      <c r="G737" s="34" t="s">
        <v>117</v>
      </c>
      <c r="H737" s="34" t="s">
        <v>85</v>
      </c>
      <c r="I737" s="34" t="s">
        <v>79</v>
      </c>
      <c r="J737" s="34" t="s">
        <v>87</v>
      </c>
      <c r="K737" s="34" t="s">
        <v>147</v>
      </c>
      <c r="L737" s="34">
        <v>6</v>
      </c>
      <c r="M737" s="10">
        <v>240</v>
      </c>
      <c r="N737" s="34">
        <v>121130</v>
      </c>
      <c r="O737" s="35">
        <v>40315</v>
      </c>
      <c r="P737" s="35">
        <v>30714</v>
      </c>
      <c r="Q737" s="34">
        <v>759124302</v>
      </c>
      <c r="R737" s="34" t="s">
        <v>89</v>
      </c>
      <c r="S737" s="10" t="str">
        <f>IF(AB737=0.05,"Médio Profissionalizante",
IF(AB737=0.09,"Médio Tecnólogo",
IF(AB737=0.1,"Graduação",
IF(AB737=0.15,"Especialização",
IF(AB737=0.35,"Mestrado",
IF(AB737=0.45,"Doutorado",
))))))</f>
        <v>Médio Tecnólogo</v>
      </c>
      <c r="T737" s="10" t="str">
        <f>IF(AL737=0.7,"Inciso I",
IF(AL737=0.6,"Incisos II e V",
IF(AL737=0.3,"Inciso IV",
IF(AL737=0.25,"Inciso III, VI e VII",
))))</f>
        <v>Inciso IV</v>
      </c>
      <c r="U737" s="34">
        <v>22</v>
      </c>
      <c r="V737" s="34" t="s">
        <v>97</v>
      </c>
      <c r="W737" s="34" t="s">
        <v>128</v>
      </c>
      <c r="X737" s="34" t="s">
        <v>92</v>
      </c>
      <c r="Y737" s="15">
        <v>1708.6224</v>
      </c>
      <c r="Z737" s="15">
        <v>240</v>
      </c>
      <c r="AA737" s="15">
        <v>1708.6230528295082</v>
      </c>
      <c r="AB737" s="36">
        <v>0.09</v>
      </c>
      <c r="AC737" s="10">
        <v>153.77600000000001</v>
      </c>
      <c r="AD737" s="15">
        <v>0.12</v>
      </c>
      <c r="AE737" s="50">
        <v>205.03469999999999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v>1708.6224</v>
      </c>
      <c r="AL737" s="15">
        <v>0.3</v>
      </c>
      <c r="AM737" s="15">
        <v>512.58669999999995</v>
      </c>
      <c r="AN737" s="15">
        <v>0.4</v>
      </c>
      <c r="AO737" s="15">
        <v>683.44899999999996</v>
      </c>
      <c r="AP737" s="15">
        <v>1</v>
      </c>
      <c r="AQ737" s="15">
        <v>1708.6224</v>
      </c>
      <c r="AR737" s="15">
        <v>0.09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6680.7136</v>
      </c>
      <c r="BU737" s="15">
        <v>4459.5045</v>
      </c>
      <c r="BV737" s="15">
        <v>6680.7136</v>
      </c>
      <c r="BW737" s="15">
        <v>5997.2646000000004</v>
      </c>
      <c r="BX737" s="16">
        <v>839.61699999999996</v>
      </c>
      <c r="BY737" s="15">
        <v>1679.2340999999999</v>
      </c>
      <c r="BZ737" s="16">
        <v>5841.0964999999997</v>
      </c>
      <c r="CA737" s="17">
        <v>736.94150000000002</v>
      </c>
    </row>
    <row r="738" spans="1:79" x14ac:dyDescent="0.25">
      <c r="A738" s="33" t="s">
        <v>79</v>
      </c>
      <c r="B738" s="34">
        <v>8951101</v>
      </c>
      <c r="C738" s="34" t="s">
        <v>479</v>
      </c>
      <c r="D738" s="34" t="s">
        <v>81</v>
      </c>
      <c r="E738" s="34" t="s">
        <v>116</v>
      </c>
      <c r="F738" s="34" t="s">
        <v>83</v>
      </c>
      <c r="G738" s="34" t="s">
        <v>117</v>
      </c>
      <c r="H738" s="34" t="s">
        <v>85</v>
      </c>
      <c r="I738" s="34" t="s">
        <v>79</v>
      </c>
      <c r="J738" s="34" t="s">
        <v>87</v>
      </c>
      <c r="K738" s="34" t="s">
        <v>118</v>
      </c>
      <c r="L738" s="34">
        <v>7</v>
      </c>
      <c r="M738" s="10">
        <v>240</v>
      </c>
      <c r="N738" s="34">
        <v>123551</v>
      </c>
      <c r="O738" s="35">
        <v>40882</v>
      </c>
      <c r="P738" s="35">
        <v>29891</v>
      </c>
      <c r="Q738" s="34">
        <v>254874347</v>
      </c>
      <c r="R738" s="34" t="s">
        <v>89</v>
      </c>
      <c r="S738" s="10" t="str">
        <f>IF(AB738=0.05,"Médio Profissionalizante",
IF(AB738=0.09,"Médio Tecnólogo",
IF(AB738=0.1,"Graduação",
IF(AB738=0.15,"Especialização",
IF(AB738=0.35,"Mestrado",
IF(AB738=0.45,"Doutorado",
))))))</f>
        <v>Graduação</v>
      </c>
      <c r="T738" s="10" t="str">
        <f>IF(AL738=0.7,"Inciso I",
IF(AL738=0.6,"Incisos II e V",
IF(AL738=0.3,"Inciso IV",
IF(AL738=0.25,"Inciso III, VI e VII",
))))</f>
        <v>Inciso IV</v>
      </c>
      <c r="U738" s="34">
        <v>22</v>
      </c>
      <c r="V738" s="34" t="s">
        <v>97</v>
      </c>
      <c r="W738" s="34" t="s">
        <v>91</v>
      </c>
      <c r="X738" s="34" t="s">
        <v>92</v>
      </c>
      <c r="Y738" s="15">
        <v>1742.7924</v>
      </c>
      <c r="Z738" s="15">
        <v>240</v>
      </c>
      <c r="AA738" s="15">
        <v>1742.7955138860984</v>
      </c>
      <c r="AB738" s="36">
        <v>0.1</v>
      </c>
      <c r="AC738" s="66">
        <v>174.2792</v>
      </c>
      <c r="AD738" s="15">
        <v>0.11</v>
      </c>
      <c r="AE738" s="50">
        <v>191.7072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v>1742.7924</v>
      </c>
      <c r="AL738" s="15">
        <v>0.3</v>
      </c>
      <c r="AM738" s="15">
        <v>522.83770000000004</v>
      </c>
      <c r="AN738" s="15">
        <v>0.4</v>
      </c>
      <c r="AO738" s="15">
        <v>697.11699999999996</v>
      </c>
      <c r="AP738" s="15">
        <v>1</v>
      </c>
      <c r="AQ738" s="15">
        <v>1742.7924</v>
      </c>
      <c r="AR738" s="15">
        <v>0</v>
      </c>
      <c r="AS738" s="15">
        <v>871.61099999999999</v>
      </c>
      <c r="AT738" s="15">
        <v>0.2</v>
      </c>
      <c r="AU738" s="15">
        <v>0</v>
      </c>
      <c r="AV738" s="15">
        <v>0.09</v>
      </c>
      <c r="AW738" s="15">
        <v>986.72940000000006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6814.3182999999999</v>
      </c>
      <c r="BU738" s="15">
        <v>4548.6881999999996</v>
      </c>
      <c r="BV738" s="15">
        <v>6814.3182999999999</v>
      </c>
      <c r="BW738" s="15">
        <v>6117.2012999999997</v>
      </c>
      <c r="BX738" s="16">
        <v>856.40819999999997</v>
      </c>
      <c r="BY738" s="15">
        <v>1712.8163999999999</v>
      </c>
      <c r="BZ738" s="16">
        <v>5957.9101000000001</v>
      </c>
      <c r="CA738" s="17">
        <v>769.06529999999998</v>
      </c>
    </row>
    <row r="739" spans="1:79" x14ac:dyDescent="0.25">
      <c r="A739" s="33" t="s">
        <v>79</v>
      </c>
      <c r="B739" s="34">
        <v>4183602</v>
      </c>
      <c r="C739" s="34" t="s">
        <v>127</v>
      </c>
      <c r="D739" s="34" t="s">
        <v>81</v>
      </c>
      <c r="E739" s="34" t="s">
        <v>116</v>
      </c>
      <c r="F739" s="34" t="s">
        <v>83</v>
      </c>
      <c r="G739" s="34" t="s">
        <v>117</v>
      </c>
      <c r="H739" s="34" t="s">
        <v>85</v>
      </c>
      <c r="I739" s="34" t="s">
        <v>79</v>
      </c>
      <c r="J739" s="34" t="s">
        <v>87</v>
      </c>
      <c r="K739" s="34" t="s">
        <v>121</v>
      </c>
      <c r="L739" s="34">
        <v>12</v>
      </c>
      <c r="M739" s="10">
        <v>240</v>
      </c>
      <c r="N739" s="34">
        <v>136416</v>
      </c>
      <c r="O739" s="35">
        <v>37431</v>
      </c>
      <c r="P739" s="35">
        <v>29004</v>
      </c>
      <c r="Q739" s="34">
        <v>62685236368</v>
      </c>
      <c r="R739" s="34" t="s">
        <v>89</v>
      </c>
      <c r="S739" s="10">
        <f>IF(AB739=0.05,"Médio Profissionalizante",
IF(AB739=0.09,"Médio Tecnólogo",
IF(AB739=0.1,"Graduação",
IF(AB739=0.15,"Especialização",
IF(AB739=0.35,"Mestrado",
IF(AB739=0.45,"Doutorado",
))))))</f>
        <v>0</v>
      </c>
      <c r="T739" s="10" t="str">
        <f>IF(AL739=0.7,"Inciso I",
IF(AL739=0.6,"Incisos II e V",
IF(AL739=0.3,"Inciso IV",
IF(AL739=0.25,"Inciso III, VI e VII",
))))</f>
        <v>Inciso III, VI e VII</v>
      </c>
      <c r="U739" s="34">
        <v>22</v>
      </c>
      <c r="V739" s="34" t="s">
        <v>97</v>
      </c>
      <c r="W739" s="34" t="s">
        <v>128</v>
      </c>
      <c r="X739" s="34" t="s">
        <v>92</v>
      </c>
      <c r="Y739" s="15">
        <v>1924.1790000000001</v>
      </c>
      <c r="Z739" s="15">
        <v>240</v>
      </c>
      <c r="AA739" s="15">
        <v>1924.1870707847202</v>
      </c>
      <c r="AB739" s="36">
        <v>0</v>
      </c>
      <c r="AC739" s="10">
        <v>0</v>
      </c>
      <c r="AD739" s="15">
        <v>0.2</v>
      </c>
      <c r="AE739" s="50">
        <v>384.83580000000001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v>1924.1790000000001</v>
      </c>
      <c r="AL739" s="15">
        <v>0.25</v>
      </c>
      <c r="AM739" s="15">
        <v>481.04480000000001</v>
      </c>
      <c r="AN739" s="15">
        <v>0.4</v>
      </c>
      <c r="AO739" s="15">
        <v>769.67160000000001</v>
      </c>
      <c r="AP739" s="15">
        <v>1</v>
      </c>
      <c r="AQ739" s="15">
        <v>1924.1790000000001</v>
      </c>
      <c r="AR739" s="15">
        <v>1.53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7408.0892000000003</v>
      </c>
      <c r="BU739" s="15">
        <v>5002.8653999999997</v>
      </c>
      <c r="BV739" s="15">
        <v>7408.0892000000003</v>
      </c>
      <c r="BW739" s="15">
        <v>6638.4175999999998</v>
      </c>
      <c r="BX739" s="16">
        <v>929.37850000000003</v>
      </c>
      <c r="BY739" s="15">
        <v>1858.7569000000001</v>
      </c>
      <c r="BZ739" s="16">
        <v>6478.7106999999996</v>
      </c>
      <c r="CA739" s="17">
        <v>912.28539999999998</v>
      </c>
    </row>
    <row r="740" spans="1:79" x14ac:dyDescent="0.25">
      <c r="A740" s="33" t="s">
        <v>79</v>
      </c>
      <c r="B740" s="34">
        <v>8910501</v>
      </c>
      <c r="C740" s="34" t="s">
        <v>453</v>
      </c>
      <c r="D740" s="34" t="s">
        <v>81</v>
      </c>
      <c r="E740" s="34" t="s">
        <v>116</v>
      </c>
      <c r="F740" s="34" t="s">
        <v>83</v>
      </c>
      <c r="G740" s="34" t="s">
        <v>117</v>
      </c>
      <c r="H740" s="34" t="s">
        <v>85</v>
      </c>
      <c r="I740" s="34" t="s">
        <v>79</v>
      </c>
      <c r="J740" s="34" t="s">
        <v>87</v>
      </c>
      <c r="K740" s="34" t="s">
        <v>121</v>
      </c>
      <c r="L740" s="34">
        <v>8</v>
      </c>
      <c r="M740" s="10">
        <v>240</v>
      </c>
      <c r="N740" s="34">
        <v>126022</v>
      </c>
      <c r="O740" s="35">
        <v>40826</v>
      </c>
      <c r="P740" s="35">
        <v>32297</v>
      </c>
      <c r="Q740" s="34">
        <v>2473665362</v>
      </c>
      <c r="R740" s="34" t="s">
        <v>89</v>
      </c>
      <c r="S740" s="10" t="str">
        <f>IF(AB740=0.05,"Médio Profissionalizante",
IF(AB740=0.09,"Médio Tecnólogo",
IF(AB740=0.1,"Graduação",
IF(AB740=0.15,"Especialização",
IF(AB740=0.35,"Mestrado",
IF(AB740=0.45,"Doutorado",
))))))</f>
        <v>Graduação</v>
      </c>
      <c r="T740" s="10" t="str">
        <f>IF(AL740=0.7,"Inciso I",
IF(AL740=0.6,"Incisos II e V",
IF(AL740=0.3,"Inciso IV",
IF(AL740=0.25,"Inciso III, VI e VII",
))))</f>
        <v>Inciso III, VI e VII</v>
      </c>
      <c r="U740" s="34">
        <v>22</v>
      </c>
      <c r="V740" s="34" t="s">
        <v>97</v>
      </c>
      <c r="W740" s="34" t="s">
        <v>91</v>
      </c>
      <c r="X740" s="34" t="s">
        <v>92</v>
      </c>
      <c r="Y740" s="15">
        <v>1777.6458</v>
      </c>
      <c r="Z740" s="15">
        <v>240</v>
      </c>
      <c r="AA740" s="15">
        <v>1777.6514241638204</v>
      </c>
      <c r="AB740" s="36">
        <v>0.1</v>
      </c>
      <c r="AC740" s="66">
        <v>177.7646</v>
      </c>
      <c r="AD740" s="15">
        <v>0.11</v>
      </c>
      <c r="AE740" s="50">
        <v>195.541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v>1777.6458</v>
      </c>
      <c r="AL740" s="15">
        <v>0.25</v>
      </c>
      <c r="AM740" s="15">
        <v>444.41149999999999</v>
      </c>
      <c r="AN740" s="15">
        <v>0.4</v>
      </c>
      <c r="AO740" s="15">
        <v>711.05830000000003</v>
      </c>
      <c r="AP740" s="15">
        <v>1</v>
      </c>
      <c r="AQ740" s="15">
        <v>1777.6458</v>
      </c>
      <c r="AR740" s="15">
        <v>0.22</v>
      </c>
      <c r="AS740" s="15">
        <v>550.06140000000005</v>
      </c>
      <c r="AT740" s="15">
        <v>0</v>
      </c>
      <c r="AU740" s="15">
        <v>0</v>
      </c>
      <c r="AV740" s="15">
        <v>0</v>
      </c>
      <c r="AW740" s="15">
        <v>1192.9042999999999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6861.7128000000002</v>
      </c>
      <c r="BU740" s="15">
        <v>4639.6554999999998</v>
      </c>
      <c r="BV740" s="15">
        <v>6861.7128000000002</v>
      </c>
      <c r="BW740" s="15">
        <v>6150.6544999999996</v>
      </c>
      <c r="BX740" s="16">
        <v>861.09159999999997</v>
      </c>
      <c r="BY740" s="15">
        <v>1722.1832999999999</v>
      </c>
      <c r="BZ740" s="16">
        <v>6000.6211999999996</v>
      </c>
      <c r="CA740" s="17">
        <v>780.81079999999997</v>
      </c>
    </row>
    <row r="741" spans="1:79" x14ac:dyDescent="0.25">
      <c r="A741" s="33" t="s">
        <v>79</v>
      </c>
      <c r="B741" s="34">
        <v>5402301</v>
      </c>
      <c r="C741" s="34" t="s">
        <v>380</v>
      </c>
      <c r="D741" s="34" t="s">
        <v>81</v>
      </c>
      <c r="E741" s="34" t="s">
        <v>116</v>
      </c>
      <c r="F741" s="34" t="s">
        <v>83</v>
      </c>
      <c r="G741" s="34" t="s">
        <v>117</v>
      </c>
      <c r="H741" s="34" t="s">
        <v>85</v>
      </c>
      <c r="I741" s="34" t="s">
        <v>79</v>
      </c>
      <c r="J741" s="34" t="s">
        <v>87</v>
      </c>
      <c r="K741" s="34" t="s">
        <v>121</v>
      </c>
      <c r="L741" s="34">
        <v>12</v>
      </c>
      <c r="M741" s="10">
        <v>240</v>
      </c>
      <c r="N741" s="34">
        <v>136416</v>
      </c>
      <c r="O741" s="35">
        <v>37438</v>
      </c>
      <c r="P741" s="35">
        <v>26066</v>
      </c>
      <c r="Q741" s="34">
        <v>48429759387</v>
      </c>
      <c r="R741" s="34" t="s">
        <v>89</v>
      </c>
      <c r="S741" s="10" t="str">
        <f>IF(AB741=0.05,"Médio Profissionalizante",
IF(AB741=0.09,"Médio Tecnólogo",
IF(AB741=0.1,"Graduação",
IF(AB741=0.15,"Especialização",
IF(AB741=0.35,"Mestrado",
IF(AB741=0.45,"Doutorado",
))))))</f>
        <v>Especialização</v>
      </c>
      <c r="T741" s="10" t="str">
        <f>IF(AL741=0.7,"Inciso I",
IF(AL741=0.6,"Incisos II e V",
IF(AL741=0.3,"Inciso IV",
IF(AL741=0.25,"Inciso III, VI e VII",
))))</f>
        <v>Inciso III, VI e VII</v>
      </c>
      <c r="U741" s="34">
        <v>22</v>
      </c>
      <c r="V741" s="34" t="s">
        <v>90</v>
      </c>
      <c r="W741" s="34" t="s">
        <v>91</v>
      </c>
      <c r="X741" s="34" t="s">
        <v>92</v>
      </c>
      <c r="Y741" s="15">
        <v>1924.1790000000001</v>
      </c>
      <c r="Z741" s="15">
        <v>240</v>
      </c>
      <c r="AA741" s="15">
        <v>1924.1870707847202</v>
      </c>
      <c r="AB741" s="36">
        <v>0.15</v>
      </c>
      <c r="AC741" s="51">
        <v>288.62689999999998</v>
      </c>
      <c r="AD741" s="15">
        <v>0.2</v>
      </c>
      <c r="AE741" s="50">
        <v>384.83580000000001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v>1924.1790000000001</v>
      </c>
      <c r="AL741" s="15">
        <v>0.25</v>
      </c>
      <c r="AM741" s="15">
        <v>481.04480000000001</v>
      </c>
      <c r="AN741" s="15">
        <v>0.4</v>
      </c>
      <c r="AO741" s="15">
        <v>769.67160000000001</v>
      </c>
      <c r="AP741" s="15">
        <v>1</v>
      </c>
      <c r="AQ741" s="15">
        <v>1924.1790000000001</v>
      </c>
      <c r="AR741" s="15">
        <v>0.28000000000000003</v>
      </c>
      <c r="AS741" s="15">
        <v>0</v>
      </c>
      <c r="AT741" s="15">
        <v>0.37</v>
      </c>
      <c r="AU741" s="15">
        <v>591.39689999999996</v>
      </c>
      <c r="AV741" s="15">
        <v>0</v>
      </c>
      <c r="AW741" s="15">
        <v>1856.0764999999999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7696.7160000000003</v>
      </c>
      <c r="BU741" s="15">
        <v>5291.4922999999999</v>
      </c>
      <c r="BV741" s="15">
        <v>7696.7160000000003</v>
      </c>
      <c r="BW741" s="15">
        <v>6927.0443999999998</v>
      </c>
      <c r="BX741" s="16">
        <v>969.78620000000001</v>
      </c>
      <c r="BY741" s="15">
        <v>1939.5724</v>
      </c>
      <c r="BZ741" s="16">
        <v>6726.9297999999999</v>
      </c>
      <c r="CA741" s="17">
        <v>980.54570000000001</v>
      </c>
    </row>
    <row r="742" spans="1:79" x14ac:dyDescent="0.25">
      <c r="A742" s="33" t="s">
        <v>79</v>
      </c>
      <c r="B742" s="34">
        <v>8479901</v>
      </c>
      <c r="C742" s="34" t="s">
        <v>410</v>
      </c>
      <c r="D742" s="34" t="s">
        <v>81</v>
      </c>
      <c r="E742" s="34" t="s">
        <v>116</v>
      </c>
      <c r="F742" s="34" t="s">
        <v>83</v>
      </c>
      <c r="G742" s="34" t="s">
        <v>117</v>
      </c>
      <c r="H742" s="34" t="s">
        <v>85</v>
      </c>
      <c r="I742" s="34" t="s">
        <v>79</v>
      </c>
      <c r="J742" s="34" t="s">
        <v>87</v>
      </c>
      <c r="K742" s="34" t="s">
        <v>121</v>
      </c>
      <c r="L742" s="34">
        <v>9</v>
      </c>
      <c r="M742" s="10">
        <v>240</v>
      </c>
      <c r="N742" s="34">
        <v>128542</v>
      </c>
      <c r="O742" s="35">
        <v>40315</v>
      </c>
      <c r="P742" s="35">
        <v>25687</v>
      </c>
      <c r="Q742" s="34">
        <v>7058990808</v>
      </c>
      <c r="R742" s="34" t="s">
        <v>89</v>
      </c>
      <c r="S742" s="10" t="str">
        <f>IF(AB742=0.05,"Médio Profissionalizante",
IF(AB742=0.09,"Médio Tecnólogo",
IF(AB742=0.1,"Graduação",
IF(AB742=0.15,"Especialização",
IF(AB742=0.35,"Mestrado",
IF(AB742=0.45,"Doutorado",
))))))</f>
        <v>Especialização</v>
      </c>
      <c r="T742" s="10" t="str">
        <f>IF(AL742=0.7,"Inciso I",
IF(AL742=0.6,"Incisos II e V",
IF(AL742=0.3,"Inciso IV",
IF(AL742=0.25,"Inciso III, VI e VII",
))))</f>
        <v>Inciso III, VI e VII</v>
      </c>
      <c r="U742" s="34">
        <v>22</v>
      </c>
      <c r="V742" s="34" t="s">
        <v>90</v>
      </c>
      <c r="W742" s="34" t="s">
        <v>91</v>
      </c>
      <c r="X742" s="34" t="s">
        <v>92</v>
      </c>
      <c r="Y742" s="15">
        <v>1813.203</v>
      </c>
      <c r="Z742" s="15">
        <v>240</v>
      </c>
      <c r="AA742" s="15">
        <v>1813.2044526470968</v>
      </c>
      <c r="AB742" s="36">
        <v>0.15</v>
      </c>
      <c r="AC742" s="15">
        <v>271.98050000000001</v>
      </c>
      <c r="AD742" s="15">
        <v>0.12</v>
      </c>
      <c r="AE742" s="50">
        <v>217.58439999999999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v>1813.203</v>
      </c>
      <c r="AL742" s="15">
        <v>0.25</v>
      </c>
      <c r="AM742" s="15">
        <v>453.30079999999998</v>
      </c>
      <c r="AN742" s="15">
        <v>0.4</v>
      </c>
      <c r="AO742" s="15">
        <v>725.28120000000001</v>
      </c>
      <c r="AP742" s="15">
        <v>1</v>
      </c>
      <c r="AQ742" s="15">
        <v>1813.203</v>
      </c>
      <c r="AR742" s="15">
        <v>0.39</v>
      </c>
      <c r="AS742" s="15">
        <v>28.960799999999999</v>
      </c>
      <c r="AT742" s="15">
        <v>0</v>
      </c>
      <c r="AU742" s="15">
        <v>868.82439999999997</v>
      </c>
      <c r="AV742" s="15">
        <v>0.4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7107.7557999999999</v>
      </c>
      <c r="BU742" s="15">
        <v>4841.2520000000004</v>
      </c>
      <c r="BV742" s="15">
        <v>7107.7557999999999</v>
      </c>
      <c r="BW742" s="15">
        <v>6382.4745999999996</v>
      </c>
      <c r="BX742" s="16">
        <v>893.54639999999995</v>
      </c>
      <c r="BY742" s="15">
        <v>1787.0929000000001</v>
      </c>
      <c r="BZ742" s="16">
        <v>6214.2093000000004</v>
      </c>
      <c r="CA742" s="17">
        <v>839.54759999999999</v>
      </c>
    </row>
    <row r="743" spans="1:79" x14ac:dyDescent="0.25">
      <c r="A743" s="33" t="s">
        <v>98</v>
      </c>
      <c r="B743" s="34">
        <v>38901</v>
      </c>
      <c r="C743" s="34" t="s">
        <v>806</v>
      </c>
      <c r="D743" s="34" t="s">
        <v>762</v>
      </c>
      <c r="E743" s="34" t="s">
        <v>763</v>
      </c>
      <c r="F743" s="34" t="s">
        <v>712</v>
      </c>
      <c r="G743" s="34" t="s">
        <v>726</v>
      </c>
      <c r="H743" s="34" t="s">
        <v>714</v>
      </c>
      <c r="I743" s="34" t="s">
        <v>715</v>
      </c>
      <c r="J743" s="34" t="s">
        <v>712</v>
      </c>
      <c r="K743" s="34" t="s">
        <v>121</v>
      </c>
      <c r="L743" s="34">
        <v>12</v>
      </c>
      <c r="M743" s="10">
        <v>240</v>
      </c>
      <c r="N743" s="34">
        <v>626707</v>
      </c>
      <c r="O743" s="35">
        <v>29626</v>
      </c>
      <c r="P743" s="35">
        <v>13689</v>
      </c>
      <c r="Q743" s="34">
        <v>1377299368</v>
      </c>
      <c r="R743" s="34" t="s">
        <v>103</v>
      </c>
      <c r="S743" s="10" t="str">
        <f>IF(AB743=0.05,"Médio Profissionalizante",
IF(AB743=0.09,"Médio Tecnólogo",
IF(AB743=0.1,"Graduação",
IF(AB743=0.15,"Especialização",
IF(AB743=0.35,"Mestrado",
IF(AB743=0.45,"Doutorado",
))))))</f>
        <v>Médio Tecnólogo</v>
      </c>
      <c r="T743" s="10" t="str">
        <f>IF(AL743=0.7,"Inciso I",
IF(AL743=0.6,"Incisos II e V",
IF(AL743=0.3,"Inciso IV",
IF(AL743=0.25,"Inciso III, VI e VII",
))))</f>
        <v>Inciso I</v>
      </c>
      <c r="U743" s="34">
        <v>20</v>
      </c>
      <c r="V743" s="34" t="s">
        <v>90</v>
      </c>
      <c r="W743" s="34" t="s">
        <v>91</v>
      </c>
      <c r="X743" s="34" t="s">
        <v>91</v>
      </c>
      <c r="Y743" s="15">
        <v>1924.1790000000001</v>
      </c>
      <c r="Z743" s="15">
        <v>240</v>
      </c>
      <c r="AA743" s="15">
        <v>1924.1870707847202</v>
      </c>
      <c r="AB743" s="36">
        <v>0.09</v>
      </c>
      <c r="AC743" s="37">
        <v>173.17609999999999</v>
      </c>
      <c r="AD743" s="15">
        <v>0.2</v>
      </c>
      <c r="AE743" s="40">
        <f>ROUND(Y743*AD743,2)</f>
        <v>384.84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v>1924.1790000000001</v>
      </c>
      <c r="AL743" s="15">
        <v>0.7</v>
      </c>
      <c r="AM743" s="15">
        <v>1346.9253000000001</v>
      </c>
      <c r="AN743" s="15">
        <v>0.4</v>
      </c>
      <c r="AO743" s="15">
        <v>769.67160000000001</v>
      </c>
      <c r="AP743" s="15">
        <v>1</v>
      </c>
      <c r="AQ743" s="15">
        <v>1924.1790000000001</v>
      </c>
      <c r="AR743" s="15">
        <v>0.19</v>
      </c>
      <c r="AS743" s="15">
        <v>133.75</v>
      </c>
      <c r="AT743" s="15">
        <v>0.2</v>
      </c>
      <c r="AU743" s="15">
        <v>1055.9000000000001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8447.1458000000002</v>
      </c>
      <c r="BU743" s="15">
        <v>5176.0415000000003</v>
      </c>
      <c r="BV743" s="15">
        <v>8447.1458000000002</v>
      </c>
      <c r="BW743" s="15">
        <v>7677.4741999999997</v>
      </c>
      <c r="BX743" s="16">
        <v>1074.8463999999999</v>
      </c>
      <c r="BY743" s="15">
        <v>2149.6927999999998</v>
      </c>
      <c r="BZ743" s="16">
        <v>7372.2993999999999</v>
      </c>
      <c r="CA743" s="17">
        <v>1158.0223000000001</v>
      </c>
    </row>
    <row r="744" spans="1:79" x14ac:dyDescent="0.25">
      <c r="A744" s="33" t="s">
        <v>98</v>
      </c>
      <c r="B744" s="34">
        <v>38902</v>
      </c>
      <c r="C744" s="34" t="s">
        <v>806</v>
      </c>
      <c r="D744" s="34" t="s">
        <v>762</v>
      </c>
      <c r="E744" s="34" t="s">
        <v>763</v>
      </c>
      <c r="F744" s="34" t="s">
        <v>712</v>
      </c>
      <c r="G744" s="34" t="s">
        <v>726</v>
      </c>
      <c r="H744" s="34" t="s">
        <v>714</v>
      </c>
      <c r="I744" s="34" t="s">
        <v>715</v>
      </c>
      <c r="J744" s="34" t="s">
        <v>712</v>
      </c>
      <c r="K744" s="34" t="s">
        <v>121</v>
      </c>
      <c r="L744" s="34">
        <v>13</v>
      </c>
      <c r="M744" s="10">
        <v>240</v>
      </c>
      <c r="N744" s="34">
        <v>614415</v>
      </c>
      <c r="O744" s="35">
        <v>29990</v>
      </c>
      <c r="P744" s="35">
        <v>13689</v>
      </c>
      <c r="Q744" s="34">
        <v>1377299368</v>
      </c>
      <c r="R744" s="34" t="s">
        <v>103</v>
      </c>
      <c r="S744" s="10" t="str">
        <f>IF(AB744=0.05,"Médio Profissionalizante",
IF(AB744=0.09,"Médio Tecnólogo",
IF(AB744=0.1,"Graduação",
IF(AB744=0.15,"Especialização",
IF(AB744=0.35,"Mestrado",
IF(AB744=0.45,"Doutorado",
))))))</f>
        <v>Especialização</v>
      </c>
      <c r="T744" s="10" t="str">
        <f>IF(AL744=0.7,"Inciso I",
IF(AL744=0.6,"Incisos II e V",
IF(AL744=0.3,"Inciso IV",
IF(AL744=0.25,"Inciso III, VI e VII",
))))</f>
        <v>Inciso I</v>
      </c>
      <c r="U744" s="34">
        <v>20</v>
      </c>
      <c r="V744" s="34" t="s">
        <v>90</v>
      </c>
      <c r="W744" s="34" t="s">
        <v>91</v>
      </c>
      <c r="X744" s="34" t="s">
        <v>91</v>
      </c>
      <c r="Y744" s="15">
        <v>1962.6636000000001</v>
      </c>
      <c r="Z744" s="15">
        <v>240</v>
      </c>
      <c r="AA744" s="15">
        <v>1962.6708122004145</v>
      </c>
      <c r="AB744" s="36">
        <v>0.15</v>
      </c>
      <c r="AC744" s="51">
        <v>294.39949999999999</v>
      </c>
      <c r="AD744" s="15">
        <v>0.22</v>
      </c>
      <c r="AE744" s="40">
        <f>ROUND(Y744*AD744,2)</f>
        <v>431.79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v>1962.6636000000001</v>
      </c>
      <c r="AL744" s="15">
        <v>0.7</v>
      </c>
      <c r="AM744" s="15">
        <v>1373.8644999999999</v>
      </c>
      <c r="AN744" s="15">
        <v>0.4</v>
      </c>
      <c r="AO744" s="15">
        <v>785.06539999999995</v>
      </c>
      <c r="AP744" s="15">
        <v>1</v>
      </c>
      <c r="AQ744" s="15">
        <v>1962.6636000000001</v>
      </c>
      <c r="AR744" s="15">
        <v>0.31</v>
      </c>
      <c r="AS744" s="15">
        <v>226.64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0</v>
      </c>
      <c r="BL744" s="15">
        <v>0</v>
      </c>
      <c r="BM744" s="15">
        <v>0</v>
      </c>
      <c r="BN744" s="15">
        <v>0</v>
      </c>
      <c r="BO744" s="15">
        <v>0</v>
      </c>
      <c r="BP744" s="15">
        <v>0</v>
      </c>
      <c r="BQ744" s="15">
        <v>0</v>
      </c>
      <c r="BR744" s="15">
        <v>0</v>
      </c>
      <c r="BS744" s="15">
        <v>0</v>
      </c>
      <c r="BT744" s="15">
        <v>8773.1062999999995</v>
      </c>
      <c r="BU744" s="15">
        <v>5436.5781999999999</v>
      </c>
      <c r="BV744" s="15">
        <v>8773.1062999999995</v>
      </c>
      <c r="BW744" s="15">
        <v>7988.0409</v>
      </c>
      <c r="BX744" s="16">
        <v>1118.3257000000001</v>
      </c>
      <c r="BY744" s="15">
        <v>2236.6514000000002</v>
      </c>
      <c r="BZ744" s="16">
        <v>7654.7806</v>
      </c>
      <c r="CA744" s="17">
        <v>1235.7047</v>
      </c>
    </row>
    <row r="745" spans="1:79" x14ac:dyDescent="0.25">
      <c r="A745" s="33" t="s">
        <v>98</v>
      </c>
      <c r="B745" s="34">
        <v>183701</v>
      </c>
      <c r="C745" s="34" t="s">
        <v>1169</v>
      </c>
      <c r="D745" s="34" t="s">
        <v>1110</v>
      </c>
      <c r="E745" s="34" t="s">
        <v>1111</v>
      </c>
      <c r="F745" s="34" t="s">
        <v>83</v>
      </c>
      <c r="G745" s="34" t="s">
        <v>1163</v>
      </c>
      <c r="H745" s="34" t="s">
        <v>1110</v>
      </c>
      <c r="I745" s="34" t="s">
        <v>715</v>
      </c>
      <c r="J745" s="34" t="s">
        <v>1161</v>
      </c>
      <c r="K745" s="34" t="s">
        <v>118</v>
      </c>
      <c r="L745" s="34">
        <v>13</v>
      </c>
      <c r="M745" s="10">
        <v>240</v>
      </c>
      <c r="N745" s="34">
        <v>146799</v>
      </c>
      <c r="O745" s="35">
        <v>24335</v>
      </c>
      <c r="P745" s="35">
        <v>17158</v>
      </c>
      <c r="Q745" s="34">
        <v>4527364391</v>
      </c>
      <c r="R745" s="34" t="s">
        <v>103</v>
      </c>
      <c r="S745" s="10" t="str">
        <f>IF(AB745=0.05,"Médio Profissionalizante",
IF(AB745=0.09,"Médio Tecnólogo",
IF(AB745=0.1,"Graduação",
IF(AB745=0.15,"Especialização",
IF(AB745=0.35,"Mestrado",
IF(AB745=0.45,"Doutorado",
))))))</f>
        <v>Especialização</v>
      </c>
      <c r="T745" s="10" t="str">
        <f>IF(AL745=0.7,"Inciso I",
IF(AL745=0.6,"Incisos II e V",
IF(AL745=0.3,"Inciso IV",
IF(AL745=0.25,"Inciso III, VI e VII",
))))</f>
        <v>Inciso IV</v>
      </c>
      <c r="U745" s="34">
        <v>20</v>
      </c>
      <c r="V745" s="34" t="s">
        <v>90</v>
      </c>
      <c r="W745" s="34" t="s">
        <v>91</v>
      </c>
      <c r="X745" s="34" t="s">
        <v>91</v>
      </c>
      <c r="Y745" s="15">
        <v>1962.6636000000001</v>
      </c>
      <c r="Z745" s="15">
        <v>240</v>
      </c>
      <c r="AA745" s="15">
        <v>1962.6708122004145</v>
      </c>
      <c r="AB745" s="36">
        <v>0.15</v>
      </c>
      <c r="AC745" s="15">
        <v>294.39949999999999</v>
      </c>
      <c r="AD745" s="15">
        <v>0.21</v>
      </c>
      <c r="AE745" s="40">
        <f>ROUND(Y745*AD745,2)</f>
        <v>412.16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v>1962.6636000000001</v>
      </c>
      <c r="AL745" s="15">
        <v>0.3</v>
      </c>
      <c r="AM745" s="15">
        <v>588.79909999999995</v>
      </c>
      <c r="AN745" s="15">
        <v>0.4</v>
      </c>
      <c r="AO745" s="15">
        <v>785.06539999999995</v>
      </c>
      <c r="AP745" s="15">
        <v>1</v>
      </c>
      <c r="AQ745" s="15">
        <v>1962.6636000000001</v>
      </c>
      <c r="AR745" s="15">
        <v>1.47</v>
      </c>
      <c r="AS745" s="15">
        <v>976.13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21.232053000000001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1008.6444011280581</v>
      </c>
      <c r="BT745" s="15">
        <v>8998.2906999999996</v>
      </c>
      <c r="BU745" s="15">
        <v>5416.9515000000001</v>
      </c>
      <c r="BV745" s="15">
        <v>7968.4142000000002</v>
      </c>
      <c r="BW745" s="15">
        <v>7204.5807999999997</v>
      </c>
      <c r="BX745" s="16">
        <v>1008.6413</v>
      </c>
      <c r="BY745" s="15">
        <v>2017.2826</v>
      </c>
      <c r="BZ745" s="16">
        <v>7989.6494000000002</v>
      </c>
      <c r="CA745" s="17">
        <v>1327.7936</v>
      </c>
    </row>
    <row r="746" spans="1:79" x14ac:dyDescent="0.25">
      <c r="A746" s="33" t="s">
        <v>1255</v>
      </c>
      <c r="B746" s="34">
        <v>6052303</v>
      </c>
      <c r="C746" s="34" t="s">
        <v>1259</v>
      </c>
      <c r="D746" s="34" t="s">
        <v>1257</v>
      </c>
      <c r="E746" s="34" t="s">
        <v>869</v>
      </c>
      <c r="F746" s="34" t="s">
        <v>83</v>
      </c>
      <c r="G746" s="34" t="s">
        <v>1244</v>
      </c>
      <c r="H746" s="34" t="s">
        <v>1245</v>
      </c>
      <c r="I746" s="34" t="s">
        <v>1246</v>
      </c>
      <c r="J746" s="34" t="s">
        <v>850</v>
      </c>
      <c r="K746" s="34" t="s">
        <v>118</v>
      </c>
      <c r="L746" s="34">
        <v>6</v>
      </c>
      <c r="M746" s="10">
        <v>240</v>
      </c>
      <c r="N746" s="34">
        <v>750463</v>
      </c>
      <c r="O746" s="35">
        <v>42948</v>
      </c>
      <c r="P746" s="35">
        <v>29969</v>
      </c>
      <c r="Q746" s="34">
        <v>62061852300</v>
      </c>
      <c r="R746" s="34" t="s">
        <v>89</v>
      </c>
      <c r="S746" s="10">
        <f>IF(AB746=0.05,"Médio Profissionalizante",
IF(AB746=0.09,"Médio Tecnólogo",
IF(AB746=0.1,"Graduação",
IF(AB746=0.15,"Especialização",
IF(AB746=0.35,"Mestrado",
IF(AB746=0.45,"Doutorado",
))))))</f>
        <v>0</v>
      </c>
      <c r="T746" s="10" t="str">
        <f>IF(AL746=0.7,"Inciso I",
IF(AL746=0.6,"Incisos II e V",
IF(AL746=0.3,"Inciso IV",
IF(AL746=0.25,"Inciso III, VI e VII",
))))</f>
        <v>Inciso III, VI e VII</v>
      </c>
      <c r="U746" s="34">
        <v>1</v>
      </c>
      <c r="V746" s="34" t="s">
        <v>90</v>
      </c>
      <c r="W746" s="34" t="s">
        <v>91</v>
      </c>
      <c r="X746" s="34" t="s">
        <v>92</v>
      </c>
      <c r="Y746" s="15">
        <v>1924.1790000000001</v>
      </c>
      <c r="Z746" s="15">
        <v>240</v>
      </c>
      <c r="AA746" s="15">
        <v>1924.1870707847202</v>
      </c>
      <c r="AB746" s="36">
        <v>0</v>
      </c>
      <c r="AC746" s="37">
        <v>0</v>
      </c>
      <c r="AD746" s="15">
        <v>0.2</v>
      </c>
      <c r="AE746" s="40">
        <f>ROUND(Y746*AD746,2)</f>
        <v>384.84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v>1708.6224</v>
      </c>
      <c r="AL746" s="15">
        <v>0.25</v>
      </c>
      <c r="AM746" s="15">
        <v>427.15559999999999</v>
      </c>
      <c r="AN746" s="15">
        <v>0.4</v>
      </c>
      <c r="AO746" s="15">
        <v>683.44899999999996</v>
      </c>
      <c r="AP746" s="15">
        <v>1</v>
      </c>
      <c r="AQ746" s="15">
        <v>1708.6224</v>
      </c>
      <c r="AR746" s="15">
        <v>1.53</v>
      </c>
      <c r="AS746" s="15">
        <v>944.54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6578.1962000000003</v>
      </c>
      <c r="BU746" s="15">
        <v>4442.4182000000001</v>
      </c>
      <c r="BV746" s="15">
        <v>6578.1962000000003</v>
      </c>
      <c r="BW746" s="15">
        <v>5894.7473</v>
      </c>
      <c r="BX746" s="16">
        <v>825.26459999999997</v>
      </c>
      <c r="BY746" s="15">
        <v>1650.5291999999999</v>
      </c>
      <c r="BZ746" s="16">
        <v>5752.9315999999999</v>
      </c>
      <c r="CA746" s="17">
        <v>712.69619999999998</v>
      </c>
    </row>
    <row r="747" spans="1:79" x14ac:dyDescent="0.25">
      <c r="A747" s="33" t="s">
        <v>98</v>
      </c>
      <c r="B747" s="34">
        <v>39901</v>
      </c>
      <c r="C747" s="34" t="s">
        <v>808</v>
      </c>
      <c r="D747" s="34" t="s">
        <v>765</v>
      </c>
      <c r="E747" s="34" t="s">
        <v>766</v>
      </c>
      <c r="F747" s="34" t="s">
        <v>712</v>
      </c>
      <c r="G747" s="34" t="s">
        <v>726</v>
      </c>
      <c r="H747" s="34" t="s">
        <v>714</v>
      </c>
      <c r="I747" s="34" t="s">
        <v>715</v>
      </c>
      <c r="J747" s="34" t="s">
        <v>712</v>
      </c>
      <c r="K747" s="34" t="s">
        <v>121</v>
      </c>
      <c r="L747" s="34">
        <v>12</v>
      </c>
      <c r="M747" s="10">
        <v>240</v>
      </c>
      <c r="N747" s="34">
        <v>751583</v>
      </c>
      <c r="O747" s="35">
        <v>27834</v>
      </c>
      <c r="P747" s="35">
        <v>13570</v>
      </c>
      <c r="Q747" s="34">
        <v>74627279353</v>
      </c>
      <c r="R747" s="34" t="s">
        <v>103</v>
      </c>
      <c r="S747" s="10" t="str">
        <f>IF(AB747=0.05,"Médio Profissionalizante",
IF(AB747=0.09,"Médio Tecnólogo",
IF(AB747=0.1,"Graduação",
IF(AB747=0.15,"Especialização",
IF(AB747=0.35,"Mestrado",
IF(AB747=0.45,"Doutorado",
))))))</f>
        <v>Especialização</v>
      </c>
      <c r="T747" s="10" t="str">
        <f>IF(AL747=0.7,"Inciso I",
IF(AL747=0.6,"Incisos II e V",
IF(AL747=0.3,"Inciso IV",
IF(AL747=0.25,"Inciso III, VI e VII",
))))</f>
        <v>Incisos II e V</v>
      </c>
      <c r="U747" s="34">
        <v>20</v>
      </c>
      <c r="V747" s="34" t="s">
        <v>97</v>
      </c>
      <c r="W747" s="34" t="s">
        <v>91</v>
      </c>
      <c r="X747" s="34" t="s">
        <v>91</v>
      </c>
      <c r="Y747" s="15">
        <v>1924.1790000000001</v>
      </c>
      <c r="Z747" s="15">
        <v>240</v>
      </c>
      <c r="AA747" s="15">
        <v>1924.1870707847202</v>
      </c>
      <c r="AB747" s="36">
        <v>0.15</v>
      </c>
      <c r="AC747" s="21">
        <v>288.62689999999998</v>
      </c>
      <c r="AD747" s="15">
        <v>0.2</v>
      </c>
      <c r="AE747" s="40">
        <f>ROUND(Y747*AD747,2)</f>
        <v>384.84</v>
      </c>
      <c r="AF747" s="15">
        <v>0</v>
      </c>
      <c r="AG747" s="15">
        <v>0</v>
      </c>
      <c r="AH747" s="15">
        <v>0</v>
      </c>
      <c r="AI747" s="15">
        <v>0</v>
      </c>
      <c r="AJ747" s="15">
        <v>1</v>
      </c>
      <c r="AK747" s="15">
        <v>1924.1790000000001</v>
      </c>
      <c r="AL747" s="15">
        <v>0.6</v>
      </c>
      <c r="AM747" s="15">
        <v>1154.5074</v>
      </c>
      <c r="AN747" s="15">
        <v>0.4</v>
      </c>
      <c r="AO747" s="15">
        <v>769.67160000000001</v>
      </c>
      <c r="AP747" s="15">
        <v>1</v>
      </c>
      <c r="AQ747" s="15">
        <v>1924.1790000000001</v>
      </c>
      <c r="AR747" s="15">
        <v>1.41</v>
      </c>
      <c r="AS747" s="15">
        <v>983.5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8370.1787000000004</v>
      </c>
      <c r="BU747" s="15">
        <v>5291.4922999999999</v>
      </c>
      <c r="BV747" s="15">
        <v>8370.1787000000004</v>
      </c>
      <c r="BW747" s="15">
        <v>7600.5070999999998</v>
      </c>
      <c r="BX747" s="16">
        <v>1064.0709999999999</v>
      </c>
      <c r="BY747" s="15">
        <v>2128.1419999999998</v>
      </c>
      <c r="BZ747" s="16">
        <v>7306.1076999999996</v>
      </c>
      <c r="CA747" s="17">
        <v>1139.8196</v>
      </c>
    </row>
    <row r="748" spans="1:79" x14ac:dyDescent="0.25">
      <c r="A748" s="33" t="s">
        <v>79</v>
      </c>
      <c r="B748" s="34">
        <v>8464501</v>
      </c>
      <c r="C748" s="34" t="s">
        <v>402</v>
      </c>
      <c r="D748" s="34" t="s">
        <v>81</v>
      </c>
      <c r="E748" s="34" t="s">
        <v>116</v>
      </c>
      <c r="F748" s="34" t="s">
        <v>83</v>
      </c>
      <c r="G748" s="34" t="s">
        <v>117</v>
      </c>
      <c r="H748" s="34" t="s">
        <v>85</v>
      </c>
      <c r="I748" s="34" t="s">
        <v>79</v>
      </c>
      <c r="J748" s="34" t="s">
        <v>87</v>
      </c>
      <c r="K748" s="34" t="s">
        <v>118</v>
      </c>
      <c r="L748" s="34">
        <v>5</v>
      </c>
      <c r="M748" s="10">
        <v>240</v>
      </c>
      <c r="N748" s="34">
        <v>118759</v>
      </c>
      <c r="O748" s="35">
        <v>40315</v>
      </c>
      <c r="P748" s="35">
        <v>29534</v>
      </c>
      <c r="Q748" s="34">
        <v>89300920391</v>
      </c>
      <c r="R748" s="34" t="s">
        <v>89</v>
      </c>
      <c r="S748" s="10">
        <f>IF(AB748=0.05,"Médio Profissionalizante",
IF(AB748=0.09,"Médio Tecnólogo",
IF(AB748=0.1,"Graduação",
IF(AB748=0.15,"Especialização",
IF(AB748=0.35,"Mestrado",
IF(AB748=0.45,"Doutorado",
))))))</f>
        <v>0</v>
      </c>
      <c r="T748" s="10" t="str">
        <f>IF(AL748=0.7,"Inciso I",
IF(AL748=0.6,"Incisos II e V",
IF(AL748=0.3,"Inciso IV",
IF(AL748=0.25,"Inciso III, VI e VII",
))))</f>
        <v>Inciso III, VI e VII</v>
      </c>
      <c r="U748" s="34">
        <v>22</v>
      </c>
      <c r="V748" s="34" t="s">
        <v>90</v>
      </c>
      <c r="W748" s="34" t="s">
        <v>91</v>
      </c>
      <c r="X748" s="34" t="s">
        <v>92</v>
      </c>
      <c r="Y748" s="15">
        <v>1675.1153999999999</v>
      </c>
      <c r="Z748" s="15">
        <v>240</v>
      </c>
      <c r="AA748" s="15">
        <v>1675.1206400289295</v>
      </c>
      <c r="AB748" s="36">
        <v>0</v>
      </c>
      <c r="AC748" s="66">
        <v>0</v>
      </c>
      <c r="AD748" s="15">
        <v>0.1</v>
      </c>
      <c r="AE748" s="50">
        <v>167.51150000000001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v>1675.1153999999999</v>
      </c>
      <c r="AL748" s="15">
        <v>0.25</v>
      </c>
      <c r="AM748" s="15">
        <v>418.77890000000002</v>
      </c>
      <c r="AN748" s="15">
        <v>0.4</v>
      </c>
      <c r="AO748" s="15">
        <v>670.0462</v>
      </c>
      <c r="AP748" s="15">
        <v>1</v>
      </c>
      <c r="AQ748" s="15">
        <v>1675.1153999999999</v>
      </c>
      <c r="AR748" s="15">
        <v>0</v>
      </c>
      <c r="AS748" s="15">
        <v>1400.2027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6281.6827999999996</v>
      </c>
      <c r="BU748" s="15">
        <v>4187.7884999999997</v>
      </c>
      <c r="BV748" s="15">
        <v>6281.6827999999996</v>
      </c>
      <c r="BW748" s="15">
        <v>5611.6365999999998</v>
      </c>
      <c r="BX748" s="16">
        <v>785.62909999999999</v>
      </c>
      <c r="BY748" s="15">
        <v>1571.2582</v>
      </c>
      <c r="BZ748" s="16">
        <v>5496.0536000000002</v>
      </c>
      <c r="CA748" s="17">
        <v>642.05470000000003</v>
      </c>
    </row>
    <row r="749" spans="1:79" x14ac:dyDescent="0.25">
      <c r="A749" s="33" t="s">
        <v>98</v>
      </c>
      <c r="B749" s="34">
        <v>258001</v>
      </c>
      <c r="C749" s="34" t="s">
        <v>1175</v>
      </c>
      <c r="D749" s="34" t="s">
        <v>1110</v>
      </c>
      <c r="E749" s="34" t="s">
        <v>1111</v>
      </c>
      <c r="F749" s="34" t="s">
        <v>83</v>
      </c>
      <c r="G749" s="34" t="s">
        <v>1163</v>
      </c>
      <c r="H749" s="34" t="s">
        <v>1110</v>
      </c>
      <c r="I749" s="34" t="s">
        <v>715</v>
      </c>
      <c r="J749" s="34" t="s">
        <v>1161</v>
      </c>
      <c r="K749" s="34" t="s">
        <v>121</v>
      </c>
      <c r="L749" s="34">
        <v>12</v>
      </c>
      <c r="M749" s="10">
        <v>240</v>
      </c>
      <c r="N749" s="34">
        <v>146799</v>
      </c>
      <c r="O749" s="35">
        <v>25993</v>
      </c>
      <c r="P749" s="35">
        <v>16445</v>
      </c>
      <c r="Q749" s="34">
        <v>5737524353</v>
      </c>
      <c r="R749" s="34" t="s">
        <v>103</v>
      </c>
      <c r="S749" s="10" t="str">
        <f>IF(AB749=0.05,"Médio Profissionalizante",
IF(AB749=0.09,"Médio Tecnólogo",
IF(AB749=0.1,"Graduação",
IF(AB749=0.15,"Especialização",
IF(AB749=0.35,"Mestrado",
IF(AB749=0.45,"Doutorado",
))))))</f>
        <v>Especialização</v>
      </c>
      <c r="T749" s="10" t="str">
        <f>IF(AL749=0.7,"Inciso I",
IF(AL749=0.6,"Incisos II e V",
IF(AL749=0.3,"Inciso IV",
IF(AL749=0.25,"Inciso III, VI e VII",
))))</f>
        <v>Inciso III, VI e VII</v>
      </c>
      <c r="U749" s="34">
        <v>20</v>
      </c>
      <c r="V749" s="34" t="s">
        <v>90</v>
      </c>
      <c r="W749" s="34" t="s">
        <v>91</v>
      </c>
      <c r="X749" s="34" t="s">
        <v>91</v>
      </c>
      <c r="Y749" s="15">
        <v>1708.6224</v>
      </c>
      <c r="Z749" s="15">
        <v>240</v>
      </c>
      <c r="AA749" s="15">
        <v>1708.6230528295082</v>
      </c>
      <c r="AB749" s="36">
        <v>0.15</v>
      </c>
      <c r="AC749" s="15">
        <v>288.62689999999998</v>
      </c>
      <c r="AD749" s="15">
        <v>0.11</v>
      </c>
      <c r="AE749" s="40">
        <f>ROUND(Y749*AD749,2)</f>
        <v>187.95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v>1924.1790000000001</v>
      </c>
      <c r="AL749" s="15">
        <v>0.25</v>
      </c>
      <c r="AM749" s="15">
        <v>481.04480000000001</v>
      </c>
      <c r="AN749" s="15">
        <v>0.4</v>
      </c>
      <c r="AO749" s="15">
        <v>769.67160000000001</v>
      </c>
      <c r="AP749" s="15">
        <v>1</v>
      </c>
      <c r="AQ749" s="15">
        <v>1924.1790000000001</v>
      </c>
      <c r="AR749" s="15">
        <v>1.03</v>
      </c>
      <c r="AS749" s="15">
        <v>573.42999999999995</v>
      </c>
      <c r="AT749" s="15">
        <v>0.2</v>
      </c>
      <c r="AU749" s="15">
        <v>835.09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7523.5398999999998</v>
      </c>
      <c r="BU749" s="15">
        <v>5118.3161</v>
      </c>
      <c r="BV749" s="15">
        <v>7523.5398999999998</v>
      </c>
      <c r="BW749" s="15">
        <v>6753.8683000000001</v>
      </c>
      <c r="BX749" s="16">
        <v>945.54160000000002</v>
      </c>
      <c r="BY749" s="15">
        <v>1891.0831000000001</v>
      </c>
      <c r="BZ749" s="16">
        <v>6577.9983000000002</v>
      </c>
      <c r="CA749" s="17">
        <v>939.58950000000004</v>
      </c>
    </row>
    <row r="750" spans="1:79" x14ac:dyDescent="0.25">
      <c r="A750" s="33" t="s">
        <v>98</v>
      </c>
      <c r="B750" s="34">
        <v>809201</v>
      </c>
      <c r="C750" s="34" t="s">
        <v>1230</v>
      </c>
      <c r="D750" s="34" t="s">
        <v>1110</v>
      </c>
      <c r="E750" s="34" t="s">
        <v>1111</v>
      </c>
      <c r="F750" s="34" t="s">
        <v>83</v>
      </c>
      <c r="G750" s="34" t="s">
        <v>1163</v>
      </c>
      <c r="H750" s="34" t="s">
        <v>1110</v>
      </c>
      <c r="I750" s="34" t="s">
        <v>715</v>
      </c>
      <c r="J750" s="34" t="s">
        <v>1161</v>
      </c>
      <c r="K750" s="34" t="s">
        <v>121</v>
      </c>
      <c r="L750" s="34">
        <v>8</v>
      </c>
      <c r="M750" s="10">
        <v>240</v>
      </c>
      <c r="N750" s="34">
        <v>146799</v>
      </c>
      <c r="O750" s="35">
        <v>28277</v>
      </c>
      <c r="P750" s="35">
        <v>20992</v>
      </c>
      <c r="Q750" s="34">
        <v>11853824372</v>
      </c>
      <c r="R750" s="34" t="s">
        <v>103</v>
      </c>
      <c r="S750" s="10" t="str">
        <f>IF(AB750=0.05,"Médio Profissionalizante",
IF(AB750=0.09,"Médio Tecnólogo",
IF(AB750=0.1,"Graduação",
IF(AB750=0.15,"Especialização",
IF(AB750=0.35,"Mestrado",
IF(AB750=0.45,"Doutorado",
))))))</f>
        <v>Especialização</v>
      </c>
      <c r="T750" s="10" t="str">
        <f>IF(AL750=0.7,"Inciso I",
IF(AL750=0.6,"Incisos II e V",
IF(AL750=0.3,"Inciso IV",
IF(AL750=0.25,"Inciso III, VI e VII",
))))</f>
        <v>Inciso IV</v>
      </c>
      <c r="U750" s="34">
        <v>20</v>
      </c>
      <c r="V750" s="34" t="s">
        <v>90</v>
      </c>
      <c r="W750" s="34" t="s">
        <v>91</v>
      </c>
      <c r="X750" s="34" t="s">
        <v>91</v>
      </c>
      <c r="Y750" s="15">
        <v>1962.6636000000001</v>
      </c>
      <c r="Z750" s="15">
        <v>240</v>
      </c>
      <c r="AA750" s="15">
        <v>1962.6708122004145</v>
      </c>
      <c r="AB750" s="36">
        <v>0.15</v>
      </c>
      <c r="AC750" s="51">
        <v>266.64690000000002</v>
      </c>
      <c r="AD750" s="15">
        <v>0.21</v>
      </c>
      <c r="AE750" s="40">
        <f>ROUND(Y750*AD750,2)</f>
        <v>412.16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v>1777.6458</v>
      </c>
      <c r="AL750" s="15">
        <v>0.3</v>
      </c>
      <c r="AM750" s="15">
        <v>533.29369999999994</v>
      </c>
      <c r="AN750" s="15">
        <v>0.4</v>
      </c>
      <c r="AO750" s="15">
        <v>711.05830000000003</v>
      </c>
      <c r="AP750" s="15">
        <v>1</v>
      </c>
      <c r="AQ750" s="15">
        <v>1777.6458</v>
      </c>
      <c r="AR750" s="15">
        <v>0.51</v>
      </c>
      <c r="AS750" s="15">
        <v>338.66</v>
      </c>
      <c r="AT750" s="15">
        <v>0.1</v>
      </c>
      <c r="AU750" s="15">
        <v>498.03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7217.2419</v>
      </c>
      <c r="BU750" s="15">
        <v>4906.3023999999996</v>
      </c>
      <c r="BV750" s="15">
        <v>7217.2419</v>
      </c>
      <c r="BW750" s="15">
        <v>6506.1836000000003</v>
      </c>
      <c r="BX750" s="16">
        <v>910.86569999999995</v>
      </c>
      <c r="BY750" s="15">
        <v>1821.7313999999999</v>
      </c>
      <c r="BZ750" s="16">
        <v>6306.3761999999997</v>
      </c>
      <c r="CA750" s="17">
        <v>864.89350000000002</v>
      </c>
    </row>
    <row r="751" spans="1:79" x14ac:dyDescent="0.25">
      <c r="A751" s="33" t="s">
        <v>839</v>
      </c>
      <c r="B751" s="34">
        <v>1003001</v>
      </c>
      <c r="C751" s="34" t="s">
        <v>958</v>
      </c>
      <c r="D751" s="34" t="s">
        <v>841</v>
      </c>
      <c r="E751" s="34" t="s">
        <v>842</v>
      </c>
      <c r="F751" s="34" t="s">
        <v>83</v>
      </c>
      <c r="G751" s="34" t="s">
        <v>959</v>
      </c>
      <c r="H751" s="34" t="s">
        <v>844</v>
      </c>
      <c r="I751" s="34" t="s">
        <v>845</v>
      </c>
      <c r="J751" s="34" t="s">
        <v>846</v>
      </c>
      <c r="K751" s="34" t="s">
        <v>851</v>
      </c>
      <c r="L751" s="34">
        <v>6</v>
      </c>
      <c r="M751" s="10">
        <v>180</v>
      </c>
      <c r="N751" s="34">
        <v>227433</v>
      </c>
      <c r="O751" s="35">
        <v>30103</v>
      </c>
      <c r="P751" s="35">
        <v>19059</v>
      </c>
      <c r="Q751" s="34">
        <v>26633914334</v>
      </c>
      <c r="R751" s="34" t="s">
        <v>89</v>
      </c>
      <c r="S751" s="10">
        <f>IF(AB751=0.05,"Médio Profissionalizante",
IF(AB751=0.09,"Médio Tecnólogo",
IF(AB751=0.1,"Graduação",
IF(AB751=0.15,"Especialização",
IF(AB751=0.35,"Mestrado",
IF(AB751=0.45,"Doutorado",
))))))</f>
        <v>0</v>
      </c>
      <c r="T751" s="10" t="str">
        <f>IF(AL751=0.7,"Inciso I",
IF(AL751=0.6,"Incisos II e V",
IF(AL751=0.3,"Inciso IV",
IF(AL751=0.25,"Inciso III, VI e VII",
))))</f>
        <v>Inciso III, VI e VII</v>
      </c>
      <c r="U751" s="34">
        <v>1</v>
      </c>
      <c r="V751" s="34" t="s">
        <v>90</v>
      </c>
      <c r="W751" s="34" t="s">
        <v>91</v>
      </c>
      <c r="X751" s="34" t="s">
        <v>92</v>
      </c>
      <c r="Y751" s="15">
        <v>1924.1790000000001</v>
      </c>
      <c r="Z751" s="15">
        <v>240</v>
      </c>
      <c r="AA751" s="15">
        <v>1924.1870707847202</v>
      </c>
      <c r="AB751" s="36">
        <v>0</v>
      </c>
      <c r="AC751" s="37">
        <v>0</v>
      </c>
      <c r="AD751" s="15">
        <v>0.2</v>
      </c>
      <c r="AE751" s="40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v>1708.6224</v>
      </c>
      <c r="AL751" s="15">
        <v>0.25</v>
      </c>
      <c r="AM751" s="15">
        <v>427.15559999999999</v>
      </c>
      <c r="AN751" s="15">
        <v>0.4</v>
      </c>
      <c r="AO751" s="15">
        <v>683.44899999999996</v>
      </c>
      <c r="AP751" s="15">
        <v>1</v>
      </c>
      <c r="AQ751" s="15">
        <v>1708.6224</v>
      </c>
      <c r="AR751" s="15">
        <v>1.02</v>
      </c>
      <c r="AS751" s="15">
        <v>629.69000000000005</v>
      </c>
      <c r="AT751" s="15">
        <v>0.32</v>
      </c>
      <c r="AU751" s="15">
        <v>1481.63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6578.1962000000003</v>
      </c>
      <c r="BU751" s="15">
        <v>4442.4182000000001</v>
      </c>
      <c r="BV751" s="15">
        <v>6578.1962000000003</v>
      </c>
      <c r="BW751" s="15">
        <v>5894.7473</v>
      </c>
      <c r="BX751" s="16">
        <v>825.26459999999997</v>
      </c>
      <c r="BY751" s="15">
        <v>1650.5291999999999</v>
      </c>
      <c r="BZ751" s="16">
        <v>5752.9315999999999</v>
      </c>
      <c r="CA751" s="17">
        <v>712.69619999999998</v>
      </c>
    </row>
    <row r="752" spans="1:79" x14ac:dyDescent="0.25">
      <c r="A752" s="33" t="s">
        <v>98</v>
      </c>
      <c r="B752" s="34">
        <v>710701</v>
      </c>
      <c r="C752" s="34" t="s">
        <v>1223</v>
      </c>
      <c r="D752" s="34" t="s">
        <v>1110</v>
      </c>
      <c r="E752" s="34" t="s">
        <v>1111</v>
      </c>
      <c r="F752" s="34" t="s">
        <v>83</v>
      </c>
      <c r="G752" s="34" t="s">
        <v>1160</v>
      </c>
      <c r="H752" s="34" t="s">
        <v>1110</v>
      </c>
      <c r="I752" s="34" t="s">
        <v>715</v>
      </c>
      <c r="J752" s="34" t="s">
        <v>1161</v>
      </c>
      <c r="K752" s="34" t="s">
        <v>121</v>
      </c>
      <c r="L752" s="34">
        <v>12</v>
      </c>
      <c r="M752" s="10">
        <v>240</v>
      </c>
      <c r="N752" s="34">
        <v>118065</v>
      </c>
      <c r="O752" s="35">
        <v>28369</v>
      </c>
      <c r="P752" s="35">
        <v>19115</v>
      </c>
      <c r="Q752" s="34">
        <v>11113260378</v>
      </c>
      <c r="R752" s="34" t="s">
        <v>103</v>
      </c>
      <c r="S752" s="10" t="str">
        <f>IF(AB752=0.05,"Médio Profissionalizante",
IF(AB752=0.09,"Médio Tecnólogo",
IF(AB752=0.1,"Graduação",
IF(AB752=0.15,"Especialização",
IF(AB752=0.35,"Mestrado",
IF(AB752=0.45,"Doutorado",
))))))</f>
        <v>Especialização</v>
      </c>
      <c r="T752" s="10" t="str">
        <f>IF(AL752=0.7,"Inciso I",
IF(AL752=0.6,"Incisos II e V",
IF(AL752=0.3,"Inciso IV",
IF(AL752=0.25,"Inciso III, VI e VII",
))))</f>
        <v>Inciso III, VI e VII</v>
      </c>
      <c r="U752" s="34">
        <v>20</v>
      </c>
      <c r="V752" s="34" t="s">
        <v>90</v>
      </c>
      <c r="W752" s="34" t="s">
        <v>91</v>
      </c>
      <c r="X752" s="34" t="s">
        <v>91</v>
      </c>
      <c r="Y752" s="15">
        <v>1777.6458</v>
      </c>
      <c r="Z752" s="15">
        <v>240</v>
      </c>
      <c r="AA752" s="15">
        <v>1777.6514241638204</v>
      </c>
      <c r="AB752" s="36">
        <v>0.15</v>
      </c>
      <c r="AC752" s="15">
        <v>288.62689999999998</v>
      </c>
      <c r="AD752" s="15">
        <v>0.2</v>
      </c>
      <c r="AE752" s="40">
        <f>ROUND(Y752*AD752,2)</f>
        <v>355.53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v>1924.1790000000001</v>
      </c>
      <c r="AL752" s="15">
        <v>0.25</v>
      </c>
      <c r="AM752" s="15">
        <v>481.04480000000001</v>
      </c>
      <c r="AN752" s="15">
        <v>0.4</v>
      </c>
      <c r="AO752" s="15">
        <v>769.67160000000001</v>
      </c>
      <c r="AP752" s="15">
        <v>1</v>
      </c>
      <c r="AQ752" s="15">
        <v>1924.1790000000001</v>
      </c>
      <c r="AR752" s="15">
        <v>1.23</v>
      </c>
      <c r="AS752" s="15">
        <v>728.84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7696.7160000000003</v>
      </c>
      <c r="BU752" s="15">
        <v>5291.4922999999999</v>
      </c>
      <c r="BV752" s="15">
        <v>7696.7160000000003</v>
      </c>
      <c r="BW752" s="15">
        <v>6927.0443999999998</v>
      </c>
      <c r="BX752" s="16">
        <v>969.78620000000001</v>
      </c>
      <c r="BY752" s="15">
        <v>1939.5724</v>
      </c>
      <c r="BZ752" s="16">
        <v>6726.9297999999999</v>
      </c>
      <c r="CA752" s="17">
        <v>980.54570000000001</v>
      </c>
    </row>
    <row r="753" spans="1:79" x14ac:dyDescent="0.25">
      <c r="A753" s="33" t="s">
        <v>79</v>
      </c>
      <c r="B753" s="34">
        <v>5176501</v>
      </c>
      <c r="C753" s="34" t="s">
        <v>248</v>
      </c>
      <c r="D753" s="34" t="s">
        <v>81</v>
      </c>
      <c r="E753" s="34" t="s">
        <v>179</v>
      </c>
      <c r="F753" s="34" t="s">
        <v>83</v>
      </c>
      <c r="G753" s="34" t="s">
        <v>117</v>
      </c>
      <c r="H753" s="34" t="s">
        <v>85</v>
      </c>
      <c r="I753" s="34" t="s">
        <v>79</v>
      </c>
      <c r="J753" s="34" t="s">
        <v>87</v>
      </c>
      <c r="K753" s="34" t="s">
        <v>121</v>
      </c>
      <c r="L753" s="34">
        <v>13</v>
      </c>
      <c r="M753" s="10">
        <v>240</v>
      </c>
      <c r="N753" s="34">
        <v>139137</v>
      </c>
      <c r="O753" s="35">
        <v>37109</v>
      </c>
      <c r="P753" s="35">
        <v>26393</v>
      </c>
      <c r="Q753" s="34">
        <v>49118510310</v>
      </c>
      <c r="R753" s="34" t="s">
        <v>89</v>
      </c>
      <c r="S753" s="10" t="str">
        <f>IF(AB753=0.05,"Médio Profissionalizante",
IF(AB753=0.09,"Médio Tecnólogo",
IF(AB753=0.1,"Graduação",
IF(AB753=0.15,"Especialização",
IF(AB753=0.35,"Mestrado",
IF(AB753=0.45,"Doutorado",
))))))</f>
        <v>Especialização</v>
      </c>
      <c r="T753" s="10" t="str">
        <f>IF(AL753=0.7,"Inciso I",
IF(AL753=0.6,"Incisos II e V",
IF(AL753=0.3,"Inciso IV",
IF(AL753=0.25,"Inciso III, VI e VII",
))))</f>
        <v>Incisos II e V</v>
      </c>
      <c r="U753" s="34">
        <v>22</v>
      </c>
      <c r="V753" s="34" t="s">
        <v>90</v>
      </c>
      <c r="W753" s="34" t="s">
        <v>91</v>
      </c>
      <c r="X753" s="34" t="s">
        <v>92</v>
      </c>
      <c r="Y753" s="15">
        <v>1962.6636000000001</v>
      </c>
      <c r="Z753" s="15">
        <v>240</v>
      </c>
      <c r="AA753" s="15">
        <v>1962.6708122004145</v>
      </c>
      <c r="AB753" s="36">
        <v>0.15</v>
      </c>
      <c r="AC753" s="15">
        <v>294.39949999999999</v>
      </c>
      <c r="AD753" s="15">
        <v>0.21</v>
      </c>
      <c r="AE753" s="50">
        <v>412.15940000000001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v>1962.6636000000001</v>
      </c>
      <c r="AL753" s="15">
        <v>0.6</v>
      </c>
      <c r="AM753" s="15">
        <v>1177.5981999999999</v>
      </c>
      <c r="AN753" s="15">
        <v>0.4</v>
      </c>
      <c r="AO753" s="15">
        <v>785.06539999999995</v>
      </c>
      <c r="AP753" s="15">
        <v>1</v>
      </c>
      <c r="AQ753" s="15">
        <v>1962.6636000000001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2977.9673420000004</v>
      </c>
      <c r="BI753" s="15">
        <v>0</v>
      </c>
      <c r="BJ753" s="15">
        <v>0</v>
      </c>
      <c r="BK753" s="15">
        <v>21.232053000000001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11556.412700000001</v>
      </c>
      <c r="BU753" s="15">
        <v>8394.9189000000006</v>
      </c>
      <c r="BV753" s="15">
        <v>11535.1806</v>
      </c>
      <c r="BW753" s="15">
        <v>10771.347299999999</v>
      </c>
      <c r="BX753" s="16">
        <v>1507.9885999999999</v>
      </c>
      <c r="BY753" s="15">
        <v>3015.9771999999998</v>
      </c>
      <c r="BZ753" s="16">
        <v>10048.4241</v>
      </c>
      <c r="CA753" s="17">
        <v>1893.9566</v>
      </c>
    </row>
    <row r="754" spans="1:79" x14ac:dyDescent="0.25">
      <c r="A754" s="33" t="s">
        <v>79</v>
      </c>
      <c r="B754" s="34">
        <v>5176601</v>
      </c>
      <c r="C754" s="34" t="s">
        <v>249</v>
      </c>
      <c r="D754" s="34" t="s">
        <v>81</v>
      </c>
      <c r="E754" s="34" t="s">
        <v>113</v>
      </c>
      <c r="F754" s="34" t="s">
        <v>83</v>
      </c>
      <c r="G754" s="34" t="s">
        <v>117</v>
      </c>
      <c r="H754" s="34" t="s">
        <v>85</v>
      </c>
      <c r="I754" s="34" t="s">
        <v>79</v>
      </c>
      <c r="J754" s="34" t="s">
        <v>87</v>
      </c>
      <c r="K754" s="34" t="s">
        <v>121</v>
      </c>
      <c r="L754" s="34">
        <v>13</v>
      </c>
      <c r="M754" s="10">
        <v>240</v>
      </c>
      <c r="N754" s="34">
        <v>139137</v>
      </c>
      <c r="O754" s="35">
        <v>37109</v>
      </c>
      <c r="P754" s="35">
        <v>28164</v>
      </c>
      <c r="Q754" s="34">
        <v>77090314391</v>
      </c>
      <c r="R754" s="34" t="s">
        <v>89</v>
      </c>
      <c r="S754" s="10" t="str">
        <f>IF(AB754=0.05,"Médio Profissionalizante",
IF(AB754=0.09,"Médio Tecnólogo",
IF(AB754=0.1,"Graduação",
IF(AB754=0.15,"Especialização",
IF(AB754=0.35,"Mestrado",
IF(AB754=0.45,"Doutorado",
))))))</f>
        <v>Especialização</v>
      </c>
      <c r="T754" s="10" t="str">
        <f>IF(AL754=0.7,"Inciso I",
IF(AL754=0.6,"Incisos II e V",
IF(AL754=0.3,"Inciso IV",
IF(AL754=0.25,"Inciso III, VI e VII",
))))</f>
        <v>Inciso I</v>
      </c>
      <c r="U754" s="34">
        <v>22</v>
      </c>
      <c r="V754" s="34" t="s">
        <v>90</v>
      </c>
      <c r="W754" s="34" t="s">
        <v>91</v>
      </c>
      <c r="X754" s="34" t="s">
        <v>92</v>
      </c>
      <c r="Y754" s="15">
        <v>1962.6636000000001</v>
      </c>
      <c r="Z754" s="15">
        <v>240</v>
      </c>
      <c r="AA754" s="15">
        <v>1962.6708122004145</v>
      </c>
      <c r="AB754" s="36">
        <v>0.15</v>
      </c>
      <c r="AC754" s="51">
        <v>294.39949999999999</v>
      </c>
      <c r="AD754" s="15">
        <v>0.21</v>
      </c>
      <c r="AE754" s="50">
        <v>412.15940000000001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v>1962.6636000000001</v>
      </c>
      <c r="AL754" s="15">
        <v>0.7</v>
      </c>
      <c r="AM754" s="15">
        <v>1373.8644999999999</v>
      </c>
      <c r="AN754" s="15">
        <v>0.4</v>
      </c>
      <c r="AO754" s="15">
        <v>785.06539999999995</v>
      </c>
      <c r="AP754" s="15">
        <v>1</v>
      </c>
      <c r="AQ754" s="15">
        <v>1962.6636000000001</v>
      </c>
      <c r="AR754" s="15">
        <v>0</v>
      </c>
      <c r="AS754" s="15">
        <v>910.77809999999999</v>
      </c>
      <c r="AT754" s="15">
        <v>0</v>
      </c>
      <c r="AU754" s="15">
        <v>962.08950000000004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2977.9673420000004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11731.447</v>
      </c>
      <c r="BU754" s="15">
        <v>8394.9189000000006</v>
      </c>
      <c r="BV754" s="15">
        <v>11731.447</v>
      </c>
      <c r="BW754" s="15">
        <v>10946.381600000001</v>
      </c>
      <c r="BX754" s="16">
        <v>1532.4934000000001</v>
      </c>
      <c r="BY754" s="15">
        <v>3064.9868000000001</v>
      </c>
      <c r="BZ754" s="16">
        <v>10198.953600000001</v>
      </c>
      <c r="CA754" s="17">
        <v>1935.3522</v>
      </c>
    </row>
    <row r="755" spans="1:79" x14ac:dyDescent="0.25">
      <c r="A755" s="33" t="s">
        <v>98</v>
      </c>
      <c r="B755" s="34">
        <v>33401</v>
      </c>
      <c r="C755" s="34" t="s">
        <v>1103</v>
      </c>
      <c r="D755" s="34" t="s">
        <v>1069</v>
      </c>
      <c r="E755" s="34" t="s">
        <v>1070</v>
      </c>
      <c r="F755" s="34" t="s">
        <v>83</v>
      </c>
      <c r="G755" s="34" t="s">
        <v>895</v>
      </c>
      <c r="H755" s="34" t="s">
        <v>1002</v>
      </c>
      <c r="I755" s="34" t="s">
        <v>1003</v>
      </c>
      <c r="J755" s="34" t="s">
        <v>95</v>
      </c>
      <c r="K755" s="34" t="s">
        <v>1040</v>
      </c>
      <c r="L755" s="34">
        <v>3</v>
      </c>
      <c r="M755" s="10">
        <v>240</v>
      </c>
      <c r="N755" s="34">
        <v>158267</v>
      </c>
      <c r="O755" s="35">
        <v>31033</v>
      </c>
      <c r="P755" s="35">
        <v>13436</v>
      </c>
      <c r="Q755" s="34">
        <v>1324390344</v>
      </c>
      <c r="R755" s="34" t="s">
        <v>103</v>
      </c>
      <c r="S755" s="10" t="str">
        <f>IF(AB755=0.05,"Médio Profissionalizante",
IF(AB755=0.09,"Médio Tecnólogo",
IF(AB755=0.1,"Graduação",
IF(AB755=0.15,"Especialização",
IF(AB755=0.35,"Mestrado",
IF(AB755=0.45,"Doutorado",
))))))</f>
        <v>Graduação</v>
      </c>
      <c r="T755" s="10" t="str">
        <f>IF(AL755=0.7,"Inciso I",
IF(AL755=0.6,"Incisos II e V",
IF(AL755=0.3,"Inciso IV",
IF(AL755=0.25,"Inciso III, VI e VII",
))))</f>
        <v>Incisos II e V</v>
      </c>
      <c r="U755" s="34">
        <v>20</v>
      </c>
      <c r="V755" s="34" t="s">
        <v>90</v>
      </c>
      <c r="W755" s="34" t="s">
        <v>91</v>
      </c>
      <c r="X755" s="34" t="s">
        <v>91</v>
      </c>
      <c r="Y755" s="15">
        <v>1924.1790000000001</v>
      </c>
      <c r="Z755" s="15">
        <v>240</v>
      </c>
      <c r="AA755" s="15">
        <v>1924.1870707847202</v>
      </c>
      <c r="AB755" s="36">
        <v>0.1</v>
      </c>
      <c r="AC755" s="47">
        <v>219.54679999999999</v>
      </c>
      <c r="AD755" s="15">
        <v>0.2</v>
      </c>
      <c r="AE755" s="40">
        <f>ROUND(Y755*AD755,2)</f>
        <v>384.84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v>2195.4684000000002</v>
      </c>
      <c r="AL755" s="15">
        <v>0.6</v>
      </c>
      <c r="AM755" s="15">
        <v>1317.2809999999999</v>
      </c>
      <c r="AN755" s="15">
        <v>0.4</v>
      </c>
      <c r="AO755" s="15">
        <v>878.18740000000003</v>
      </c>
      <c r="AP755" s="15">
        <v>1</v>
      </c>
      <c r="AQ755" s="15">
        <v>2195.4684000000002</v>
      </c>
      <c r="AR755" s="15">
        <v>0</v>
      </c>
      <c r="AS755" s="15">
        <v>0</v>
      </c>
      <c r="AT755" s="15">
        <v>0.1</v>
      </c>
      <c r="AU755" s="15">
        <v>517.13</v>
      </c>
      <c r="AV755" s="15">
        <v>0.15</v>
      </c>
      <c r="AW755" s="15">
        <v>930.83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9440.5141000000003</v>
      </c>
      <c r="BU755" s="15">
        <v>5927.7646999999997</v>
      </c>
      <c r="BV755" s="15">
        <v>9440.5141000000003</v>
      </c>
      <c r="BW755" s="15">
        <v>8562.3268000000007</v>
      </c>
      <c r="BX755" s="16">
        <v>1198.7257</v>
      </c>
      <c r="BY755" s="15">
        <v>2397.4515000000001</v>
      </c>
      <c r="BZ755" s="16">
        <v>8241.7883999999995</v>
      </c>
      <c r="CA755" s="17">
        <v>1397.1318000000001</v>
      </c>
    </row>
    <row r="756" spans="1:79" x14ac:dyDescent="0.25">
      <c r="A756" s="33" t="s">
        <v>79</v>
      </c>
      <c r="B756" s="34">
        <v>5176701</v>
      </c>
      <c r="C756" s="34" t="s">
        <v>250</v>
      </c>
      <c r="D756" s="34" t="s">
        <v>81</v>
      </c>
      <c r="E756" s="34" t="s">
        <v>116</v>
      </c>
      <c r="F756" s="34" t="s">
        <v>83</v>
      </c>
      <c r="G756" s="34" t="s">
        <v>117</v>
      </c>
      <c r="H756" s="34" t="s">
        <v>85</v>
      </c>
      <c r="I756" s="34" t="s">
        <v>79</v>
      </c>
      <c r="J756" s="34" t="s">
        <v>87</v>
      </c>
      <c r="K756" s="34" t="s">
        <v>152</v>
      </c>
      <c r="L756" s="34">
        <v>6</v>
      </c>
      <c r="M756" s="10">
        <v>240</v>
      </c>
      <c r="N756" s="34">
        <v>121130</v>
      </c>
      <c r="O756" s="35">
        <v>37109</v>
      </c>
      <c r="P756" s="35">
        <v>26955</v>
      </c>
      <c r="Q756" s="34">
        <v>51433389304</v>
      </c>
      <c r="R756" s="34" t="s">
        <v>89</v>
      </c>
      <c r="S756" s="10">
        <f>IF(AB756=0.05,"Médio Profissionalizante",
IF(AB756=0.09,"Médio Tecnólogo",
IF(AB756=0.1,"Graduação",
IF(AB756=0.15,"Especialização",
IF(AB756=0.35,"Mestrado",
IF(AB756=0.45,"Doutorado",
))))))</f>
        <v>0</v>
      </c>
      <c r="T756" s="10" t="str">
        <f>IF(AL756=0.7,"Inciso I",
IF(AL756=0.6,"Incisos II e V",
IF(AL756=0.3,"Inciso IV",
IF(AL756=0.25,"Inciso III, VI e VII",
))))</f>
        <v>Inciso III, VI e VII</v>
      </c>
      <c r="U756" s="34">
        <v>22</v>
      </c>
      <c r="V756" s="34" t="s">
        <v>90</v>
      </c>
      <c r="W756" s="34" t="s">
        <v>91</v>
      </c>
      <c r="X756" s="34" t="s">
        <v>92</v>
      </c>
      <c r="Y756" s="15">
        <v>1708.6224</v>
      </c>
      <c r="Z756" s="15">
        <v>240</v>
      </c>
      <c r="AA756" s="15">
        <v>1708.6230528295082</v>
      </c>
      <c r="AB756" s="36">
        <v>0</v>
      </c>
      <c r="AC756" s="66">
        <v>0</v>
      </c>
      <c r="AD756" s="15">
        <v>0.2</v>
      </c>
      <c r="AE756" s="50">
        <v>341.72449999999998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v>1708.6224</v>
      </c>
      <c r="AL756" s="15">
        <v>0.25</v>
      </c>
      <c r="AM756" s="15">
        <v>427.15559999999999</v>
      </c>
      <c r="AN756" s="15">
        <v>0.4</v>
      </c>
      <c r="AO756" s="15">
        <v>683.44899999999996</v>
      </c>
      <c r="AP756" s="15">
        <v>1</v>
      </c>
      <c r="AQ756" s="15">
        <v>1708.6224</v>
      </c>
      <c r="AR756" s="15">
        <v>1.59</v>
      </c>
      <c r="AS756" s="15">
        <v>208.77340000000001</v>
      </c>
      <c r="AT756" s="15">
        <v>0</v>
      </c>
      <c r="AU756" s="15">
        <v>1515.2909999999999</v>
      </c>
      <c r="AV756" s="15">
        <v>0.2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6578.1962000000003</v>
      </c>
      <c r="BU756" s="15">
        <v>4442.4182000000001</v>
      </c>
      <c r="BV756" s="15">
        <v>6578.1962000000003</v>
      </c>
      <c r="BW756" s="15">
        <v>5894.7473</v>
      </c>
      <c r="BX756" s="16">
        <v>825.26459999999997</v>
      </c>
      <c r="BY756" s="15">
        <v>1650.5291999999999</v>
      </c>
      <c r="BZ756" s="16">
        <v>5752.9315999999999</v>
      </c>
      <c r="CA756" s="17">
        <v>712.69619999999998</v>
      </c>
    </row>
    <row r="757" spans="1:79" x14ac:dyDescent="0.25">
      <c r="A757" s="33" t="s">
        <v>98</v>
      </c>
      <c r="B757" s="34">
        <v>13601</v>
      </c>
      <c r="C757" s="34" t="s">
        <v>760</v>
      </c>
      <c r="D757" s="34" t="s">
        <v>742</v>
      </c>
      <c r="E757" s="34" t="s">
        <v>743</v>
      </c>
      <c r="F757" s="34" t="s">
        <v>712</v>
      </c>
      <c r="G757" s="34" t="s">
        <v>726</v>
      </c>
      <c r="H757" s="34" t="s">
        <v>714</v>
      </c>
      <c r="I757" s="34" t="s">
        <v>715</v>
      </c>
      <c r="J757" s="34" t="s">
        <v>712</v>
      </c>
      <c r="K757" s="34" t="s">
        <v>121</v>
      </c>
      <c r="L757" s="34">
        <v>13</v>
      </c>
      <c r="M757" s="10">
        <v>240</v>
      </c>
      <c r="N757" s="34">
        <v>416095</v>
      </c>
      <c r="O757" s="35">
        <v>30092</v>
      </c>
      <c r="P757" s="35">
        <v>12849</v>
      </c>
      <c r="Q757" s="34">
        <v>61939064368</v>
      </c>
      <c r="R757" s="34" t="s">
        <v>103</v>
      </c>
      <c r="S757" s="10">
        <f>IF(AB757=0.05,"Médio Profissionalizante",
IF(AB757=0.09,"Médio Tecnólogo",
IF(AB757=0.1,"Graduação",
IF(AB757=0.15,"Especialização",
IF(AB757=0.35,"Mestrado",
IF(AB757=0.45,"Doutorado",
))))))</f>
        <v>0</v>
      </c>
      <c r="T757" s="10" t="str">
        <f>IF(AL757=0.7,"Inciso I",
IF(AL757=0.6,"Incisos II e V",
IF(AL757=0.3,"Inciso IV",
IF(AL757=0.25,"Inciso III, VI e VII",
))))</f>
        <v>Inciso IV</v>
      </c>
      <c r="U757" s="34">
        <v>20</v>
      </c>
      <c r="V757" s="34" t="s">
        <v>97</v>
      </c>
      <c r="W757" s="34" t="s">
        <v>91</v>
      </c>
      <c r="X757" s="34" t="s">
        <v>91</v>
      </c>
      <c r="Y757" s="15">
        <v>1962.6636000000001</v>
      </c>
      <c r="Z757" s="15">
        <v>240</v>
      </c>
      <c r="AA757" s="15">
        <v>1962.6708122004145</v>
      </c>
      <c r="AB757" s="36">
        <v>0</v>
      </c>
      <c r="AC757" s="37">
        <v>0</v>
      </c>
      <c r="AD757" s="15">
        <v>0.21</v>
      </c>
      <c r="AE757" s="40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v>1962.6636000000001</v>
      </c>
      <c r="AL757" s="15">
        <v>0.3</v>
      </c>
      <c r="AM757" s="15">
        <v>588.79909999999995</v>
      </c>
      <c r="AN757" s="15">
        <v>0.4</v>
      </c>
      <c r="AO757" s="15">
        <v>785.06539999999995</v>
      </c>
      <c r="AP757" s="15">
        <v>1</v>
      </c>
      <c r="AQ757" s="15">
        <v>1962.6636000000001</v>
      </c>
      <c r="AR757" s="15">
        <v>0.14000000000000001</v>
      </c>
      <c r="AS757" s="15">
        <v>89.53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7674.0146999999997</v>
      </c>
      <c r="BU757" s="15">
        <v>5122.5519999999997</v>
      </c>
      <c r="BV757" s="15">
        <v>7674.0146999999997</v>
      </c>
      <c r="BW757" s="15">
        <v>6888.9492</v>
      </c>
      <c r="BX757" s="16">
        <v>964.4529</v>
      </c>
      <c r="BY757" s="15">
        <v>1928.9058</v>
      </c>
      <c r="BZ757" s="16">
        <v>6709.5618000000004</v>
      </c>
      <c r="CA757" s="17">
        <v>975.76949999999999</v>
      </c>
    </row>
    <row r="758" spans="1:79" x14ac:dyDescent="0.25">
      <c r="A758" s="33" t="s">
        <v>79</v>
      </c>
      <c r="B758" s="34">
        <v>5384601</v>
      </c>
      <c r="C758" s="34" t="s">
        <v>299</v>
      </c>
      <c r="D758" s="34" t="s">
        <v>81</v>
      </c>
      <c r="E758" s="34" t="s">
        <v>116</v>
      </c>
      <c r="F758" s="34" t="s">
        <v>83</v>
      </c>
      <c r="G758" s="34" t="s">
        <v>117</v>
      </c>
      <c r="H758" s="34" t="s">
        <v>85</v>
      </c>
      <c r="I758" s="34" t="s">
        <v>79</v>
      </c>
      <c r="J758" s="34" t="s">
        <v>87</v>
      </c>
      <c r="K758" s="34" t="s">
        <v>118</v>
      </c>
      <c r="L758" s="34">
        <v>11</v>
      </c>
      <c r="M758" s="10">
        <v>240</v>
      </c>
      <c r="N758" s="34">
        <v>133738</v>
      </c>
      <c r="O758" s="35">
        <v>37431</v>
      </c>
      <c r="P758" s="35">
        <v>25612</v>
      </c>
      <c r="Q758" s="34">
        <v>38293838353</v>
      </c>
      <c r="R758" s="34" t="s">
        <v>89</v>
      </c>
      <c r="S758" s="10" t="str">
        <f>IF(AB758=0.05,"Médio Profissionalizante",
IF(AB758=0.09,"Médio Tecnólogo",
IF(AB758=0.1,"Graduação",
IF(AB758=0.15,"Especialização",
IF(AB758=0.35,"Mestrado",
IF(AB758=0.45,"Doutorado",
))))))</f>
        <v>Médio Tecnólogo</v>
      </c>
      <c r="T758" s="10" t="str">
        <f>IF(AL758=0.7,"Inciso I",
IF(AL758=0.6,"Incisos II e V",
IF(AL758=0.3,"Inciso IV",
IF(AL758=0.25,"Inciso III, VI e VII",
))))</f>
        <v>Incisos II e V</v>
      </c>
      <c r="U758" s="34">
        <v>22</v>
      </c>
      <c r="V758" s="34" t="s">
        <v>90</v>
      </c>
      <c r="W758" s="34" t="s">
        <v>128</v>
      </c>
      <c r="X758" s="34" t="s">
        <v>92</v>
      </c>
      <c r="Y758" s="15">
        <v>1886.4492</v>
      </c>
      <c r="Z758" s="15">
        <v>240</v>
      </c>
      <c r="AA758" s="15">
        <v>1886.4579125340395</v>
      </c>
      <c r="AB758" s="36">
        <v>0.09</v>
      </c>
      <c r="AC758" s="10">
        <v>169.78039999999999</v>
      </c>
      <c r="AD758" s="15">
        <v>0.2</v>
      </c>
      <c r="AE758" s="50">
        <v>377.28980000000001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v>1886.4492</v>
      </c>
      <c r="AL758" s="15">
        <v>0.6</v>
      </c>
      <c r="AM758" s="15">
        <v>1131.8695</v>
      </c>
      <c r="AN758" s="15">
        <v>0.4</v>
      </c>
      <c r="AO758" s="15">
        <v>754.5797</v>
      </c>
      <c r="AP758" s="15">
        <v>1</v>
      </c>
      <c r="AQ758" s="15">
        <v>1886.4492</v>
      </c>
      <c r="AR758" s="15">
        <v>0</v>
      </c>
      <c r="AS758" s="15">
        <v>1217.0238999999999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8092.8671000000004</v>
      </c>
      <c r="BU758" s="15">
        <v>5074.5483000000004</v>
      </c>
      <c r="BV758" s="15">
        <v>8092.8671000000004</v>
      </c>
      <c r="BW758" s="15">
        <v>7338.2874000000002</v>
      </c>
      <c r="BX758" s="16">
        <v>1027.3602000000001</v>
      </c>
      <c r="BY758" s="15">
        <v>2054.7204999999999</v>
      </c>
      <c r="BZ758" s="16">
        <v>7065.5068000000001</v>
      </c>
      <c r="CA758" s="17">
        <v>1073.6543999999999</v>
      </c>
    </row>
    <row r="759" spans="1:79" x14ac:dyDescent="0.25">
      <c r="A759" s="33" t="s">
        <v>98</v>
      </c>
      <c r="B759" s="34">
        <v>16801</v>
      </c>
      <c r="C759" s="34" t="s">
        <v>1072</v>
      </c>
      <c r="D759" s="34" t="s">
        <v>737</v>
      </c>
      <c r="E759" s="34" t="s">
        <v>738</v>
      </c>
      <c r="F759" s="34" t="s">
        <v>83</v>
      </c>
      <c r="G759" s="34" t="s">
        <v>84</v>
      </c>
      <c r="H759" s="34" t="s">
        <v>1002</v>
      </c>
      <c r="I759" s="34" t="s">
        <v>1003</v>
      </c>
      <c r="J759" s="34" t="s">
        <v>107</v>
      </c>
      <c r="K759" s="34" t="s">
        <v>105</v>
      </c>
      <c r="L759" s="34">
        <v>10</v>
      </c>
      <c r="M759" s="10">
        <v>240</v>
      </c>
      <c r="N759" s="34">
        <v>137020</v>
      </c>
      <c r="O759" s="35">
        <v>31138</v>
      </c>
      <c r="P759" s="35">
        <v>13516</v>
      </c>
      <c r="Q759" s="34">
        <v>299650391</v>
      </c>
      <c r="R759" s="34" t="s">
        <v>103</v>
      </c>
      <c r="S759" s="10" t="str">
        <f>IF(AB759=0.05,"Médio Profissionalizante",
IF(AB759=0.09,"Médio Tecnólogo",
IF(AB759=0.1,"Graduação",
IF(AB759=0.15,"Especialização",
IF(AB759=0.35,"Mestrado",
IF(AB759=0.45,"Doutorado",
))))))</f>
        <v>Especialização</v>
      </c>
      <c r="T759" s="10" t="str">
        <f>IF(AL759=0.7,"Inciso I",
IF(AL759=0.6,"Incisos II e V",
IF(AL759=0.3,"Inciso IV",
IF(AL759=0.25,"Inciso III, VI e VII",
))))</f>
        <v>Inciso III, VI e VII</v>
      </c>
      <c r="U759" s="34">
        <v>20</v>
      </c>
      <c r="V759" s="34" t="s">
        <v>90</v>
      </c>
      <c r="W759" s="34" t="s">
        <v>91</v>
      </c>
      <c r="X759" s="34" t="s">
        <v>91</v>
      </c>
      <c r="Y759" s="15">
        <v>1962.6636000000001</v>
      </c>
      <c r="Z759" s="15">
        <v>240</v>
      </c>
      <c r="AA759" s="15">
        <v>1962.6708122004145</v>
      </c>
      <c r="AB759" s="36">
        <v>0.15</v>
      </c>
      <c r="AC759" s="15">
        <v>211.83770000000001</v>
      </c>
      <c r="AD759" s="15">
        <v>0.21</v>
      </c>
      <c r="AE759" s="40">
        <f>ROUND(Y759*AD759,2)</f>
        <v>412.16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v>1412.2511999999999</v>
      </c>
      <c r="AL759" s="15">
        <v>0.25</v>
      </c>
      <c r="AM759" s="15">
        <v>353.06279999999998</v>
      </c>
      <c r="AN759" s="15">
        <v>0.4</v>
      </c>
      <c r="AO759" s="15">
        <v>564.90049999999997</v>
      </c>
      <c r="AP759" s="15">
        <v>1</v>
      </c>
      <c r="AQ759" s="15">
        <v>1412.2511999999999</v>
      </c>
      <c r="AR759" s="15">
        <v>0.35</v>
      </c>
      <c r="AS759" s="15">
        <v>229.55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5663.1273000000001</v>
      </c>
      <c r="BU759" s="15">
        <v>3897.8132999999998</v>
      </c>
      <c r="BV759" s="15">
        <v>5663.1273000000001</v>
      </c>
      <c r="BW759" s="15">
        <v>5098.2268000000004</v>
      </c>
      <c r="BX759" s="16">
        <v>713.7518</v>
      </c>
      <c r="BY759" s="15">
        <v>1427.5035</v>
      </c>
      <c r="BZ759" s="16">
        <v>4949.3756000000003</v>
      </c>
      <c r="CA759" s="17">
        <v>491.7183</v>
      </c>
    </row>
    <row r="760" spans="1:79" x14ac:dyDescent="0.25">
      <c r="A760" s="33" t="s">
        <v>839</v>
      </c>
      <c r="B760" s="34">
        <v>481301</v>
      </c>
      <c r="C760" s="34" t="s">
        <v>898</v>
      </c>
      <c r="D760" s="34" t="s">
        <v>841</v>
      </c>
      <c r="E760" s="34" t="s">
        <v>880</v>
      </c>
      <c r="F760" s="34" t="s">
        <v>83</v>
      </c>
      <c r="G760" s="34" t="s">
        <v>874</v>
      </c>
      <c r="H760" s="34" t="s">
        <v>844</v>
      </c>
      <c r="I760" s="34" t="s">
        <v>845</v>
      </c>
      <c r="J760" s="34" t="s">
        <v>846</v>
      </c>
      <c r="K760" s="34" t="s">
        <v>121</v>
      </c>
      <c r="L760" s="34">
        <v>8</v>
      </c>
      <c r="M760" s="10">
        <v>240</v>
      </c>
      <c r="N760" s="34">
        <v>227433</v>
      </c>
      <c r="O760" s="35">
        <v>26547</v>
      </c>
      <c r="P760" s="35">
        <v>19220</v>
      </c>
      <c r="Q760" s="34">
        <v>7390688300</v>
      </c>
      <c r="R760" s="34" t="s">
        <v>89</v>
      </c>
      <c r="S760" s="10" t="str">
        <f>IF(AB760=0.05,"Médio Profissionalizante",
IF(AB760=0.09,"Médio Tecnólogo",
IF(AB760=0.1,"Graduação",
IF(AB760=0.15,"Especialização",
IF(AB760=0.35,"Mestrado",
IF(AB760=0.45,"Doutorado",
))))))</f>
        <v>Graduação</v>
      </c>
      <c r="T760" s="10" t="str">
        <f>IF(AL760=0.7,"Inciso I",
IF(AL760=0.6,"Incisos II e V",
IF(AL760=0.3,"Inciso IV",
IF(AL760=0.25,"Inciso III, VI e VII",
))))</f>
        <v>Inciso III, VI e VII</v>
      </c>
      <c r="U760" s="34">
        <v>1</v>
      </c>
      <c r="V760" s="34" t="s">
        <v>90</v>
      </c>
      <c r="W760" s="34" t="s">
        <v>91</v>
      </c>
      <c r="X760" s="34" t="s">
        <v>92</v>
      </c>
      <c r="Y760" s="15">
        <v>1777.6458</v>
      </c>
      <c r="Z760" s="15">
        <v>240</v>
      </c>
      <c r="AA760" s="15">
        <v>1777.6514241638204</v>
      </c>
      <c r="AB760" s="36">
        <v>0.1</v>
      </c>
      <c r="AC760" s="37">
        <v>177.7646</v>
      </c>
      <c r="AD760" s="15">
        <v>0.11</v>
      </c>
      <c r="AE760" s="40">
        <f>ROUND(Y760*AD760,2)</f>
        <v>195.54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v>1777.6458</v>
      </c>
      <c r="AL760" s="15">
        <v>0.25</v>
      </c>
      <c r="AM760" s="15">
        <v>444.41149999999999</v>
      </c>
      <c r="AN760" s="15">
        <v>0.4</v>
      </c>
      <c r="AO760" s="15">
        <v>711.05830000000003</v>
      </c>
      <c r="AP760" s="15">
        <v>1</v>
      </c>
      <c r="AQ760" s="15">
        <v>1777.6458</v>
      </c>
      <c r="AR760" s="15">
        <v>1.08</v>
      </c>
      <c r="AS760" s="15">
        <v>617.55999999999995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6861.7128000000002</v>
      </c>
      <c r="BU760" s="15">
        <v>4639.6554999999998</v>
      </c>
      <c r="BV760" s="15">
        <v>6861.7128000000002</v>
      </c>
      <c r="BW760" s="15">
        <v>6150.6544999999996</v>
      </c>
      <c r="BX760" s="16">
        <v>861.09159999999997</v>
      </c>
      <c r="BY760" s="15">
        <v>1722.1832999999999</v>
      </c>
      <c r="BZ760" s="16">
        <v>6000.6211999999996</v>
      </c>
      <c r="CA760" s="17">
        <v>780.81079999999997</v>
      </c>
    </row>
    <row r="761" spans="1:79" x14ac:dyDescent="0.25">
      <c r="A761" s="33" t="s">
        <v>839</v>
      </c>
      <c r="B761" s="34">
        <v>1011501</v>
      </c>
      <c r="C761" s="34" t="s">
        <v>961</v>
      </c>
      <c r="D761" s="34" t="s">
        <v>841</v>
      </c>
      <c r="E761" s="34" t="s">
        <v>880</v>
      </c>
      <c r="F761" s="34" t="s">
        <v>83</v>
      </c>
      <c r="G761" s="34" t="s">
        <v>843</v>
      </c>
      <c r="H761" s="34" t="s">
        <v>844</v>
      </c>
      <c r="I761" s="34" t="s">
        <v>845</v>
      </c>
      <c r="J761" s="34" t="s">
        <v>846</v>
      </c>
      <c r="K761" s="34" t="s">
        <v>502</v>
      </c>
      <c r="L761" s="34">
        <v>5</v>
      </c>
      <c r="M761" s="10">
        <v>240</v>
      </c>
      <c r="N761" s="34">
        <v>123452</v>
      </c>
      <c r="O761" s="35">
        <v>28825</v>
      </c>
      <c r="P761" s="35">
        <v>21046</v>
      </c>
      <c r="Q761" s="34">
        <v>14409674315</v>
      </c>
      <c r="R761" s="34" t="s">
        <v>89</v>
      </c>
      <c r="S761" s="10" t="str">
        <f>IF(AB761=0.05,"Médio Profissionalizante",
IF(AB761=0.09,"Médio Tecnólogo",
IF(AB761=0.1,"Graduação",
IF(AB761=0.15,"Especialização",
IF(AB761=0.35,"Mestrado",
IF(AB761=0.45,"Doutorado",
))))))</f>
        <v>Graduação</v>
      </c>
      <c r="T761" s="10" t="str">
        <f>IF(AL761=0.7,"Inciso I",
IF(AL761=0.6,"Incisos II e V",
IF(AL761=0.3,"Inciso IV",
IF(AL761=0.25,"Inciso III, VI e VII",
))))</f>
        <v>Incisos II e V</v>
      </c>
      <c r="U761" s="34">
        <v>1</v>
      </c>
      <c r="V761" s="34" t="s">
        <v>90</v>
      </c>
      <c r="W761" s="34" t="s">
        <v>91</v>
      </c>
      <c r="X761" s="34" t="s">
        <v>92</v>
      </c>
      <c r="Y761" s="15">
        <v>1675.1153999999999</v>
      </c>
      <c r="Z761" s="15">
        <v>240</v>
      </c>
      <c r="AA761" s="15">
        <v>1675.1153999999999</v>
      </c>
      <c r="AB761" s="36">
        <v>0.1</v>
      </c>
      <c r="AC761" s="37">
        <v>167.51150000000001</v>
      </c>
      <c r="AD761" s="15">
        <v>0.2</v>
      </c>
      <c r="AE761" s="40">
        <f>ROUND(Y761*AD761,2)</f>
        <v>335.02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v>1675.1153999999999</v>
      </c>
      <c r="AL761" s="15">
        <v>0.6</v>
      </c>
      <c r="AM761" s="15">
        <v>1005.0692</v>
      </c>
      <c r="AN761" s="15">
        <v>0.4</v>
      </c>
      <c r="AO761" s="15">
        <v>670.0462</v>
      </c>
      <c r="AP761" s="15">
        <v>1</v>
      </c>
      <c r="AQ761" s="15">
        <v>1675.1153999999999</v>
      </c>
      <c r="AR761" s="15">
        <v>0.93</v>
      </c>
      <c r="AS761" s="15">
        <v>641.24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7202.9961999999996</v>
      </c>
      <c r="BU761" s="15">
        <v>7202.99621999999</v>
      </c>
      <c r="BV761" s="15">
        <v>7202.9961999999996</v>
      </c>
      <c r="BW761" s="15">
        <v>6532.9501</v>
      </c>
      <c r="BX761" s="16">
        <v>914.61300000000006</v>
      </c>
      <c r="BY761" s="15">
        <v>1829.2260000000001</v>
      </c>
      <c r="BZ761" s="16">
        <v>6288.3832000000002</v>
      </c>
      <c r="CA761" s="17">
        <v>859.94539999999995</v>
      </c>
    </row>
    <row r="762" spans="1:79" x14ac:dyDescent="0.25">
      <c r="A762" s="33" t="s">
        <v>98</v>
      </c>
      <c r="B762" s="34">
        <v>20701</v>
      </c>
      <c r="C762" s="34" t="s">
        <v>777</v>
      </c>
      <c r="D762" s="34" t="s">
        <v>734</v>
      </c>
      <c r="E762" s="34" t="s">
        <v>735</v>
      </c>
      <c r="F762" s="34" t="s">
        <v>712</v>
      </c>
      <c r="G762" s="34" t="s">
        <v>726</v>
      </c>
      <c r="H762" s="34" t="s">
        <v>714</v>
      </c>
      <c r="I762" s="34" t="s">
        <v>715</v>
      </c>
      <c r="J762" s="34" t="s">
        <v>712</v>
      </c>
      <c r="K762" s="34" t="s">
        <v>121</v>
      </c>
      <c r="L762" s="34">
        <v>13</v>
      </c>
      <c r="M762" s="10">
        <v>240</v>
      </c>
      <c r="N762" s="34">
        <v>1011525</v>
      </c>
      <c r="O762" s="35">
        <v>26004</v>
      </c>
      <c r="P762" s="35">
        <v>11426</v>
      </c>
      <c r="Q762" s="34">
        <v>384410391</v>
      </c>
      <c r="R762" s="34" t="s">
        <v>103</v>
      </c>
      <c r="S762" s="10" t="str">
        <f>IF(AB762=0.05,"Médio Profissionalizante",
IF(AB762=0.09,"Médio Tecnólogo",
IF(AB762=0.1,"Graduação",
IF(AB762=0.15,"Especialização",
IF(AB762=0.35,"Mestrado",
IF(AB762=0.45,"Doutorado",
))))))</f>
        <v>Especialização</v>
      </c>
      <c r="T762" s="10" t="str">
        <f>IF(AL762=0.7,"Inciso I",
IF(AL762=0.6,"Incisos II e V",
IF(AL762=0.3,"Inciso IV",
IF(AL762=0.25,"Inciso III, VI e VII",
))))</f>
        <v>Inciso III, VI e VII</v>
      </c>
      <c r="U762" s="34">
        <v>20</v>
      </c>
      <c r="V762" s="34" t="s">
        <v>90</v>
      </c>
      <c r="W762" s="34" t="s">
        <v>91</v>
      </c>
      <c r="X762" s="34" t="s">
        <v>91</v>
      </c>
      <c r="Y762" s="15">
        <v>1962.6636000000001</v>
      </c>
      <c r="Z762" s="15">
        <v>240</v>
      </c>
      <c r="AA762" s="15">
        <v>1962.6708122004145</v>
      </c>
      <c r="AB762" s="36">
        <v>0.15</v>
      </c>
      <c r="AC762" s="15">
        <v>294.39949999999999</v>
      </c>
      <c r="AD762" s="15">
        <v>0.21</v>
      </c>
      <c r="AE762" s="40">
        <f>ROUND(Y762*AD762,2)</f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v>1962.6636000000001</v>
      </c>
      <c r="AL762" s="15">
        <v>0.25</v>
      </c>
      <c r="AM762" s="15">
        <v>490.66590000000002</v>
      </c>
      <c r="AN762" s="15">
        <v>0.4</v>
      </c>
      <c r="AO762" s="15">
        <v>785.06539999999995</v>
      </c>
      <c r="AP762" s="15">
        <v>1</v>
      </c>
      <c r="AQ762" s="15">
        <v>1962.6636000000001</v>
      </c>
      <c r="AR762" s="15">
        <v>1.53</v>
      </c>
      <c r="AS762" s="15">
        <v>1003.46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7870.2809999999999</v>
      </c>
      <c r="BU762" s="15">
        <v>5416.9515000000001</v>
      </c>
      <c r="BV762" s="15">
        <v>7870.2809999999999</v>
      </c>
      <c r="BW762" s="15">
        <v>7085.2156000000004</v>
      </c>
      <c r="BX762" s="16">
        <v>991.93020000000001</v>
      </c>
      <c r="BY762" s="15">
        <v>1983.8604</v>
      </c>
      <c r="BZ762" s="16">
        <v>6878.3509000000004</v>
      </c>
      <c r="CA762" s="17">
        <v>1022.1865</v>
      </c>
    </row>
    <row r="763" spans="1:79" x14ac:dyDescent="0.25">
      <c r="A763" s="33" t="s">
        <v>839</v>
      </c>
      <c r="B763" s="34">
        <v>1130801</v>
      </c>
      <c r="C763" s="34" t="s">
        <v>996</v>
      </c>
      <c r="D763" s="34" t="s">
        <v>841</v>
      </c>
      <c r="E763" s="34" t="s">
        <v>862</v>
      </c>
      <c r="F763" s="34" t="s">
        <v>83</v>
      </c>
      <c r="G763" s="34" t="s">
        <v>997</v>
      </c>
      <c r="H763" s="34" t="s">
        <v>844</v>
      </c>
      <c r="I763" s="34" t="s">
        <v>845</v>
      </c>
      <c r="J763" s="34" t="s">
        <v>846</v>
      </c>
      <c r="K763" s="34" t="s">
        <v>851</v>
      </c>
      <c r="L763" s="34">
        <v>6</v>
      </c>
      <c r="M763" s="10">
        <v>180</v>
      </c>
      <c r="N763" s="34">
        <v>227433</v>
      </c>
      <c r="O763" s="35">
        <v>31229</v>
      </c>
      <c r="P763" s="35">
        <v>21861</v>
      </c>
      <c r="Q763" s="34">
        <v>16720547372</v>
      </c>
      <c r="R763" s="34" t="s">
        <v>89</v>
      </c>
      <c r="S763" s="10" t="str">
        <f>IF(AB763=0.05,"Médio Profissionalizante",
IF(AB763=0.09,"Médio Tecnólogo",
IF(AB763=0.1,"Graduação",
IF(AB763=0.15,"Especialização",
IF(AB763=0.35,"Mestrado",
IF(AB763=0.45,"Doutorado",
))))))</f>
        <v>Especialização</v>
      </c>
      <c r="T763" s="10" t="str">
        <f>IF(AL763=0.7,"Inciso I",
IF(AL763=0.6,"Incisos II e V",
IF(AL763=0.3,"Inciso IV",
IF(AL763=0.25,"Inciso III, VI e VII",
))))</f>
        <v>Inciso IV</v>
      </c>
      <c r="U763" s="34">
        <v>1</v>
      </c>
      <c r="V763" s="34" t="s">
        <v>90</v>
      </c>
      <c r="W763" s="34" t="s">
        <v>114</v>
      </c>
      <c r="X763" s="34" t="s">
        <v>92</v>
      </c>
      <c r="Y763" s="15">
        <v>1962.6636000000001</v>
      </c>
      <c r="Z763" s="15">
        <v>240</v>
      </c>
      <c r="AA763" s="15">
        <v>1962.6708122004145</v>
      </c>
      <c r="AB763" s="36">
        <v>0.15</v>
      </c>
      <c r="AC763" s="15">
        <v>256.29340000000002</v>
      </c>
      <c r="AD763" s="15">
        <v>0.22</v>
      </c>
      <c r="AE763" s="40">
        <f>ROUND(Y763*AD763,2)</f>
        <v>431.79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v>1708.6224</v>
      </c>
      <c r="AL763" s="15">
        <v>0.3</v>
      </c>
      <c r="AM763" s="15">
        <v>512.58669999999995</v>
      </c>
      <c r="AN763" s="15">
        <v>0.4</v>
      </c>
      <c r="AO763" s="15">
        <v>683.44899999999996</v>
      </c>
      <c r="AP763" s="15">
        <v>1</v>
      </c>
      <c r="AQ763" s="15">
        <v>1708.6224</v>
      </c>
      <c r="AR763" s="15">
        <v>0.28999999999999998</v>
      </c>
      <c r="AS763" s="15">
        <v>193.05</v>
      </c>
      <c r="AT763" s="15">
        <v>0.3</v>
      </c>
      <c r="AU763" s="15">
        <v>1497.76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19.899099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6973.9922999999999</v>
      </c>
      <c r="BU763" s="15">
        <v>4732.884</v>
      </c>
      <c r="BV763" s="15">
        <v>6954.0932000000003</v>
      </c>
      <c r="BW763" s="15">
        <v>6290.5433000000003</v>
      </c>
      <c r="BX763" s="16">
        <v>880.67610000000002</v>
      </c>
      <c r="BY763" s="15">
        <v>1761.3521000000001</v>
      </c>
      <c r="BZ763" s="16">
        <v>6093.3162000000002</v>
      </c>
      <c r="CA763" s="17">
        <v>806.30200000000002</v>
      </c>
    </row>
    <row r="764" spans="1:79" x14ac:dyDescent="0.25">
      <c r="A764" s="33" t="s">
        <v>98</v>
      </c>
      <c r="B764" s="34">
        <v>65401</v>
      </c>
      <c r="C764" s="34" t="s">
        <v>1156</v>
      </c>
      <c r="D764" s="34" t="s">
        <v>1157</v>
      </c>
      <c r="E764" s="34" t="s">
        <v>1158</v>
      </c>
      <c r="F764" s="34" t="s">
        <v>83</v>
      </c>
      <c r="G764" s="34" t="s">
        <v>1043</v>
      </c>
      <c r="H764" s="34" t="s">
        <v>1002</v>
      </c>
      <c r="I764" s="34" t="s">
        <v>1003</v>
      </c>
      <c r="J764" s="34" t="s">
        <v>107</v>
      </c>
      <c r="K764" s="34" t="s">
        <v>118</v>
      </c>
      <c r="L764" s="34">
        <v>11</v>
      </c>
      <c r="M764" s="10">
        <v>240</v>
      </c>
      <c r="N764" s="34">
        <v>123970</v>
      </c>
      <c r="O764" s="35">
        <v>22596</v>
      </c>
      <c r="P764" s="35">
        <v>13221</v>
      </c>
      <c r="Q764" s="34">
        <v>1815326387</v>
      </c>
      <c r="R764" s="34" t="s">
        <v>103</v>
      </c>
      <c r="S764" s="10" t="str">
        <f>IF(AB764=0.05,"Médio Profissionalizante",
IF(AB764=0.09,"Médio Tecnólogo",
IF(AB764=0.1,"Graduação",
IF(AB764=0.15,"Especialização",
IF(AB764=0.35,"Mestrado",
IF(AB764=0.45,"Doutorado",
))))))</f>
        <v>Especialização</v>
      </c>
      <c r="T764" s="10" t="str">
        <f>IF(AL764=0.7,"Inciso I",
IF(AL764=0.6,"Incisos II e V",
IF(AL764=0.3,"Inciso IV",
IF(AL764=0.25,"Inciso III, VI e VII",
))))</f>
        <v>Incisos II e V</v>
      </c>
      <c r="U764" s="34">
        <v>20</v>
      </c>
      <c r="V764" s="34" t="s">
        <v>90</v>
      </c>
      <c r="W764" s="34" t="s">
        <v>91</v>
      </c>
      <c r="X764" s="34" t="s">
        <v>91</v>
      </c>
      <c r="Y764" s="15">
        <v>1777.6458</v>
      </c>
      <c r="Z764" s="15">
        <v>240</v>
      </c>
      <c r="AA764" s="15">
        <v>1777.6514241638204</v>
      </c>
      <c r="AB764" s="36">
        <v>0.15</v>
      </c>
      <c r="AC764" s="15">
        <v>282.9674</v>
      </c>
      <c r="AD764" s="15">
        <v>0.11</v>
      </c>
      <c r="AE764" s="40">
        <f>ROUND(Y764*AD764,2)</f>
        <v>195.54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v>1886.4492</v>
      </c>
      <c r="AL764" s="15">
        <v>0.6</v>
      </c>
      <c r="AM764" s="15">
        <v>1131.8695</v>
      </c>
      <c r="AN764" s="15">
        <v>0.4</v>
      </c>
      <c r="AO764" s="15">
        <v>754.5797</v>
      </c>
      <c r="AP764" s="15">
        <v>1</v>
      </c>
      <c r="AQ764" s="15">
        <v>1886.4492</v>
      </c>
      <c r="AR764" s="15">
        <v>0.33</v>
      </c>
      <c r="AS764" s="15">
        <v>208.25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8036.2736000000004</v>
      </c>
      <c r="BU764" s="15">
        <v>5017.9548999999997</v>
      </c>
      <c r="BV764" s="15">
        <v>8036.2736000000004</v>
      </c>
      <c r="BW764" s="15">
        <v>7281.6939000000002</v>
      </c>
      <c r="BX764" s="16">
        <v>1019.4371</v>
      </c>
      <c r="BY764" s="15">
        <v>2038.8742999999999</v>
      </c>
      <c r="BZ764" s="16">
        <v>7016.8364000000001</v>
      </c>
      <c r="CA764" s="17">
        <v>1060.27</v>
      </c>
    </row>
    <row r="765" spans="1:79" x14ac:dyDescent="0.25">
      <c r="A765" s="33" t="s">
        <v>98</v>
      </c>
      <c r="B765" s="34">
        <v>718301</v>
      </c>
      <c r="C765" s="34" t="s">
        <v>1225</v>
      </c>
      <c r="D765" s="34" t="s">
        <v>1110</v>
      </c>
      <c r="E765" s="34" t="s">
        <v>1111</v>
      </c>
      <c r="F765" s="34" t="s">
        <v>83</v>
      </c>
      <c r="G765" s="34" t="s">
        <v>1160</v>
      </c>
      <c r="H765" s="34" t="s">
        <v>1110</v>
      </c>
      <c r="I765" s="34" t="s">
        <v>715</v>
      </c>
      <c r="J765" s="34" t="s">
        <v>1161</v>
      </c>
      <c r="K765" s="34" t="s">
        <v>118</v>
      </c>
      <c r="L765" s="34">
        <v>12</v>
      </c>
      <c r="M765" s="10">
        <v>240</v>
      </c>
      <c r="N765" s="34">
        <v>130354</v>
      </c>
      <c r="O765" s="35">
        <v>28216</v>
      </c>
      <c r="P765" s="35">
        <v>18620</v>
      </c>
      <c r="Q765" s="34">
        <v>11255684372</v>
      </c>
      <c r="R765" s="34" t="s">
        <v>103</v>
      </c>
      <c r="S765" s="10" t="str">
        <f>IF(AB765=0.05,"Médio Profissionalizante",
IF(AB765=0.09,"Médio Tecnólogo",
IF(AB765=0.1,"Graduação",
IF(AB765=0.15,"Especialização",
IF(AB765=0.35,"Mestrado",
IF(AB765=0.45,"Doutorado",
))))))</f>
        <v>Especialização</v>
      </c>
      <c r="T765" s="10" t="str">
        <f>IF(AL765=0.7,"Inciso I",
IF(AL765=0.6,"Incisos II e V",
IF(AL765=0.3,"Inciso IV",
IF(AL765=0.25,"Inciso III, VI e VII",
))))</f>
        <v>Inciso I</v>
      </c>
      <c r="U765" s="34">
        <v>20</v>
      </c>
      <c r="V765" s="34" t="s">
        <v>90</v>
      </c>
      <c r="W765" s="34" t="s">
        <v>91</v>
      </c>
      <c r="X765" s="34" t="s">
        <v>91</v>
      </c>
      <c r="Y765" s="15">
        <v>1777.6458</v>
      </c>
      <c r="Z765" s="15">
        <v>240</v>
      </c>
      <c r="AA765" s="15">
        <v>1777.6514241638204</v>
      </c>
      <c r="AB765" s="36">
        <v>0.15</v>
      </c>
      <c r="AC765" s="15">
        <v>288.62689999999998</v>
      </c>
      <c r="AD765" s="15">
        <v>0.11</v>
      </c>
      <c r="AE765" s="40">
        <f>ROUND(Y765*AD765,2)</f>
        <v>195.54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v>1924.1790000000001</v>
      </c>
      <c r="AL765" s="15">
        <v>0.7</v>
      </c>
      <c r="AM765" s="15">
        <v>1346.9253000000001</v>
      </c>
      <c r="AN765" s="15">
        <v>0.4</v>
      </c>
      <c r="AO765" s="15">
        <v>769.67160000000001</v>
      </c>
      <c r="AP765" s="15">
        <v>1</v>
      </c>
      <c r="AQ765" s="15">
        <v>1924.1790000000001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8389.4204000000009</v>
      </c>
      <c r="BU765" s="15">
        <v>5118.3161</v>
      </c>
      <c r="BV765" s="15">
        <v>8389.4204000000009</v>
      </c>
      <c r="BW765" s="15">
        <v>7619.7488000000003</v>
      </c>
      <c r="BX765" s="16">
        <v>1066.7647999999999</v>
      </c>
      <c r="BY765" s="15">
        <v>2133.5297</v>
      </c>
      <c r="BZ765" s="16">
        <v>7322.6556</v>
      </c>
      <c r="CA765" s="17">
        <v>1144.3703</v>
      </c>
    </row>
    <row r="766" spans="1:79" x14ac:dyDescent="0.25">
      <c r="A766" s="33" t="s">
        <v>98</v>
      </c>
      <c r="B766" s="34">
        <v>43401</v>
      </c>
      <c r="C766" s="34" t="s">
        <v>1121</v>
      </c>
      <c r="D766" s="34" t="s">
        <v>749</v>
      </c>
      <c r="E766" s="34" t="s">
        <v>750</v>
      </c>
      <c r="F766" s="34" t="s">
        <v>83</v>
      </c>
      <c r="G766" s="34" t="s">
        <v>886</v>
      </c>
      <c r="H766" s="34" t="s">
        <v>1002</v>
      </c>
      <c r="I766" s="34" t="s">
        <v>1003</v>
      </c>
      <c r="J766" s="34" t="s">
        <v>107</v>
      </c>
      <c r="K766" s="34" t="s">
        <v>1011</v>
      </c>
      <c r="L766" s="34">
        <v>6</v>
      </c>
      <c r="M766" s="10">
        <v>240</v>
      </c>
      <c r="N766" s="34">
        <v>123970</v>
      </c>
      <c r="O766" s="35">
        <v>30042</v>
      </c>
      <c r="P766" s="35">
        <v>15928</v>
      </c>
      <c r="Q766" s="34">
        <v>1419919334</v>
      </c>
      <c r="R766" s="34" t="s">
        <v>103</v>
      </c>
      <c r="S766" s="10" t="str">
        <f>IF(AB766=0.05,"Médio Profissionalizante",
IF(AB766=0.09,"Médio Tecnólogo",
IF(AB766=0.1,"Graduação",
IF(AB766=0.15,"Especialização",
IF(AB766=0.35,"Mestrado",
IF(AB766=0.45,"Doutorado",
))))))</f>
        <v>Especialização</v>
      </c>
      <c r="T766" s="10" t="str">
        <f>IF(AL766=0.7,"Inciso I",
IF(AL766=0.6,"Incisos II e V",
IF(AL766=0.3,"Inciso IV",
IF(AL766=0.25,"Inciso III, VI e VII",
))))</f>
        <v>Incisos II e V</v>
      </c>
      <c r="U766" s="34">
        <v>20</v>
      </c>
      <c r="V766" s="34" t="s">
        <v>90</v>
      </c>
      <c r="W766" s="34" t="s">
        <v>91</v>
      </c>
      <c r="X766" s="34" t="s">
        <v>91</v>
      </c>
      <c r="Y766" s="15">
        <v>1777.6458</v>
      </c>
      <c r="Z766" s="15">
        <v>240</v>
      </c>
      <c r="AA766" s="15">
        <v>1777.6514241638204</v>
      </c>
      <c r="AB766" s="36">
        <v>0.15</v>
      </c>
      <c r="AC766" s="15">
        <v>256.29340000000002</v>
      </c>
      <c r="AD766" s="15">
        <v>0.11</v>
      </c>
      <c r="AE766" s="40">
        <f>ROUND(Y766*AD766,2)</f>
        <v>195.54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v>1708.6224</v>
      </c>
      <c r="AL766" s="15">
        <v>0.6</v>
      </c>
      <c r="AM766" s="15">
        <v>1025.1733999999999</v>
      </c>
      <c r="AN766" s="15">
        <v>0.4</v>
      </c>
      <c r="AO766" s="15">
        <v>683.44899999999996</v>
      </c>
      <c r="AP766" s="15">
        <v>1</v>
      </c>
      <c r="AQ766" s="15">
        <v>1708.6224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7278.7313999999997</v>
      </c>
      <c r="BU766" s="15">
        <v>4544.9355999999998</v>
      </c>
      <c r="BV766" s="15">
        <v>7278.7313999999997</v>
      </c>
      <c r="BW766" s="15">
        <v>6595.2825000000003</v>
      </c>
      <c r="BX766" s="16">
        <v>923.33950000000004</v>
      </c>
      <c r="BY766" s="15">
        <v>1846.6791000000001</v>
      </c>
      <c r="BZ766" s="16">
        <v>6355.3918999999996</v>
      </c>
      <c r="CA766" s="17">
        <v>878.37279999999998</v>
      </c>
    </row>
    <row r="767" spans="1:79" x14ac:dyDescent="0.25">
      <c r="A767" s="33" t="s">
        <v>98</v>
      </c>
      <c r="B767" s="34">
        <v>30201</v>
      </c>
      <c r="C767" s="34" t="s">
        <v>1094</v>
      </c>
      <c r="D767" s="34" t="s">
        <v>1095</v>
      </c>
      <c r="E767" s="34" t="s">
        <v>1096</v>
      </c>
      <c r="F767" s="34" t="s">
        <v>83</v>
      </c>
      <c r="G767" s="34" t="s">
        <v>1043</v>
      </c>
      <c r="H767" s="34" t="s">
        <v>1002</v>
      </c>
      <c r="I767" s="34" t="s">
        <v>1003</v>
      </c>
      <c r="J767" s="34" t="s">
        <v>107</v>
      </c>
      <c r="K767" s="34" t="s">
        <v>1011</v>
      </c>
      <c r="L767" s="34">
        <v>13</v>
      </c>
      <c r="M767" s="10">
        <v>240</v>
      </c>
      <c r="N767" s="34">
        <v>134192</v>
      </c>
      <c r="O767" s="35">
        <v>30072</v>
      </c>
      <c r="P767" s="35">
        <v>22130</v>
      </c>
      <c r="Q767" s="34">
        <v>1041980876</v>
      </c>
      <c r="R767" s="34" t="s">
        <v>103</v>
      </c>
      <c r="S767" s="10" t="str">
        <f>IF(AB767=0.05,"Médio Profissionalizante",
IF(AB767=0.09,"Médio Tecnólogo",
IF(AB767=0.1,"Graduação",
IF(AB767=0.15,"Especialização",
IF(AB767=0.35,"Mestrado",
IF(AB767=0.45,"Doutorado",
))))))</f>
        <v>Especialização</v>
      </c>
      <c r="T767" s="10" t="str">
        <f>IF(AL767=0.7,"Inciso I",
IF(AL767=0.6,"Incisos II e V",
IF(AL767=0.3,"Inciso IV",
IF(AL767=0.25,"Inciso III, VI e VII",
))))</f>
        <v>Incisos II e V</v>
      </c>
      <c r="U767" s="34">
        <v>20</v>
      </c>
      <c r="V767" s="34" t="s">
        <v>90</v>
      </c>
      <c r="W767" s="34" t="s">
        <v>91</v>
      </c>
      <c r="X767" s="34" t="s">
        <v>91</v>
      </c>
      <c r="Y767" s="15">
        <v>1962.6636000000001</v>
      </c>
      <c r="Z767" s="15">
        <v>240</v>
      </c>
      <c r="AA767" s="15">
        <v>1962.6708122004145</v>
      </c>
      <c r="AB767" s="36">
        <v>0.15</v>
      </c>
      <c r="AC767" s="51">
        <v>294.39949999999999</v>
      </c>
      <c r="AD767" s="15">
        <v>0.22</v>
      </c>
      <c r="AE767" s="40">
        <f>ROUND(Y767*AD767,2)</f>
        <v>431.79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v>1962.6636000000001</v>
      </c>
      <c r="AL767" s="15">
        <v>0.6</v>
      </c>
      <c r="AM767" s="15">
        <v>1177.5981999999999</v>
      </c>
      <c r="AN767" s="15">
        <v>0.4</v>
      </c>
      <c r="AO767" s="15">
        <v>785.06539999999995</v>
      </c>
      <c r="AP767" s="15">
        <v>1</v>
      </c>
      <c r="AQ767" s="15">
        <v>1962.6636000000001</v>
      </c>
      <c r="AR767" s="15">
        <v>1.37</v>
      </c>
      <c r="AS767" s="15">
        <v>979.19</v>
      </c>
      <c r="AT767" s="15">
        <v>0.19</v>
      </c>
      <c r="AU767" s="15">
        <v>1018.5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8576.8399000000009</v>
      </c>
      <c r="BU767" s="15">
        <v>5436.5781999999999</v>
      </c>
      <c r="BV767" s="15">
        <v>8576.8399000000009</v>
      </c>
      <c r="BW767" s="15">
        <v>7791.7745000000004</v>
      </c>
      <c r="BX767" s="16">
        <v>1090.8484000000001</v>
      </c>
      <c r="BY767" s="15">
        <v>2181.6968999999999</v>
      </c>
      <c r="BZ767" s="16">
        <v>7485.9915000000001</v>
      </c>
      <c r="CA767" s="17">
        <v>1189.2877000000001</v>
      </c>
    </row>
    <row r="768" spans="1:79" x14ac:dyDescent="0.25">
      <c r="A768" s="33" t="s">
        <v>79</v>
      </c>
      <c r="B768" s="34">
        <v>5176801</v>
      </c>
      <c r="C768" s="34" t="s">
        <v>251</v>
      </c>
      <c r="D768" s="34" t="s">
        <v>81</v>
      </c>
      <c r="E768" s="34" t="s">
        <v>116</v>
      </c>
      <c r="F768" s="34" t="s">
        <v>83</v>
      </c>
      <c r="G768" s="34" t="s">
        <v>117</v>
      </c>
      <c r="H768" s="34" t="s">
        <v>85</v>
      </c>
      <c r="I768" s="34" t="s">
        <v>79</v>
      </c>
      <c r="J768" s="34" t="s">
        <v>87</v>
      </c>
      <c r="K768" s="34" t="s">
        <v>147</v>
      </c>
      <c r="L768" s="34">
        <v>10</v>
      </c>
      <c r="M768" s="10">
        <v>240</v>
      </c>
      <c r="N768" s="34">
        <v>131116</v>
      </c>
      <c r="O768" s="35">
        <v>37109</v>
      </c>
      <c r="P768" s="35">
        <v>27150</v>
      </c>
      <c r="Q768" s="34">
        <v>79539360382</v>
      </c>
      <c r="R768" s="34" t="s">
        <v>89</v>
      </c>
      <c r="S768" s="10" t="str">
        <f>IF(AB768=0.05,"Médio Profissionalizante",
IF(AB768=0.09,"Médio Tecnólogo",
IF(AB768=0.1,"Graduação",
IF(AB768=0.15,"Especialização",
IF(AB768=0.35,"Mestrado",
IF(AB768=0.45,"Doutorado",
))))))</f>
        <v>Médio Tecnólogo</v>
      </c>
      <c r="T768" s="10" t="str">
        <f>IF(AL768=0.7,"Inciso I",
IF(AL768=0.6,"Incisos II e V",
IF(AL768=0.3,"Inciso IV",
IF(AL768=0.25,"Inciso III, VI e VII",
))))</f>
        <v>Incisos II e V</v>
      </c>
      <c r="U768" s="34">
        <v>22</v>
      </c>
      <c r="V768" s="34" t="s">
        <v>90</v>
      </c>
      <c r="W768" s="34" t="s">
        <v>91</v>
      </c>
      <c r="X768" s="34" t="s">
        <v>92</v>
      </c>
      <c r="Y768" s="15">
        <v>1849.4639999999999</v>
      </c>
      <c r="Z768" s="15">
        <v>240</v>
      </c>
      <c r="AA768" s="15">
        <v>1849.4685417000387</v>
      </c>
      <c r="AB768" s="36">
        <v>0.09</v>
      </c>
      <c r="AC768" s="66">
        <v>166.45179999999999</v>
      </c>
      <c r="AD768" s="15">
        <v>0.21</v>
      </c>
      <c r="AE768" s="50">
        <v>388.38740000000001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v>1849.4639999999999</v>
      </c>
      <c r="AL768" s="15">
        <v>0.6</v>
      </c>
      <c r="AM768" s="15">
        <v>1109.6784</v>
      </c>
      <c r="AN768" s="15">
        <v>0.4</v>
      </c>
      <c r="AO768" s="15">
        <v>739.78560000000004</v>
      </c>
      <c r="AP768" s="15">
        <v>1</v>
      </c>
      <c r="AQ768" s="15">
        <v>1849.4639999999999</v>
      </c>
      <c r="AR768" s="15">
        <v>0.83</v>
      </c>
      <c r="AS768" s="15">
        <v>133.7465</v>
      </c>
      <c r="AT768" s="15">
        <v>0</v>
      </c>
      <c r="AU768" s="15">
        <v>1055.8932</v>
      </c>
      <c r="AV768" s="15">
        <v>0.2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21.232053000000001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7973.9273000000003</v>
      </c>
      <c r="BU768" s="15">
        <v>4993.5528000000004</v>
      </c>
      <c r="BV768" s="15">
        <v>7952.6952000000001</v>
      </c>
      <c r="BW768" s="15">
        <v>7234.1417000000001</v>
      </c>
      <c r="BX768" s="16">
        <v>1012.7798</v>
      </c>
      <c r="BY768" s="15">
        <v>2025.5597</v>
      </c>
      <c r="BZ768" s="16">
        <v>6961.1473999999998</v>
      </c>
      <c r="CA768" s="17">
        <v>1044.9555</v>
      </c>
    </row>
    <row r="769" spans="1:79" x14ac:dyDescent="0.25">
      <c r="A769" s="33" t="s">
        <v>98</v>
      </c>
      <c r="B769" s="34">
        <v>21901</v>
      </c>
      <c r="C769" s="34" t="s">
        <v>1080</v>
      </c>
      <c r="D769" s="34" t="s">
        <v>762</v>
      </c>
      <c r="E769" s="34" t="s">
        <v>763</v>
      </c>
      <c r="F769" s="34" t="s">
        <v>83</v>
      </c>
      <c r="G769" s="34" t="s">
        <v>84</v>
      </c>
      <c r="H769" s="34" t="s">
        <v>1002</v>
      </c>
      <c r="I769" s="34" t="s">
        <v>1003</v>
      </c>
      <c r="J769" s="34" t="s">
        <v>107</v>
      </c>
      <c r="K769" s="34" t="s">
        <v>105</v>
      </c>
      <c r="L769" s="34">
        <v>13</v>
      </c>
      <c r="M769" s="10">
        <v>240</v>
      </c>
      <c r="N769" s="34">
        <v>137020</v>
      </c>
      <c r="O769" s="35">
        <v>31576</v>
      </c>
      <c r="P769" s="35">
        <v>15953</v>
      </c>
      <c r="Q769" s="34">
        <v>399540300</v>
      </c>
      <c r="R769" s="34" t="s">
        <v>103</v>
      </c>
      <c r="S769" s="10" t="str">
        <f>IF(AB769=0.05,"Médio Profissionalizante",
IF(AB769=0.09,"Médio Tecnólogo",
IF(AB769=0.1,"Graduação",
IF(AB769=0.15,"Especialização",
IF(AB769=0.35,"Mestrado",
IF(AB769=0.45,"Doutorado",
))))))</f>
        <v>Graduação</v>
      </c>
      <c r="T769" s="10" t="str">
        <f>IF(AL769=0.7,"Inciso I",
IF(AL769=0.6,"Incisos II e V",
IF(AL769=0.3,"Inciso IV",
IF(AL769=0.25,"Inciso III, VI e VII",
))))</f>
        <v>Inciso I</v>
      </c>
      <c r="U769" s="34">
        <v>20</v>
      </c>
      <c r="V769" s="34" t="s">
        <v>90</v>
      </c>
      <c r="W769" s="34" t="s">
        <v>91</v>
      </c>
      <c r="X769" s="34" t="s">
        <v>91</v>
      </c>
      <c r="Y769" s="15">
        <v>1886.4492</v>
      </c>
      <c r="Z769" s="15">
        <v>240</v>
      </c>
      <c r="AA769" s="15">
        <v>1886.4579125340395</v>
      </c>
      <c r="AB769" s="36">
        <v>0.1</v>
      </c>
      <c r="AC769" s="37">
        <v>149.86959999999999</v>
      </c>
      <c r="AD769" s="15">
        <v>0.2</v>
      </c>
      <c r="AE769" s="40">
        <f>ROUND(Y769*AD769,2)</f>
        <v>377.29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v>1498.6962000000001</v>
      </c>
      <c r="AL769" s="15">
        <v>0.7</v>
      </c>
      <c r="AM769" s="15">
        <v>1049.0872999999999</v>
      </c>
      <c r="AN769" s="15">
        <v>0.4</v>
      </c>
      <c r="AO769" s="15">
        <v>599.47850000000005</v>
      </c>
      <c r="AP769" s="15">
        <v>1</v>
      </c>
      <c r="AQ769" s="15">
        <v>1498.6962000000001</v>
      </c>
      <c r="AR769" s="15">
        <v>0.32</v>
      </c>
      <c r="AS769" s="15">
        <v>221.34</v>
      </c>
      <c r="AT769" s="15">
        <v>0.08</v>
      </c>
      <c r="AU769" s="15">
        <v>415.02</v>
      </c>
      <c r="AV769" s="15">
        <v>0.33</v>
      </c>
      <c r="AW769" s="15">
        <v>2054.35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6594.2632999999996</v>
      </c>
      <c r="BU769" s="15">
        <v>4046.4796999999999</v>
      </c>
      <c r="BV769" s="15">
        <v>6594.2632999999996</v>
      </c>
      <c r="BW769" s="15">
        <v>5994.7848000000004</v>
      </c>
      <c r="BX769" s="16">
        <v>839.26990000000001</v>
      </c>
      <c r="BY769" s="15">
        <v>1678.5397</v>
      </c>
      <c r="BZ769" s="16">
        <v>5754.9934000000003</v>
      </c>
      <c r="CA769" s="17">
        <v>713.26319999999998</v>
      </c>
    </row>
    <row r="770" spans="1:79" x14ac:dyDescent="0.25">
      <c r="A770" s="33" t="s">
        <v>98</v>
      </c>
      <c r="B770" s="34">
        <v>1233501</v>
      </c>
      <c r="C770" s="34" t="s">
        <v>109</v>
      </c>
      <c r="D770" s="34" t="s">
        <v>81</v>
      </c>
      <c r="E770" s="34" t="s">
        <v>100</v>
      </c>
      <c r="F770" s="34" t="s">
        <v>83</v>
      </c>
      <c r="G770" s="34" t="s">
        <v>84</v>
      </c>
      <c r="H770" s="34" t="s">
        <v>101</v>
      </c>
      <c r="I770" s="34" t="s">
        <v>86</v>
      </c>
      <c r="J770" s="34" t="s">
        <v>107</v>
      </c>
      <c r="K770" s="34" t="s">
        <v>102</v>
      </c>
      <c r="L770" s="34">
        <v>29</v>
      </c>
      <c r="M770" s="10">
        <v>240</v>
      </c>
      <c r="N770" s="34">
        <v>194478</v>
      </c>
      <c r="O770" s="35">
        <v>29955</v>
      </c>
      <c r="P770" s="35">
        <v>22610</v>
      </c>
      <c r="Q770" s="34">
        <v>19098324304</v>
      </c>
      <c r="R770" s="34" t="s">
        <v>103</v>
      </c>
      <c r="S770" s="10">
        <f>IF(AB770=0.05,"Médio Profissionalizante",
IF(AB770=0.09,"Médio Tecnólogo",
IF(AB770=0.1,"Graduação",
IF(AB770=0.15,"Especialização",
IF(AB770=0.35,"Mestrado",
IF(AB770=0.45,"Doutorado",
))))))</f>
        <v>0</v>
      </c>
      <c r="T770" s="10">
        <f>IF(AL770=0.7,"Inciso I",
IF(AL770=0.6,"Incisos II e V",
IF(AL770=0.3,"Inciso IV",
IF(AL770=0.25,"Inciso III, VI e VII",
))))</f>
        <v>0</v>
      </c>
      <c r="U770" s="34">
        <v>20</v>
      </c>
      <c r="V770" s="34" t="s">
        <v>90</v>
      </c>
      <c r="W770" s="34" t="s">
        <v>91</v>
      </c>
      <c r="X770" s="34" t="s">
        <v>91</v>
      </c>
      <c r="Y770" s="15">
        <v>2057.3706000000002</v>
      </c>
      <c r="Z770" s="15">
        <v>240</v>
      </c>
      <c r="AA770" s="15">
        <v>2057.3972332939406</v>
      </c>
      <c r="AB770" s="36">
        <v>0.08</v>
      </c>
      <c r="AC770">
        <v>164.58959999999999</v>
      </c>
      <c r="AD770" s="15">
        <v>0.35</v>
      </c>
      <c r="AE770" s="50">
        <v>720.0797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0.5</v>
      </c>
      <c r="AQ770" s="15">
        <v>1028.6853000000001</v>
      </c>
      <c r="AR770" s="15">
        <v>0</v>
      </c>
      <c r="AS770" s="15">
        <v>226.6386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3350.1788780000002</v>
      </c>
      <c r="BH770" s="15">
        <v>0</v>
      </c>
      <c r="BI770" s="15">
        <v>0</v>
      </c>
      <c r="BJ770" s="15">
        <v>0</v>
      </c>
      <c r="BK770" s="15">
        <v>338.86652800000002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7659.7707</v>
      </c>
      <c r="BU770" s="15">
        <v>7320.9040999999997</v>
      </c>
      <c r="BV770" s="15">
        <v>7320.9040999999997</v>
      </c>
      <c r="BW770" s="15">
        <v>7659.7707</v>
      </c>
      <c r="BX770" s="16">
        <v>1072.3679</v>
      </c>
      <c r="BY770" s="15">
        <v>2144.7357999999999</v>
      </c>
      <c r="BZ770" s="16">
        <v>6587.4027999999998</v>
      </c>
      <c r="CA770" s="17">
        <v>942.17579999999998</v>
      </c>
    </row>
    <row r="771" spans="1:79" x14ac:dyDescent="0.25">
      <c r="A771" s="33" t="s">
        <v>79</v>
      </c>
      <c r="B771" s="34">
        <v>8951201</v>
      </c>
      <c r="C771" s="34" t="s">
        <v>480</v>
      </c>
      <c r="D771" s="34" t="s">
        <v>81</v>
      </c>
      <c r="E771" s="34" t="s">
        <v>116</v>
      </c>
      <c r="F771" s="34" t="s">
        <v>83</v>
      </c>
      <c r="G771" s="34" t="s">
        <v>117</v>
      </c>
      <c r="H771" s="34" t="s">
        <v>85</v>
      </c>
      <c r="I771" s="34" t="s">
        <v>79</v>
      </c>
      <c r="J771" s="34" t="s">
        <v>87</v>
      </c>
      <c r="K771" s="34" t="s">
        <v>147</v>
      </c>
      <c r="L771" s="34">
        <v>6</v>
      </c>
      <c r="M771" s="10">
        <v>240</v>
      </c>
      <c r="N771" s="34">
        <v>121130</v>
      </c>
      <c r="O771" s="35">
        <v>40882</v>
      </c>
      <c r="P771" s="35">
        <v>30933</v>
      </c>
      <c r="Q771" s="34">
        <v>94581169372</v>
      </c>
      <c r="R771" s="34" t="s">
        <v>89</v>
      </c>
      <c r="S771" s="10" t="str">
        <f>IF(AB771=0.05,"Médio Profissionalizante",
IF(AB771=0.09,"Médio Tecnólogo",
IF(AB771=0.1,"Graduação",
IF(AB771=0.15,"Especialização",
IF(AB771=0.35,"Mestrado",
IF(AB771=0.45,"Doutorado",
))))))</f>
        <v>Especialização</v>
      </c>
      <c r="T771" s="10" t="str">
        <f>IF(AL771=0.7,"Inciso I",
IF(AL771=0.6,"Incisos II e V",
IF(AL771=0.3,"Inciso IV",
IF(AL771=0.25,"Inciso III, VI e VII",
))))</f>
        <v>Incisos II e V</v>
      </c>
      <c r="U771" s="34">
        <v>22</v>
      </c>
      <c r="V771" s="34" t="s">
        <v>90</v>
      </c>
      <c r="W771" s="34" t="s">
        <v>91</v>
      </c>
      <c r="X771" s="34" t="s">
        <v>92</v>
      </c>
      <c r="Y771" s="15">
        <v>1708.6224</v>
      </c>
      <c r="Z771" s="15">
        <v>240</v>
      </c>
      <c r="AA771" s="15">
        <v>1708.6230528295082</v>
      </c>
      <c r="AB771" s="36">
        <v>0.15</v>
      </c>
      <c r="AC771" s="51">
        <v>256.29340000000002</v>
      </c>
      <c r="AD771" s="15">
        <v>0.11</v>
      </c>
      <c r="AE771" s="50">
        <v>187.9485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v>1708.6224</v>
      </c>
      <c r="AL771" s="15">
        <v>0.6</v>
      </c>
      <c r="AM771" s="15">
        <v>1025.1733999999999</v>
      </c>
      <c r="AN771" s="15">
        <v>0.4</v>
      </c>
      <c r="AO771" s="15">
        <v>683.44899999999996</v>
      </c>
      <c r="AP771" s="15">
        <v>1</v>
      </c>
      <c r="AQ771" s="15">
        <v>1708.6224</v>
      </c>
      <c r="AR771" s="15">
        <v>0</v>
      </c>
      <c r="AS771" s="15">
        <v>262.43470000000002</v>
      </c>
      <c r="AT771" s="15">
        <v>0.13</v>
      </c>
      <c r="AU771" s="15">
        <v>787.30420000000004</v>
      </c>
      <c r="AV771" s="15">
        <v>0.34</v>
      </c>
      <c r="AW771" s="15">
        <v>1511.6241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7278.7313999999997</v>
      </c>
      <c r="BU771" s="15">
        <v>4544.9355999999998</v>
      </c>
      <c r="BV771" s="15">
        <v>7278.7313999999997</v>
      </c>
      <c r="BW771" s="15">
        <v>6595.2825000000003</v>
      </c>
      <c r="BX771" s="16">
        <v>923.33950000000004</v>
      </c>
      <c r="BY771" s="15">
        <v>1846.6791000000001</v>
      </c>
      <c r="BZ771" s="16">
        <v>6355.3918999999996</v>
      </c>
      <c r="CA771" s="17">
        <v>878.37279999999998</v>
      </c>
    </row>
    <row r="772" spans="1:79" x14ac:dyDescent="0.25">
      <c r="A772" s="33" t="s">
        <v>715</v>
      </c>
      <c r="B772" s="34">
        <v>10590103</v>
      </c>
      <c r="C772" s="34" t="s">
        <v>1299</v>
      </c>
      <c r="D772" s="34" t="s">
        <v>1069</v>
      </c>
      <c r="E772" s="34" t="s">
        <v>1300</v>
      </c>
      <c r="F772" s="34" t="s">
        <v>83</v>
      </c>
      <c r="G772" s="34" t="s">
        <v>1244</v>
      </c>
      <c r="H772" s="34" t="s">
        <v>1245</v>
      </c>
      <c r="I772" s="34" t="s">
        <v>1246</v>
      </c>
      <c r="J772" s="34" t="s">
        <v>850</v>
      </c>
      <c r="K772" s="34" t="s">
        <v>121</v>
      </c>
      <c r="L772" s="10">
        <v>10</v>
      </c>
      <c r="M772" s="10">
        <v>240</v>
      </c>
      <c r="N772" s="34">
        <v>750463</v>
      </c>
      <c r="O772" s="35">
        <v>42920</v>
      </c>
      <c r="P772" s="35">
        <v>31313</v>
      </c>
      <c r="Q772" s="34">
        <v>1893507335</v>
      </c>
      <c r="R772" s="34" t="s">
        <v>89</v>
      </c>
      <c r="S772" s="10" t="str">
        <f>IF(AB772=0.05,"Médio Profissionalizante",
IF(AB772=0.09,"Médio Tecnólogo",
IF(AB772=0.1,"Graduação",
IF(AB772=0.15,"Especialização",
IF(AB772=0.35,"Mestrado",
IF(AB772=0.45,"Doutorado",
))))))</f>
        <v>Especialização</v>
      </c>
      <c r="T772" s="10" t="str">
        <f>IF(AL772=0.7,"Inciso I",
IF(AL772=0.6,"Incisos II e V",
IF(AL772=0.3,"Inciso IV",
IF(AL772=0.25,"Inciso III, VI e VII",
))))</f>
        <v>Incisos II e V</v>
      </c>
      <c r="U772" s="34">
        <v>1</v>
      </c>
      <c r="V772" s="34" t="s">
        <v>90</v>
      </c>
      <c r="W772" s="34" t="s">
        <v>91</v>
      </c>
      <c r="X772" s="34" t="s">
        <v>92</v>
      </c>
      <c r="Y772" s="15">
        <v>1777.6458</v>
      </c>
      <c r="Z772" s="15">
        <v>240</v>
      </c>
      <c r="AA772" s="15">
        <v>1777.6514241638204</v>
      </c>
      <c r="AB772" s="36">
        <v>0.15</v>
      </c>
      <c r="AC772" s="51">
        <v>277.4196</v>
      </c>
      <c r="AD772" s="15">
        <v>0.11</v>
      </c>
      <c r="AE772" s="40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v>1849.4639999999999</v>
      </c>
      <c r="AL772" s="15">
        <v>0.6</v>
      </c>
      <c r="AM772" s="15">
        <v>1109.6784</v>
      </c>
      <c r="AN772" s="15">
        <v>0.4</v>
      </c>
      <c r="AO772" s="15">
        <v>739.78560000000004</v>
      </c>
      <c r="AP772" s="15">
        <v>1</v>
      </c>
      <c r="AQ772" s="15">
        <v>1849.4639999999999</v>
      </c>
      <c r="AR772" s="15">
        <v>0.15</v>
      </c>
      <c r="AS772" s="15">
        <v>94.66</v>
      </c>
      <c r="AT772" s="15">
        <v>0.5</v>
      </c>
      <c r="AU772" s="15">
        <v>2366.5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7878.7165999999997</v>
      </c>
      <c r="BU772" s="15">
        <v>4919.5742</v>
      </c>
      <c r="BV772" s="15">
        <v>7878.7165999999997</v>
      </c>
      <c r="BW772" s="15">
        <v>7138.9309999999996</v>
      </c>
      <c r="BX772" s="16">
        <v>999.45029999999997</v>
      </c>
      <c r="BY772" s="15">
        <v>1998.9006999999999</v>
      </c>
      <c r="BZ772" s="16">
        <v>6879.2663000000002</v>
      </c>
      <c r="CA772" s="17">
        <v>1022.4382000000001</v>
      </c>
    </row>
    <row r="773" spans="1:79" x14ac:dyDescent="0.25">
      <c r="A773" s="33" t="s">
        <v>79</v>
      </c>
      <c r="B773" s="34">
        <v>8910601</v>
      </c>
      <c r="C773" s="34" t="s">
        <v>454</v>
      </c>
      <c r="D773" s="34" t="s">
        <v>81</v>
      </c>
      <c r="E773" s="34" t="s">
        <v>116</v>
      </c>
      <c r="F773" s="34" t="s">
        <v>83</v>
      </c>
      <c r="G773" s="34" t="s">
        <v>117</v>
      </c>
      <c r="H773" s="34" t="s">
        <v>85</v>
      </c>
      <c r="I773" s="34" t="s">
        <v>79</v>
      </c>
      <c r="J773" s="34" t="s">
        <v>87</v>
      </c>
      <c r="K773" s="34" t="s">
        <v>121</v>
      </c>
      <c r="L773" s="10">
        <v>8</v>
      </c>
      <c r="M773" s="10">
        <v>240</v>
      </c>
      <c r="N773" s="34">
        <v>126022</v>
      </c>
      <c r="O773" s="35">
        <v>40826</v>
      </c>
      <c r="P773" s="35">
        <v>26524</v>
      </c>
      <c r="Q773" s="34">
        <v>35262567304</v>
      </c>
      <c r="R773" s="34" t="s">
        <v>89</v>
      </c>
      <c r="S773" s="10" t="str">
        <f>IF(AB773=0.05,"Médio Profissionalizante",
IF(AB773=0.09,"Médio Tecnólogo",
IF(AB773=0.1,"Graduação",
IF(AB773=0.15,"Especialização",
IF(AB773=0.35,"Mestrado",
IF(AB773=0.45,"Doutorado",
))))))</f>
        <v>Graduação</v>
      </c>
      <c r="T773" s="10" t="str">
        <f>IF(AL773=0.7,"Inciso I",
IF(AL773=0.6,"Incisos II e V",
IF(AL773=0.3,"Inciso IV",
IF(AL773=0.25,"Inciso III, VI e VII",
))))</f>
        <v>Inciso IV</v>
      </c>
      <c r="U773" s="34">
        <v>22</v>
      </c>
      <c r="V773" s="34" t="s">
        <v>90</v>
      </c>
      <c r="W773" s="34" t="s">
        <v>91</v>
      </c>
      <c r="X773" s="34" t="s">
        <v>92</v>
      </c>
      <c r="Y773" s="15">
        <v>1777.6458</v>
      </c>
      <c r="Z773" s="15">
        <v>240</v>
      </c>
      <c r="AA773" s="15">
        <v>1777.6514241638204</v>
      </c>
      <c r="AB773" s="36">
        <v>0.1</v>
      </c>
      <c r="AC773" s="10">
        <v>177.7646</v>
      </c>
      <c r="AD773" s="15">
        <v>0.11</v>
      </c>
      <c r="AE773" s="50">
        <v>195.541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v>1777.6458</v>
      </c>
      <c r="AL773" s="15">
        <v>0.3</v>
      </c>
      <c r="AM773" s="15">
        <v>533.29369999999994</v>
      </c>
      <c r="AN773" s="15">
        <v>0.4</v>
      </c>
      <c r="AO773" s="15">
        <v>711.05830000000003</v>
      </c>
      <c r="AP773" s="15">
        <v>1</v>
      </c>
      <c r="AQ773" s="15">
        <v>1777.6458</v>
      </c>
      <c r="AR773" s="15">
        <v>0.05</v>
      </c>
      <c r="AS773" s="15">
        <v>983.49599999999998</v>
      </c>
      <c r="AT773" s="15">
        <v>0.2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0</v>
      </c>
      <c r="BS773" s="15">
        <v>0</v>
      </c>
      <c r="BT773" s="15">
        <v>6950.5950999999995</v>
      </c>
      <c r="BU773" s="15">
        <v>4639.6554999999998</v>
      </c>
      <c r="BV773" s="15">
        <v>6950.5950999999995</v>
      </c>
      <c r="BW773" s="15">
        <v>6239.5367999999999</v>
      </c>
      <c r="BX773" s="16">
        <v>873.53510000000006</v>
      </c>
      <c r="BY773" s="15">
        <v>1747.0703000000001</v>
      </c>
      <c r="BZ773" s="16">
        <v>6077.0599000000002</v>
      </c>
      <c r="CA773" s="17">
        <v>801.83150000000001</v>
      </c>
    </row>
    <row r="774" spans="1:79" x14ac:dyDescent="0.25">
      <c r="A774" s="33" t="s">
        <v>98</v>
      </c>
      <c r="B774" s="34">
        <v>30901</v>
      </c>
      <c r="C774" s="34" t="s">
        <v>792</v>
      </c>
      <c r="D774" s="34" t="s">
        <v>737</v>
      </c>
      <c r="E774" s="34" t="s">
        <v>738</v>
      </c>
      <c r="F774" s="34" t="s">
        <v>712</v>
      </c>
      <c r="G774" s="34" t="s">
        <v>793</v>
      </c>
      <c r="H774" s="34" t="s">
        <v>714</v>
      </c>
      <c r="I774" s="34" t="s">
        <v>715</v>
      </c>
      <c r="J774" s="34" t="s">
        <v>712</v>
      </c>
      <c r="K774" s="34" t="s">
        <v>121</v>
      </c>
      <c r="L774" s="10">
        <v>13</v>
      </c>
      <c r="M774" s="10">
        <v>240</v>
      </c>
      <c r="N774" s="34">
        <v>766611</v>
      </c>
      <c r="O774" s="35">
        <v>29343</v>
      </c>
      <c r="P774" s="35">
        <v>20070</v>
      </c>
      <c r="Q774" s="34">
        <v>1066284881</v>
      </c>
      <c r="R774" s="34" t="s">
        <v>103</v>
      </c>
      <c r="S774" s="10" t="str">
        <f>IF(AB774=0.05,"Médio Profissionalizante",
IF(AB774=0.09,"Médio Tecnólogo",
IF(AB774=0.1,"Graduação",
IF(AB774=0.15,"Especialização",
IF(AB774=0.35,"Mestrado",
IF(AB774=0.45,"Doutorado",
))))))</f>
        <v>Especialização</v>
      </c>
      <c r="T774" s="10" t="str">
        <f>IF(AL774=0.7,"Inciso I",
IF(AL774=0.6,"Incisos II e V",
IF(AL774=0.3,"Inciso IV",
IF(AL774=0.25,"Inciso III, VI e VII",
))))</f>
        <v>Incisos II e V</v>
      </c>
      <c r="U774" s="34">
        <v>20</v>
      </c>
      <c r="V774" s="34" t="s">
        <v>97</v>
      </c>
      <c r="W774" s="34" t="s">
        <v>91</v>
      </c>
      <c r="X774" s="34" t="s">
        <v>91</v>
      </c>
      <c r="Y774" s="15">
        <v>1962.6636000000001</v>
      </c>
      <c r="Z774" s="15">
        <v>240</v>
      </c>
      <c r="AA774" s="15">
        <v>1962.6708122004145</v>
      </c>
      <c r="AB774" s="36">
        <v>0.15</v>
      </c>
      <c r="AC774" s="21">
        <v>294.39949999999999</v>
      </c>
      <c r="AD774" s="15">
        <v>0.21</v>
      </c>
      <c r="AE774" s="40">
        <f>ROUND(Y774*AD774,2)</f>
        <v>412.16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v>1962.6636000000001</v>
      </c>
      <c r="AL774" s="15">
        <v>0.6</v>
      </c>
      <c r="AM774" s="15">
        <v>1177.5981999999999</v>
      </c>
      <c r="AN774" s="15">
        <v>0.4</v>
      </c>
      <c r="AO774" s="15">
        <v>785.06539999999995</v>
      </c>
      <c r="AP774" s="15">
        <v>1</v>
      </c>
      <c r="AQ774" s="15">
        <v>1962.6636000000001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2977.9673420000004</v>
      </c>
      <c r="BI774" s="15">
        <v>0</v>
      </c>
      <c r="BJ774" s="15">
        <v>0</v>
      </c>
      <c r="BK774" s="15">
        <v>21.232053000000001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11556.412700000001</v>
      </c>
      <c r="BU774" s="15">
        <v>8394.9189000000006</v>
      </c>
      <c r="BV774" s="15">
        <v>11535.1806</v>
      </c>
      <c r="BW774" s="15">
        <v>10771.347299999999</v>
      </c>
      <c r="BX774" s="16">
        <v>1507.9885999999999</v>
      </c>
      <c r="BY774" s="15">
        <v>3015.9771999999998</v>
      </c>
      <c r="BZ774" s="16">
        <v>10048.4241</v>
      </c>
      <c r="CA774" s="17">
        <v>1893.9566</v>
      </c>
    </row>
    <row r="775" spans="1:79" x14ac:dyDescent="0.25">
      <c r="A775" s="33" t="s">
        <v>79</v>
      </c>
      <c r="B775" s="34">
        <v>4606902</v>
      </c>
      <c r="C775" s="34" t="s">
        <v>178</v>
      </c>
      <c r="D775" s="34" t="s">
        <v>81</v>
      </c>
      <c r="E775" s="34" t="s">
        <v>179</v>
      </c>
      <c r="F775" s="34" t="s">
        <v>83</v>
      </c>
      <c r="G775" s="34" t="s">
        <v>117</v>
      </c>
      <c r="H775" s="34" t="s">
        <v>85</v>
      </c>
      <c r="I775" s="34" t="s">
        <v>79</v>
      </c>
      <c r="J775" s="34" t="s">
        <v>87</v>
      </c>
      <c r="K775" s="34" t="s">
        <v>118</v>
      </c>
      <c r="L775" s="10">
        <v>10</v>
      </c>
      <c r="M775" s="10">
        <v>240</v>
      </c>
      <c r="N775" s="34">
        <v>131116</v>
      </c>
      <c r="O775" s="35">
        <v>37431</v>
      </c>
      <c r="P775" s="35">
        <v>28075</v>
      </c>
      <c r="Q775" s="34">
        <v>76475379387</v>
      </c>
      <c r="R775" s="34" t="s">
        <v>89</v>
      </c>
      <c r="S775" s="10" t="str">
        <f>IF(AB775=0.05,"Médio Profissionalizante",
IF(AB775=0.09,"Médio Tecnólogo",
IF(AB775=0.1,"Graduação",
IF(AB775=0.15,"Especialização",
IF(AB775=0.35,"Mestrado",
IF(AB775=0.45,"Doutorado",
))))))</f>
        <v>Especialização</v>
      </c>
      <c r="T775" s="10" t="str">
        <f>IF(AL775=0.7,"Inciso I",
IF(AL775=0.6,"Incisos II e V",
IF(AL775=0.3,"Inciso IV",
IF(AL775=0.25,"Inciso III, VI e VII",
))))</f>
        <v>Inciso III, VI e VII</v>
      </c>
      <c r="U775" s="34">
        <v>22</v>
      </c>
      <c r="V775" s="34" t="s">
        <v>90</v>
      </c>
      <c r="W775" s="34" t="s">
        <v>91</v>
      </c>
      <c r="X775" s="34" t="s">
        <v>92</v>
      </c>
      <c r="Y775" s="15">
        <v>1849.4639999999999</v>
      </c>
      <c r="Z775" s="15">
        <v>240</v>
      </c>
      <c r="AA775" s="15">
        <v>1849.4685417000387</v>
      </c>
      <c r="AB775" s="36">
        <v>0.15</v>
      </c>
      <c r="AC775" s="51">
        <v>277.4196</v>
      </c>
      <c r="AD775" s="15">
        <v>0.2</v>
      </c>
      <c r="AE775" s="50">
        <v>369.89280000000002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v>1849.4639999999999</v>
      </c>
      <c r="AL775" s="15">
        <v>0.25</v>
      </c>
      <c r="AM775" s="15">
        <v>462.36599999999999</v>
      </c>
      <c r="AN775" s="15">
        <v>0.4</v>
      </c>
      <c r="AO775" s="15">
        <v>739.78560000000004</v>
      </c>
      <c r="AP775" s="15">
        <v>1</v>
      </c>
      <c r="AQ775" s="15">
        <v>1849.4639999999999</v>
      </c>
      <c r="AR775" s="15">
        <v>1.48</v>
      </c>
      <c r="AS775" s="15">
        <v>82.038399999999996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3955.1389930000005</v>
      </c>
      <c r="BG775" s="15">
        <v>0</v>
      </c>
      <c r="BH775" s="15">
        <v>0</v>
      </c>
      <c r="BI775" s="15">
        <v>0</v>
      </c>
      <c r="BJ775" s="15">
        <v>0</v>
      </c>
      <c r="BK775" s="15">
        <v>22.088951999999999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11375.0839</v>
      </c>
      <c r="BU775" s="15">
        <v>9041.1650000000009</v>
      </c>
      <c r="BV775" s="15">
        <v>11352.995000000001</v>
      </c>
      <c r="BW775" s="15">
        <v>10635.2983</v>
      </c>
      <c r="BX775" s="16">
        <v>1488.9418000000001</v>
      </c>
      <c r="BY775" s="15">
        <v>2977.8834999999999</v>
      </c>
      <c r="BZ775" s="16">
        <v>9886.1422000000002</v>
      </c>
      <c r="CA775" s="17">
        <v>1849.3290999999999</v>
      </c>
    </row>
    <row r="776" spans="1:79" x14ac:dyDescent="0.25">
      <c r="A776" s="33" t="s">
        <v>79</v>
      </c>
      <c r="B776" s="34">
        <v>5384701</v>
      </c>
      <c r="C776" s="34" t="s">
        <v>300</v>
      </c>
      <c r="D776" s="34" t="s">
        <v>81</v>
      </c>
      <c r="E776" s="34" t="s">
        <v>116</v>
      </c>
      <c r="F776" s="34" t="s">
        <v>83</v>
      </c>
      <c r="G776" s="34" t="s">
        <v>117</v>
      </c>
      <c r="H776" s="34" t="s">
        <v>85</v>
      </c>
      <c r="I776" s="34" t="s">
        <v>79</v>
      </c>
      <c r="J776" s="34" t="s">
        <v>87</v>
      </c>
      <c r="K776" s="34" t="s">
        <v>121</v>
      </c>
      <c r="L776" s="10">
        <v>12</v>
      </c>
      <c r="M776" s="10">
        <v>240</v>
      </c>
      <c r="N776" s="34">
        <v>136416</v>
      </c>
      <c r="O776" s="35">
        <v>37431</v>
      </c>
      <c r="P776" s="35">
        <v>21100</v>
      </c>
      <c r="Q776" s="34">
        <v>11628499320</v>
      </c>
      <c r="R776" s="34" t="s">
        <v>89</v>
      </c>
      <c r="S776" s="10" t="str">
        <f>IF(AB776=0.05,"Médio Profissionalizante",
IF(AB776=0.09,"Médio Tecnólogo",
IF(AB776=0.1,"Graduação",
IF(AB776=0.15,"Especialização",
IF(AB776=0.35,"Mestrado",
IF(AB776=0.45,"Doutorado",
))))))</f>
        <v>Especialização</v>
      </c>
      <c r="T776" s="10" t="str">
        <f>IF(AL776=0.7,"Inciso I",
IF(AL776=0.6,"Incisos II e V",
IF(AL776=0.3,"Inciso IV",
IF(AL776=0.25,"Inciso III, VI e VII",
))))</f>
        <v>Inciso IV</v>
      </c>
      <c r="U776" s="34">
        <v>22</v>
      </c>
      <c r="V776" s="34" t="s">
        <v>90</v>
      </c>
      <c r="W776" s="34" t="s">
        <v>91</v>
      </c>
      <c r="X776" s="34" t="s">
        <v>92</v>
      </c>
      <c r="Y776" s="15">
        <v>1924.1790000000001</v>
      </c>
      <c r="Z776" s="15">
        <v>240</v>
      </c>
      <c r="AA776" s="15">
        <v>1924.1870707847202</v>
      </c>
      <c r="AB776" s="36">
        <v>0.15</v>
      </c>
      <c r="AC776" s="15">
        <v>288.62689999999998</v>
      </c>
      <c r="AD776" s="15">
        <v>0.2</v>
      </c>
      <c r="AE776" s="50">
        <v>384.83580000000001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v>1924.1790000000001</v>
      </c>
      <c r="AL776" s="15">
        <v>0.3</v>
      </c>
      <c r="AM776" s="15">
        <v>577.25369999999998</v>
      </c>
      <c r="AN776" s="15">
        <v>0.4</v>
      </c>
      <c r="AO776" s="15">
        <v>769.67160000000001</v>
      </c>
      <c r="AP776" s="15">
        <v>1</v>
      </c>
      <c r="AQ776" s="15">
        <v>1924.1790000000001</v>
      </c>
      <c r="AR776" s="15">
        <v>0</v>
      </c>
      <c r="AS776" s="15">
        <v>278.5249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7792.9250000000002</v>
      </c>
      <c r="BU776" s="15">
        <v>5291.4922999999999</v>
      </c>
      <c r="BV776" s="15">
        <v>7792.9250000000002</v>
      </c>
      <c r="BW776" s="15">
        <v>7023.2533999999996</v>
      </c>
      <c r="BX776" s="16">
        <v>983.25549999999998</v>
      </c>
      <c r="BY776" s="15">
        <v>1966.5109</v>
      </c>
      <c r="BZ776" s="16">
        <v>6809.6695</v>
      </c>
      <c r="CA776" s="17">
        <v>1003.2991</v>
      </c>
    </row>
    <row r="777" spans="1:79" x14ac:dyDescent="0.25">
      <c r="A777" s="33" t="s">
        <v>79</v>
      </c>
      <c r="B777" s="34">
        <v>5384901</v>
      </c>
      <c r="C777" s="34" t="s">
        <v>301</v>
      </c>
      <c r="D777" s="34" t="s">
        <v>81</v>
      </c>
      <c r="E777" s="34" t="s">
        <v>116</v>
      </c>
      <c r="F777" s="34" t="s">
        <v>83</v>
      </c>
      <c r="G777" s="34" t="s">
        <v>117</v>
      </c>
      <c r="H777" s="34" t="s">
        <v>85</v>
      </c>
      <c r="I777" s="34" t="s">
        <v>79</v>
      </c>
      <c r="J777" s="34" t="s">
        <v>87</v>
      </c>
      <c r="K777" s="34" t="s">
        <v>121</v>
      </c>
      <c r="L777" s="10">
        <v>12</v>
      </c>
      <c r="M777" s="10">
        <v>240</v>
      </c>
      <c r="N777" s="34">
        <v>136416</v>
      </c>
      <c r="O777" s="35">
        <v>37431</v>
      </c>
      <c r="P777" s="35">
        <v>25219</v>
      </c>
      <c r="Q777" s="34">
        <v>38587998315</v>
      </c>
      <c r="R777" s="34" t="s">
        <v>89</v>
      </c>
      <c r="S777" s="10" t="str">
        <f>IF(AB777=0.05,"Médio Profissionalizante",
IF(AB777=0.09,"Médio Tecnólogo",
IF(AB777=0.1,"Graduação",
IF(AB777=0.15,"Especialização",
IF(AB777=0.35,"Mestrado",
IF(AB777=0.45,"Doutorado",
))))))</f>
        <v>Especialização</v>
      </c>
      <c r="T777" s="10" t="str">
        <f>IF(AL777=0.7,"Inciso I",
IF(AL777=0.6,"Incisos II e V",
IF(AL777=0.3,"Inciso IV",
IF(AL777=0.25,"Inciso III, VI e VII",
))))</f>
        <v>Inciso III, VI e VII</v>
      </c>
      <c r="U777" s="34">
        <v>22</v>
      </c>
      <c r="V777" s="34" t="s">
        <v>90</v>
      </c>
      <c r="W777" s="34" t="s">
        <v>91</v>
      </c>
      <c r="X777" s="34" t="s">
        <v>92</v>
      </c>
      <c r="Y777" s="15">
        <v>1924.1790000000001</v>
      </c>
      <c r="Z777" s="15">
        <v>240</v>
      </c>
      <c r="AA777" s="15">
        <v>1924.1870707847202</v>
      </c>
      <c r="AB777" s="36">
        <v>0.15</v>
      </c>
      <c r="AC777" s="51">
        <v>288.62689999999998</v>
      </c>
      <c r="AD777" s="15">
        <v>0.2</v>
      </c>
      <c r="AE777" s="50">
        <v>384.83580000000001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v>1924.1790000000001</v>
      </c>
      <c r="AL777" s="15">
        <v>0.25</v>
      </c>
      <c r="AM777" s="15">
        <v>481.04480000000001</v>
      </c>
      <c r="AN777" s="15">
        <v>0.4</v>
      </c>
      <c r="AO777" s="15">
        <v>769.67160000000001</v>
      </c>
      <c r="AP777" s="15">
        <v>1</v>
      </c>
      <c r="AQ777" s="15">
        <v>1924.1790000000001</v>
      </c>
      <c r="AR777" s="15">
        <v>1.42</v>
      </c>
      <c r="AS777" s="15">
        <v>94.659599999999998</v>
      </c>
      <c r="AT777" s="15">
        <v>0.2</v>
      </c>
      <c r="AU777" s="15">
        <v>2366.491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7696.7160000000003</v>
      </c>
      <c r="BU777" s="15">
        <v>5291.4922999999999</v>
      </c>
      <c r="BV777" s="15">
        <v>7696.7160000000003</v>
      </c>
      <c r="BW777" s="15">
        <v>6927.0443999999998</v>
      </c>
      <c r="BX777" s="16">
        <v>969.78620000000001</v>
      </c>
      <c r="BY777" s="15">
        <v>1939.5724</v>
      </c>
      <c r="BZ777" s="16">
        <v>6726.9297999999999</v>
      </c>
      <c r="CA777" s="17">
        <v>980.54570000000001</v>
      </c>
    </row>
    <row r="778" spans="1:79" x14ac:dyDescent="0.25">
      <c r="A778" s="33" t="s">
        <v>79</v>
      </c>
      <c r="B778" s="34">
        <v>5390101</v>
      </c>
      <c r="C778" s="34" t="s">
        <v>341</v>
      </c>
      <c r="D778" s="34" t="s">
        <v>81</v>
      </c>
      <c r="E778" s="34" t="s">
        <v>116</v>
      </c>
      <c r="F778" s="34" t="s">
        <v>83</v>
      </c>
      <c r="G778" s="34" t="s">
        <v>117</v>
      </c>
      <c r="H778" s="34" t="s">
        <v>85</v>
      </c>
      <c r="I778" s="34" t="s">
        <v>79</v>
      </c>
      <c r="J778" s="34" t="s">
        <v>87</v>
      </c>
      <c r="K778" s="34" t="s">
        <v>121</v>
      </c>
      <c r="L778" s="10">
        <v>12</v>
      </c>
      <c r="M778" s="10">
        <v>240</v>
      </c>
      <c r="N778" s="34">
        <v>136416</v>
      </c>
      <c r="O778" s="35">
        <v>37431</v>
      </c>
      <c r="P778" s="35">
        <v>28855</v>
      </c>
      <c r="Q778" s="34">
        <v>80493963391</v>
      </c>
      <c r="R778" s="34" t="s">
        <v>89</v>
      </c>
      <c r="S778" s="10">
        <f>IF(AB778=0.05,"Médio Profissionalizante",
IF(AB778=0.09,"Médio Tecnólogo",
IF(AB778=0.1,"Graduação",
IF(AB778=0.15,"Especialização",
IF(AB778=0.35,"Mestrado",
IF(AB778=0.45,"Doutorado",
))))))</f>
        <v>0</v>
      </c>
      <c r="T778" s="10" t="str">
        <f>IF(AL778=0.7,"Inciso I",
IF(AL778=0.6,"Incisos II e V",
IF(AL778=0.3,"Inciso IV",
IF(AL778=0.25,"Inciso III, VI e VII",
))))</f>
        <v>Incisos II e V</v>
      </c>
      <c r="U778" s="34">
        <v>22</v>
      </c>
      <c r="V778" s="34" t="s">
        <v>90</v>
      </c>
      <c r="W778" s="34" t="s">
        <v>91</v>
      </c>
      <c r="X778" s="34" t="s">
        <v>92</v>
      </c>
      <c r="Y778" s="15">
        <v>1924.1790000000001</v>
      </c>
      <c r="Z778" s="15">
        <v>240</v>
      </c>
      <c r="AA778" s="15">
        <v>1924.1870707847202</v>
      </c>
      <c r="AB778" s="36">
        <v>0</v>
      </c>
      <c r="AC778" s="66">
        <v>0</v>
      </c>
      <c r="AD778" s="15">
        <v>0.2</v>
      </c>
      <c r="AE778" s="50">
        <v>384.83580000000001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v>1924.1790000000001</v>
      </c>
      <c r="AL778" s="15">
        <v>0.6</v>
      </c>
      <c r="AM778" s="15">
        <v>1154.5074</v>
      </c>
      <c r="AN778" s="15">
        <v>0.4</v>
      </c>
      <c r="AO778" s="15">
        <v>769.67160000000001</v>
      </c>
      <c r="AP778" s="15">
        <v>1</v>
      </c>
      <c r="AQ778" s="15">
        <v>1924.1790000000001</v>
      </c>
      <c r="AR778" s="15">
        <v>0.31</v>
      </c>
      <c r="AS778" s="15">
        <v>151.51759999999999</v>
      </c>
      <c r="AT778" s="15">
        <v>0.3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8081.5518000000002</v>
      </c>
      <c r="BU778" s="15">
        <v>5002.8653999999997</v>
      </c>
      <c r="BV778" s="15">
        <v>8081.5518000000002</v>
      </c>
      <c r="BW778" s="15">
        <v>7311.8801999999996</v>
      </c>
      <c r="BX778" s="16">
        <v>1023.6632</v>
      </c>
      <c r="BY778" s="15">
        <v>2047.3264999999999</v>
      </c>
      <c r="BZ778" s="16">
        <v>7057.8886000000002</v>
      </c>
      <c r="CA778" s="17">
        <v>1071.5594000000001</v>
      </c>
    </row>
    <row r="779" spans="1:79" x14ac:dyDescent="0.25">
      <c r="A779" s="33" t="s">
        <v>79</v>
      </c>
      <c r="B779" s="34">
        <v>5177001</v>
      </c>
      <c r="C779" s="34" t="s">
        <v>252</v>
      </c>
      <c r="D779" s="34" t="s">
        <v>81</v>
      </c>
      <c r="E779" s="34" t="s">
        <v>82</v>
      </c>
      <c r="F779" s="34" t="s">
        <v>83</v>
      </c>
      <c r="G779" s="34" t="s">
        <v>117</v>
      </c>
      <c r="H779" s="34" t="s">
        <v>85</v>
      </c>
      <c r="I779" s="34" t="s">
        <v>79</v>
      </c>
      <c r="J779" s="34" t="s">
        <v>87</v>
      </c>
      <c r="K779" s="34" t="s">
        <v>121</v>
      </c>
      <c r="L779" s="10">
        <v>13</v>
      </c>
      <c r="M779" s="10">
        <v>240</v>
      </c>
      <c r="N779" s="34">
        <v>139137</v>
      </c>
      <c r="O779" s="35">
        <v>37109</v>
      </c>
      <c r="P779" s="35">
        <v>26375</v>
      </c>
      <c r="Q779" s="34">
        <v>45749825353</v>
      </c>
      <c r="R779" s="34" t="s">
        <v>89</v>
      </c>
      <c r="S779" s="10" t="str">
        <f>IF(AB779=0.05,"Médio Profissionalizante",
IF(AB779=0.09,"Médio Tecnólogo",
IF(AB779=0.1,"Graduação",
IF(AB779=0.15,"Especialização",
IF(AB779=0.35,"Mestrado",
IF(AB779=0.45,"Doutorado",
))))))</f>
        <v>Especialização</v>
      </c>
      <c r="T779" s="10" t="str">
        <f>IF(AL779=0.7,"Inciso I",
IF(AL779=0.6,"Incisos II e V",
IF(AL779=0.3,"Inciso IV",
IF(AL779=0.25,"Inciso III, VI e VII",
))))</f>
        <v>Inciso III, VI e VII</v>
      </c>
      <c r="U779" s="34">
        <v>22</v>
      </c>
      <c r="V779" s="34" t="s">
        <v>90</v>
      </c>
      <c r="W779" s="34" t="s">
        <v>91</v>
      </c>
      <c r="X779" s="34" t="s">
        <v>92</v>
      </c>
      <c r="Y779" s="15">
        <v>1962.6636000000001</v>
      </c>
      <c r="Z779" s="15">
        <v>240</v>
      </c>
      <c r="AA779" s="15">
        <v>1962.6708122004145</v>
      </c>
      <c r="AB779" s="36">
        <v>0.15</v>
      </c>
      <c r="AC779" s="51">
        <v>294.39949999999999</v>
      </c>
      <c r="AD779" s="15">
        <v>0.21</v>
      </c>
      <c r="AE779" s="50">
        <v>412.15940000000001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v>1962.6636000000001</v>
      </c>
      <c r="AL779" s="15">
        <v>0.25</v>
      </c>
      <c r="AM779" s="15">
        <v>490.66590000000002</v>
      </c>
      <c r="AN779" s="15">
        <v>0.4</v>
      </c>
      <c r="AO779" s="15">
        <v>785.06539999999995</v>
      </c>
      <c r="AP779" s="15">
        <v>1</v>
      </c>
      <c r="AQ779" s="15">
        <v>1962.6636000000001</v>
      </c>
      <c r="AR779" s="15">
        <v>1.53</v>
      </c>
      <c r="AS779" s="15">
        <v>29.0868</v>
      </c>
      <c r="AT779" s="15">
        <v>0</v>
      </c>
      <c r="AU779" s="15">
        <v>305.41140000000001</v>
      </c>
      <c r="AV779" s="15">
        <v>0</v>
      </c>
      <c r="AW779" s="15">
        <v>1727.7557999999999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1675.004807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21.232053000000001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9566.5179000000007</v>
      </c>
      <c r="BU779" s="15">
        <v>7091.9562999999998</v>
      </c>
      <c r="BV779" s="15">
        <v>9545.2857999999997</v>
      </c>
      <c r="BW779" s="15">
        <v>8781.4524999999994</v>
      </c>
      <c r="BX779" s="16">
        <v>1229.4032999999999</v>
      </c>
      <c r="BY779" s="15">
        <v>2458.8067000000001</v>
      </c>
      <c r="BZ779" s="16">
        <v>8337.1146000000008</v>
      </c>
      <c r="CA779" s="17">
        <v>1423.3465000000001</v>
      </c>
    </row>
    <row r="780" spans="1:79" x14ac:dyDescent="0.25">
      <c r="A780" s="33" t="s">
        <v>839</v>
      </c>
      <c r="B780" s="34">
        <v>668201</v>
      </c>
      <c r="C780" s="34" t="s">
        <v>918</v>
      </c>
      <c r="D780" s="34" t="s">
        <v>841</v>
      </c>
      <c r="E780" s="34" t="s">
        <v>857</v>
      </c>
      <c r="F780" s="34" t="s">
        <v>83</v>
      </c>
      <c r="G780" s="34" t="s">
        <v>871</v>
      </c>
      <c r="H780" s="34" t="s">
        <v>844</v>
      </c>
      <c r="I780" s="34" t="s">
        <v>845</v>
      </c>
      <c r="J780" s="34" t="s">
        <v>850</v>
      </c>
      <c r="K780" s="34" t="s">
        <v>121</v>
      </c>
      <c r="L780" s="10">
        <v>12</v>
      </c>
      <c r="M780" s="10">
        <v>240</v>
      </c>
      <c r="N780" s="34">
        <v>362513</v>
      </c>
      <c r="O780" s="35">
        <v>30133</v>
      </c>
      <c r="P780" s="35">
        <v>20655</v>
      </c>
      <c r="Q780" s="34">
        <v>10307940306</v>
      </c>
      <c r="R780" s="34" t="s">
        <v>89</v>
      </c>
      <c r="S780" s="10" t="str">
        <f>IF(AB780=0.05,"Médio Profissionalizante",
IF(AB780=0.09,"Médio Tecnólogo",
IF(AB780=0.1,"Graduação",
IF(AB780=0.15,"Especialização",
IF(AB780=0.35,"Mestrado",
IF(AB780=0.45,"Doutorado",
))))))</f>
        <v>Especialização</v>
      </c>
      <c r="T780" s="10" t="str">
        <f>IF(AL780=0.7,"Inciso I",
IF(AL780=0.6,"Incisos II e V",
IF(AL780=0.3,"Inciso IV",
IF(AL780=0.25,"Inciso III, VI e VII",
))))</f>
        <v>Incisos II e V</v>
      </c>
      <c r="U780" s="34">
        <v>1</v>
      </c>
      <c r="V780" s="34" t="s">
        <v>90</v>
      </c>
      <c r="W780" s="34" t="s">
        <v>91</v>
      </c>
      <c r="X780" s="34" t="s">
        <v>92</v>
      </c>
      <c r="Y780" s="15">
        <v>1924.1790000000001</v>
      </c>
      <c r="Z780" s="15">
        <v>240</v>
      </c>
      <c r="AA780" s="15">
        <v>1924.1870707847202</v>
      </c>
      <c r="AB780" s="36">
        <v>0.15</v>
      </c>
      <c r="AC780" s="15">
        <v>288.62689999999998</v>
      </c>
      <c r="AD780" s="15">
        <v>0.2</v>
      </c>
      <c r="AE780" s="40">
        <f>ROUND(Y780*AD780,2)</f>
        <v>384.84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v>1924.1790000000001</v>
      </c>
      <c r="AL780" s="15">
        <v>0.6</v>
      </c>
      <c r="AM780" s="15">
        <v>1154.5074</v>
      </c>
      <c r="AN780" s="15">
        <v>0.4</v>
      </c>
      <c r="AO780" s="15">
        <v>769.67160000000001</v>
      </c>
      <c r="AP780" s="15">
        <v>1</v>
      </c>
      <c r="AQ780" s="15">
        <v>1924.1790000000001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22.088951999999999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8392.2675999999992</v>
      </c>
      <c r="BU780" s="15">
        <v>5291.4922999999999</v>
      </c>
      <c r="BV780" s="15">
        <v>8370.1787000000004</v>
      </c>
      <c r="BW780" s="15">
        <v>7622.5959999999995</v>
      </c>
      <c r="BX780" s="16">
        <v>1067.1633999999999</v>
      </c>
      <c r="BY780" s="15">
        <v>2134.3269</v>
      </c>
      <c r="BZ780" s="16">
        <v>7325.1041999999998</v>
      </c>
      <c r="CA780" s="17">
        <v>1145.0436</v>
      </c>
    </row>
    <row r="781" spans="1:79" x14ac:dyDescent="0.25">
      <c r="A781" s="33" t="s">
        <v>79</v>
      </c>
      <c r="B781" s="34">
        <v>5390201</v>
      </c>
      <c r="C781" s="34" t="s">
        <v>342</v>
      </c>
      <c r="D781" s="34" t="s">
        <v>81</v>
      </c>
      <c r="E781" s="34" t="s">
        <v>116</v>
      </c>
      <c r="F781" s="34" t="s">
        <v>83</v>
      </c>
      <c r="G781" s="34" t="s">
        <v>117</v>
      </c>
      <c r="H781" s="34" t="s">
        <v>85</v>
      </c>
      <c r="I781" s="34" t="s">
        <v>79</v>
      </c>
      <c r="J781" s="34" t="s">
        <v>87</v>
      </c>
      <c r="K781" s="34" t="s">
        <v>121</v>
      </c>
      <c r="L781" s="10">
        <v>12</v>
      </c>
      <c r="M781" s="10">
        <v>240</v>
      </c>
      <c r="N781" s="34">
        <v>136416</v>
      </c>
      <c r="O781" s="35">
        <v>37431</v>
      </c>
      <c r="P781" s="35">
        <v>29221</v>
      </c>
      <c r="Q781" s="34">
        <v>63063395315</v>
      </c>
      <c r="R781" s="34" t="s">
        <v>89</v>
      </c>
      <c r="S781" s="10" t="str">
        <f>IF(AB781=0.05,"Médio Profissionalizante",
IF(AB781=0.09,"Médio Tecnólogo",
IF(AB781=0.1,"Graduação",
IF(AB781=0.15,"Especialização",
IF(AB781=0.35,"Mestrado",
IF(AB781=0.45,"Doutorado",
))))))</f>
        <v>Médio Tecnólogo</v>
      </c>
      <c r="T781" s="10" t="str">
        <f>IF(AL781=0.7,"Inciso I",
IF(AL781=0.6,"Incisos II e V",
IF(AL781=0.3,"Inciso IV",
IF(AL781=0.25,"Inciso III, VI e VII",
))))</f>
        <v>Inciso I</v>
      </c>
      <c r="U781" s="34">
        <v>22</v>
      </c>
      <c r="V781" s="34" t="s">
        <v>90</v>
      </c>
      <c r="W781" s="34" t="s">
        <v>91</v>
      </c>
      <c r="X781" s="34" t="s">
        <v>92</v>
      </c>
      <c r="Y781" s="15">
        <v>1924.1790000000001</v>
      </c>
      <c r="Z781" s="15">
        <v>240</v>
      </c>
      <c r="AA781" s="15">
        <v>1924.1870707847202</v>
      </c>
      <c r="AB781" s="36">
        <v>0.09</v>
      </c>
      <c r="AC781">
        <v>173.17609999999999</v>
      </c>
      <c r="AD781" s="15">
        <v>0.2</v>
      </c>
      <c r="AE781" s="50">
        <v>384.83580000000001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v>1924.1790000000001</v>
      </c>
      <c r="AL781" s="15">
        <v>0.7</v>
      </c>
      <c r="AM781" s="15">
        <v>1346.9253000000001</v>
      </c>
      <c r="AN781" s="15">
        <v>0.4</v>
      </c>
      <c r="AO781" s="15">
        <v>769.67160000000001</v>
      </c>
      <c r="AP781" s="15">
        <v>1</v>
      </c>
      <c r="AQ781" s="15">
        <v>1924.1790000000001</v>
      </c>
      <c r="AR781" s="15">
        <v>0.19</v>
      </c>
      <c r="AS781" s="15">
        <v>0</v>
      </c>
      <c r="AT781" s="15">
        <v>0.2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8447.1458000000002</v>
      </c>
      <c r="BU781" s="15">
        <v>5176.0415000000003</v>
      </c>
      <c r="BV781" s="15">
        <v>8447.1458000000002</v>
      </c>
      <c r="BW781" s="15">
        <v>7677.4741999999997</v>
      </c>
      <c r="BX781" s="16">
        <v>1074.8463999999999</v>
      </c>
      <c r="BY781" s="15">
        <v>2149.6927999999998</v>
      </c>
      <c r="BZ781" s="16">
        <v>7372.2993999999999</v>
      </c>
      <c r="CA781" s="17">
        <v>1158.0223000000001</v>
      </c>
    </row>
    <row r="782" spans="1:79" x14ac:dyDescent="0.25">
      <c r="A782" s="33" t="s">
        <v>79</v>
      </c>
      <c r="B782" s="34">
        <v>4611801</v>
      </c>
      <c r="C782" s="34" t="s">
        <v>184</v>
      </c>
      <c r="D782" s="34" t="s">
        <v>81</v>
      </c>
      <c r="E782" s="34" t="s">
        <v>116</v>
      </c>
      <c r="F782" s="34" t="s">
        <v>83</v>
      </c>
      <c r="G782" s="34" t="s">
        <v>117</v>
      </c>
      <c r="H782" s="34" t="s">
        <v>85</v>
      </c>
      <c r="I782" s="34" t="s">
        <v>79</v>
      </c>
      <c r="J782" s="34" t="s">
        <v>87</v>
      </c>
      <c r="K782" s="34" t="s">
        <v>121</v>
      </c>
      <c r="L782" s="10">
        <v>13</v>
      </c>
      <c r="M782" s="10">
        <v>240</v>
      </c>
      <c r="N782" s="34">
        <v>139137</v>
      </c>
      <c r="O782" s="35">
        <v>36770</v>
      </c>
      <c r="P782" s="35">
        <v>26156</v>
      </c>
      <c r="Q782" s="34">
        <v>36596590372</v>
      </c>
      <c r="R782" s="34" t="s">
        <v>89</v>
      </c>
      <c r="S782" s="10" t="str">
        <f>IF(AB782=0.05,"Médio Profissionalizante",
IF(AB782=0.09,"Médio Tecnólogo",
IF(AB782=0.1,"Graduação",
IF(AB782=0.15,"Especialização",
IF(AB782=0.35,"Mestrado",
IF(AB782=0.45,"Doutorado",
))))))</f>
        <v>Especialização</v>
      </c>
      <c r="T782" s="10" t="str">
        <f>IF(AL782=0.7,"Inciso I",
IF(AL782=0.6,"Incisos II e V",
IF(AL782=0.3,"Inciso IV",
IF(AL782=0.25,"Inciso III, VI e VII",
))))</f>
        <v>Inciso I</v>
      </c>
      <c r="U782" s="34">
        <v>22</v>
      </c>
      <c r="V782" s="34" t="s">
        <v>90</v>
      </c>
      <c r="W782" s="34" t="s">
        <v>91</v>
      </c>
      <c r="X782" s="34" t="s">
        <v>92</v>
      </c>
      <c r="Y782" s="15">
        <v>1962.6636000000001</v>
      </c>
      <c r="Z782" s="15">
        <v>240</v>
      </c>
      <c r="AA782" s="15">
        <v>1962.6708122004145</v>
      </c>
      <c r="AB782" s="36">
        <v>0.15</v>
      </c>
      <c r="AC782" s="15">
        <v>294.39949999999999</v>
      </c>
      <c r="AD782" s="15">
        <v>0.22</v>
      </c>
      <c r="AE782" s="50">
        <v>431.786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v>1962.6636000000001</v>
      </c>
      <c r="AL782" s="15">
        <v>0.7</v>
      </c>
      <c r="AM782" s="15">
        <v>1373.8644999999999</v>
      </c>
      <c r="AN782" s="15">
        <v>0.4</v>
      </c>
      <c r="AO782" s="15">
        <v>785.06539999999995</v>
      </c>
      <c r="AP782" s="15">
        <v>1</v>
      </c>
      <c r="AQ782" s="15">
        <v>1962.6636000000001</v>
      </c>
      <c r="AR782" s="15">
        <v>0.31</v>
      </c>
      <c r="AS782" s="15">
        <v>274.4332</v>
      </c>
      <c r="AT782" s="15">
        <v>0</v>
      </c>
      <c r="AU782" s="15">
        <v>2147.7384000000002</v>
      </c>
      <c r="AV782" s="15">
        <v>0</v>
      </c>
      <c r="AW782" s="15">
        <v>214.77379999999999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8773.1062999999995</v>
      </c>
      <c r="BU782" s="15">
        <v>5436.5781999999999</v>
      </c>
      <c r="BV782" s="15">
        <v>8773.1062999999995</v>
      </c>
      <c r="BW782" s="15">
        <v>7988.0409</v>
      </c>
      <c r="BX782" s="16">
        <v>1118.3257000000001</v>
      </c>
      <c r="BY782" s="15">
        <v>2236.6514000000002</v>
      </c>
      <c r="BZ782" s="16">
        <v>7654.7806</v>
      </c>
      <c r="CA782" s="17">
        <v>1235.7047</v>
      </c>
    </row>
    <row r="783" spans="1:79" x14ac:dyDescent="0.25">
      <c r="A783" s="33" t="s">
        <v>79</v>
      </c>
      <c r="B783" s="34">
        <v>8824301</v>
      </c>
      <c r="C783" s="34" t="s">
        <v>433</v>
      </c>
      <c r="D783" s="34" t="s">
        <v>81</v>
      </c>
      <c r="E783" s="34" t="s">
        <v>116</v>
      </c>
      <c r="F783" s="34" t="s">
        <v>83</v>
      </c>
      <c r="G783" s="34" t="s">
        <v>117</v>
      </c>
      <c r="H783" s="34" t="s">
        <v>85</v>
      </c>
      <c r="I783" s="34" t="s">
        <v>79</v>
      </c>
      <c r="J783" s="34" t="s">
        <v>87</v>
      </c>
      <c r="K783" s="34" t="s">
        <v>152</v>
      </c>
      <c r="L783" s="10">
        <v>5</v>
      </c>
      <c r="M783" s="10">
        <v>240</v>
      </c>
      <c r="N783" s="34">
        <v>118759</v>
      </c>
      <c r="O783" s="35">
        <v>40665</v>
      </c>
      <c r="P783" s="35">
        <v>27626</v>
      </c>
      <c r="Q783" s="34">
        <v>64168786315</v>
      </c>
      <c r="R783" s="34" t="s">
        <v>89</v>
      </c>
      <c r="S783" s="10">
        <f>IF(AB783=0.05,"Médio Profissionalizante",
IF(AB783=0.09,"Médio Tecnólogo",
IF(AB783=0.1,"Graduação",
IF(AB783=0.15,"Especialização",
IF(AB783=0.35,"Mestrado",
IF(AB783=0.45,"Doutorado",
))))))</f>
        <v>0</v>
      </c>
      <c r="T783" s="10" t="str">
        <f>IF(AL783=0.7,"Inciso I",
IF(AL783=0.6,"Incisos II e V",
IF(AL783=0.3,"Inciso IV",
IF(AL783=0.25,"Inciso III, VI e VII",
))))</f>
        <v>Inciso III, VI e VII</v>
      </c>
      <c r="U783" s="34">
        <v>22</v>
      </c>
      <c r="V783" s="34" t="s">
        <v>90</v>
      </c>
      <c r="W783" s="34" t="s">
        <v>91</v>
      </c>
      <c r="X783" s="34" t="s">
        <v>92</v>
      </c>
      <c r="Y783" s="15">
        <v>1675.1153999999999</v>
      </c>
      <c r="Z783" s="15">
        <v>240</v>
      </c>
      <c r="AA783" s="15">
        <v>1675.1206400289295</v>
      </c>
      <c r="AB783" s="36">
        <v>0</v>
      </c>
      <c r="AC783" s="10">
        <v>0</v>
      </c>
      <c r="AD783" s="15">
        <v>0.11</v>
      </c>
      <c r="AE783" s="50">
        <v>184.2627</v>
      </c>
      <c r="AF783" s="15">
        <v>0</v>
      </c>
      <c r="AG783" s="15">
        <v>0</v>
      </c>
      <c r="AH783" s="15">
        <v>0</v>
      </c>
      <c r="AI783" s="15">
        <v>0</v>
      </c>
      <c r="AJ783" s="15">
        <v>1</v>
      </c>
      <c r="AK783" s="15">
        <v>1675.1153999999999</v>
      </c>
      <c r="AL783" s="15">
        <v>0.25</v>
      </c>
      <c r="AM783" s="15">
        <v>418.77890000000002</v>
      </c>
      <c r="AN783" s="15">
        <v>0.4</v>
      </c>
      <c r="AO783" s="15">
        <v>670.0462</v>
      </c>
      <c r="AP783" s="15">
        <v>1</v>
      </c>
      <c r="AQ783" s="15">
        <v>1675.1153999999999</v>
      </c>
      <c r="AR783" s="15">
        <v>0.5</v>
      </c>
      <c r="AS783" s="15">
        <v>763.2577</v>
      </c>
      <c r="AT783" s="15">
        <v>0.2</v>
      </c>
      <c r="AU783" s="15">
        <v>0</v>
      </c>
      <c r="AV783" s="15">
        <v>0.32</v>
      </c>
      <c r="AW783" s="15">
        <v>1154.5074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6298.4339</v>
      </c>
      <c r="BU783" s="15">
        <v>4204.5397000000003</v>
      </c>
      <c r="BV783" s="15">
        <v>6298.4339</v>
      </c>
      <c r="BW783" s="15">
        <v>5628.3877000000002</v>
      </c>
      <c r="BX783" s="16">
        <v>787.97429999999997</v>
      </c>
      <c r="BY783" s="15">
        <v>1575.9485999999999</v>
      </c>
      <c r="BZ783" s="16">
        <v>5510.4596000000001</v>
      </c>
      <c r="CA783" s="17">
        <v>646.01639999999998</v>
      </c>
    </row>
    <row r="784" spans="1:79" x14ac:dyDescent="0.25">
      <c r="A784" s="33" t="s">
        <v>79</v>
      </c>
      <c r="B784" s="34">
        <v>5390301</v>
      </c>
      <c r="C784" s="34" t="s">
        <v>343</v>
      </c>
      <c r="D784" s="34" t="s">
        <v>81</v>
      </c>
      <c r="E784" s="34" t="s">
        <v>172</v>
      </c>
      <c r="F784" s="34" t="s">
        <v>83</v>
      </c>
      <c r="G784" s="34" t="s">
        <v>117</v>
      </c>
      <c r="H784" s="34" t="s">
        <v>85</v>
      </c>
      <c r="I784" s="34" t="s">
        <v>79</v>
      </c>
      <c r="J784" s="34" t="s">
        <v>87</v>
      </c>
      <c r="K784" s="34" t="s">
        <v>121</v>
      </c>
      <c r="L784" s="10">
        <v>12</v>
      </c>
      <c r="M784" s="10">
        <v>240</v>
      </c>
      <c r="N784" s="34">
        <v>136416</v>
      </c>
      <c r="O784" s="35">
        <v>37431</v>
      </c>
      <c r="P784" s="35">
        <v>29679</v>
      </c>
      <c r="Q784" s="34">
        <v>85827959391</v>
      </c>
      <c r="R784" s="34" t="s">
        <v>89</v>
      </c>
      <c r="S784" s="10" t="str">
        <f>IF(AB784=0.05,"Médio Profissionalizante",
IF(AB784=0.09,"Médio Tecnólogo",
IF(AB784=0.1,"Graduação",
IF(AB784=0.15,"Especialização",
IF(AB784=0.35,"Mestrado",
IF(AB784=0.45,"Doutorado",
))))))</f>
        <v>Especialização</v>
      </c>
      <c r="T784" s="10" t="str">
        <f>IF(AL784=0.7,"Inciso I",
IF(AL784=0.6,"Incisos II e V",
IF(AL784=0.3,"Inciso IV",
IF(AL784=0.25,"Inciso III, VI e VII",
))))</f>
        <v>Incisos II e V</v>
      </c>
      <c r="U784" s="34">
        <v>22</v>
      </c>
      <c r="V784" s="34" t="s">
        <v>90</v>
      </c>
      <c r="W784" s="34" t="s">
        <v>91</v>
      </c>
      <c r="X784" s="34" t="s">
        <v>92</v>
      </c>
      <c r="Y784" s="15">
        <v>1924.1790000000001</v>
      </c>
      <c r="Z784" s="15">
        <v>240</v>
      </c>
      <c r="AA784" s="15">
        <v>1924.1870707847202</v>
      </c>
      <c r="AB784" s="36">
        <v>0.15</v>
      </c>
      <c r="AC784" s="15">
        <v>288.62689999999998</v>
      </c>
      <c r="AD784" s="15">
        <v>0.2</v>
      </c>
      <c r="AE784" s="50">
        <v>384.83580000000001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v>1924.1790000000001</v>
      </c>
      <c r="AL784" s="15">
        <v>0.6</v>
      </c>
      <c r="AM784" s="15">
        <v>1154.5074</v>
      </c>
      <c r="AN784" s="15">
        <v>0.4</v>
      </c>
      <c r="AO784" s="15">
        <v>769.67160000000001</v>
      </c>
      <c r="AP784" s="15">
        <v>1</v>
      </c>
      <c r="AQ784" s="15">
        <v>1924.1790000000001</v>
      </c>
      <c r="AR784" s="15">
        <v>1.41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8370.1787000000004</v>
      </c>
      <c r="BU784" s="15">
        <v>5291.4922999999999</v>
      </c>
      <c r="BV784" s="15">
        <v>8370.1787000000004</v>
      </c>
      <c r="BW784" s="15">
        <v>7600.5070999999998</v>
      </c>
      <c r="BX784" s="16">
        <v>1064.0709999999999</v>
      </c>
      <c r="BY784" s="15">
        <v>2128.1419999999998</v>
      </c>
      <c r="BZ784" s="16">
        <v>7306.1076999999996</v>
      </c>
      <c r="CA784" s="17">
        <v>1139.8196</v>
      </c>
    </row>
    <row r="785" spans="1:79" x14ac:dyDescent="0.25">
      <c r="A785" s="33" t="s">
        <v>79</v>
      </c>
      <c r="B785" s="34">
        <v>8824401</v>
      </c>
      <c r="C785" s="34" t="s">
        <v>434</v>
      </c>
      <c r="D785" s="34" t="s">
        <v>81</v>
      </c>
      <c r="E785" s="34" t="s">
        <v>354</v>
      </c>
      <c r="F785" s="34" t="s">
        <v>83</v>
      </c>
      <c r="G785" s="34" t="s">
        <v>117</v>
      </c>
      <c r="H785" s="34" t="s">
        <v>85</v>
      </c>
      <c r="I785" s="34" t="s">
        <v>79</v>
      </c>
      <c r="J785" s="34" t="s">
        <v>87</v>
      </c>
      <c r="K785" s="34" t="s">
        <v>121</v>
      </c>
      <c r="L785" s="10">
        <v>8</v>
      </c>
      <c r="M785" s="10">
        <v>240</v>
      </c>
      <c r="N785" s="34">
        <v>126022</v>
      </c>
      <c r="O785" s="35">
        <v>40665</v>
      </c>
      <c r="P785" s="35">
        <v>29208</v>
      </c>
      <c r="Q785" s="34">
        <v>82327343372</v>
      </c>
      <c r="R785" s="34" t="s">
        <v>89</v>
      </c>
      <c r="S785" s="10" t="str">
        <f>IF(AB785=0.05,"Médio Profissionalizante",
IF(AB785=0.09,"Médio Tecnólogo",
IF(AB785=0.1,"Graduação",
IF(AB785=0.15,"Especialização",
IF(AB785=0.35,"Mestrado",
IF(AB785=0.45,"Doutorado",
))))))</f>
        <v>Especialização</v>
      </c>
      <c r="T785" s="10" t="str">
        <f>IF(AL785=0.7,"Inciso I",
IF(AL785=0.6,"Incisos II e V",
IF(AL785=0.3,"Inciso IV",
IF(AL785=0.25,"Inciso III, VI e VII",
))))</f>
        <v>Incisos II e V</v>
      </c>
      <c r="U785" s="34">
        <v>22</v>
      </c>
      <c r="V785" s="34" t="s">
        <v>90</v>
      </c>
      <c r="W785" s="34" t="s">
        <v>91</v>
      </c>
      <c r="X785" s="34" t="s">
        <v>92</v>
      </c>
      <c r="Y785" s="15">
        <v>1777.6458</v>
      </c>
      <c r="Z785" s="15">
        <v>240</v>
      </c>
      <c r="AA785" s="15">
        <v>1777.6514241638204</v>
      </c>
      <c r="AB785" s="36">
        <v>0.15</v>
      </c>
      <c r="AC785" s="15">
        <v>266.64690000000002</v>
      </c>
      <c r="AD785" s="15">
        <v>0.11</v>
      </c>
      <c r="AE785" s="50">
        <v>195.541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v>1777.6458</v>
      </c>
      <c r="AL785" s="15">
        <v>0.6</v>
      </c>
      <c r="AM785" s="15">
        <v>1066.5875000000001</v>
      </c>
      <c r="AN785" s="15">
        <v>0.4</v>
      </c>
      <c r="AO785" s="15">
        <v>711.05830000000003</v>
      </c>
      <c r="AP785" s="15">
        <v>1</v>
      </c>
      <c r="AQ785" s="15">
        <v>1777.6458</v>
      </c>
      <c r="AR785" s="15">
        <v>0.13</v>
      </c>
      <c r="AS785" s="15">
        <v>179.59</v>
      </c>
      <c r="AT785" s="15">
        <v>0</v>
      </c>
      <c r="AU785" s="15">
        <v>1443.1342999999999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2233.4596379999998</v>
      </c>
      <c r="BP785" s="15">
        <v>0</v>
      </c>
      <c r="BQ785" s="15">
        <v>0</v>
      </c>
      <c r="BR785" s="15">
        <v>0</v>
      </c>
      <c r="BS785" s="15">
        <v>0</v>
      </c>
      <c r="BT785" s="15">
        <v>9806.2307000000001</v>
      </c>
      <c r="BU785" s="15">
        <v>4728.5378000000001</v>
      </c>
      <c r="BV785" s="15">
        <v>7572.7710999999999</v>
      </c>
      <c r="BW785" s="15">
        <v>6861.7128000000002</v>
      </c>
      <c r="BX785" s="16">
        <v>960.63980000000004</v>
      </c>
      <c r="BY785" s="15">
        <v>1921.2796000000001</v>
      </c>
      <c r="BZ785" s="16">
        <v>8845.5910000000003</v>
      </c>
      <c r="CA785" s="17">
        <v>1563.1775</v>
      </c>
    </row>
    <row r="786" spans="1:79" x14ac:dyDescent="0.25">
      <c r="A786" s="33" t="s">
        <v>79</v>
      </c>
      <c r="B786" s="34">
        <v>5190601</v>
      </c>
      <c r="C786" s="34" t="s">
        <v>269</v>
      </c>
      <c r="D786" s="34" t="s">
        <v>81</v>
      </c>
      <c r="E786" s="34" t="s">
        <v>116</v>
      </c>
      <c r="F786" s="34" t="s">
        <v>83</v>
      </c>
      <c r="G786" s="34" t="s">
        <v>117</v>
      </c>
      <c r="H786" s="34" t="s">
        <v>85</v>
      </c>
      <c r="I786" s="34" t="s">
        <v>79</v>
      </c>
      <c r="J786" s="34" t="s">
        <v>87</v>
      </c>
      <c r="K786" s="34" t="s">
        <v>121</v>
      </c>
      <c r="L786" s="10">
        <v>12</v>
      </c>
      <c r="M786" s="10">
        <v>240</v>
      </c>
      <c r="N786" s="34">
        <v>136416</v>
      </c>
      <c r="O786" s="35">
        <v>37109</v>
      </c>
      <c r="P786" s="35">
        <v>24215</v>
      </c>
      <c r="Q786" s="34">
        <v>19424930372</v>
      </c>
      <c r="R786" s="34" t="s">
        <v>89</v>
      </c>
      <c r="S786" s="10">
        <f>IF(AB786=0.05,"Médio Profissionalizante",
IF(AB786=0.09,"Médio Tecnólogo",
IF(AB786=0.1,"Graduação",
IF(AB786=0.15,"Especialização",
IF(AB786=0.35,"Mestrado",
IF(AB786=0.45,"Doutorado",
))))))</f>
        <v>0</v>
      </c>
      <c r="T786" s="10" t="str">
        <f>IF(AL786=0.7,"Inciso I",
IF(AL786=0.6,"Incisos II e V",
IF(AL786=0.3,"Inciso IV",
IF(AL786=0.25,"Inciso III, VI e VII",
))))</f>
        <v>Inciso III, VI e VII</v>
      </c>
      <c r="U786" s="34">
        <v>22</v>
      </c>
      <c r="V786" s="34" t="s">
        <v>90</v>
      </c>
      <c r="W786" s="34" t="s">
        <v>91</v>
      </c>
      <c r="X786" s="34" t="s">
        <v>92</v>
      </c>
      <c r="Y786" s="15">
        <v>1924.1790000000001</v>
      </c>
      <c r="Z786" s="15">
        <v>240</v>
      </c>
      <c r="AA786" s="15">
        <v>1924.1870707847202</v>
      </c>
      <c r="AB786" s="36">
        <v>0</v>
      </c>
      <c r="AC786" s="66">
        <v>0</v>
      </c>
      <c r="AD786" s="15">
        <v>0.21</v>
      </c>
      <c r="AE786" s="50">
        <v>404.07760000000002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v>1924.1790000000001</v>
      </c>
      <c r="AL786" s="15">
        <v>0.25</v>
      </c>
      <c r="AM786" s="15">
        <v>481.04480000000001</v>
      </c>
      <c r="AN786" s="15">
        <v>0.4</v>
      </c>
      <c r="AO786" s="15">
        <v>769.67160000000001</v>
      </c>
      <c r="AP786" s="15">
        <v>1</v>
      </c>
      <c r="AQ786" s="15">
        <v>1924.1790000000001</v>
      </c>
      <c r="AR786" s="15">
        <v>0.45</v>
      </c>
      <c r="AS786" s="15">
        <v>184.40039999999999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21.232053000000001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7448.5630000000001</v>
      </c>
      <c r="BU786" s="15">
        <v>5022.1072000000004</v>
      </c>
      <c r="BV786" s="15">
        <v>7427.3308999999999</v>
      </c>
      <c r="BW786" s="15">
        <v>6678.8914000000004</v>
      </c>
      <c r="BX786" s="16">
        <v>935.04480000000001</v>
      </c>
      <c r="BY786" s="15">
        <v>1870.0896</v>
      </c>
      <c r="BZ786" s="16">
        <v>6513.5182000000004</v>
      </c>
      <c r="CA786" s="17">
        <v>921.85749999999996</v>
      </c>
    </row>
    <row r="787" spans="1:79" x14ac:dyDescent="0.25">
      <c r="A787" s="33" t="s">
        <v>79</v>
      </c>
      <c r="B787" s="34">
        <v>8824601</v>
      </c>
      <c r="C787" s="34" t="s">
        <v>435</v>
      </c>
      <c r="D787" s="34" t="s">
        <v>81</v>
      </c>
      <c r="E787" s="34" t="s">
        <v>116</v>
      </c>
      <c r="F787" s="34" t="s">
        <v>83</v>
      </c>
      <c r="G787" s="34" t="s">
        <v>117</v>
      </c>
      <c r="H787" s="34" t="s">
        <v>85</v>
      </c>
      <c r="I787" s="34" t="s">
        <v>79</v>
      </c>
      <c r="J787" s="34" t="s">
        <v>87</v>
      </c>
      <c r="K787" s="34" t="s">
        <v>121</v>
      </c>
      <c r="L787" s="10">
        <v>8</v>
      </c>
      <c r="M787" s="10">
        <v>240</v>
      </c>
      <c r="N787" s="34">
        <v>126022</v>
      </c>
      <c r="O787" s="35">
        <v>40665</v>
      </c>
      <c r="P787" s="35">
        <v>29681</v>
      </c>
      <c r="Q787" s="34">
        <v>63426544334</v>
      </c>
      <c r="R787" s="34" t="s">
        <v>89</v>
      </c>
      <c r="S787" s="10" t="str">
        <f>IF(AB787=0.05,"Médio Profissionalizante",
IF(AB787=0.09,"Médio Tecnólogo",
IF(AB787=0.1,"Graduação",
IF(AB787=0.15,"Especialização",
IF(AB787=0.35,"Mestrado",
IF(AB787=0.45,"Doutorado",
))))))</f>
        <v>Especialização</v>
      </c>
      <c r="T787" s="10" t="str">
        <f>IF(AL787=0.7,"Inciso I",
IF(AL787=0.6,"Incisos II e V",
IF(AL787=0.3,"Inciso IV",
IF(AL787=0.25,"Inciso III, VI e VII",
))))</f>
        <v>Incisos II e V</v>
      </c>
      <c r="U787" s="34">
        <v>22</v>
      </c>
      <c r="V787" s="34" t="s">
        <v>90</v>
      </c>
      <c r="W787" s="34" t="s">
        <v>91</v>
      </c>
      <c r="X787" s="34" t="s">
        <v>92</v>
      </c>
      <c r="Y787" s="15">
        <v>1777.6458</v>
      </c>
      <c r="Z787" s="15">
        <v>240</v>
      </c>
      <c r="AA787" s="15">
        <v>1777.6514241638204</v>
      </c>
      <c r="AB787" s="36">
        <v>0.15</v>
      </c>
      <c r="AC787" s="51">
        <v>266.64690000000002</v>
      </c>
      <c r="AD787" s="15">
        <v>0.11</v>
      </c>
      <c r="AE787" s="50">
        <v>195.541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v>1777.6458</v>
      </c>
      <c r="AL787" s="15">
        <v>0.6</v>
      </c>
      <c r="AM787" s="15">
        <v>1066.5875000000001</v>
      </c>
      <c r="AN787" s="15">
        <v>0.4</v>
      </c>
      <c r="AO787" s="15">
        <v>711.05830000000003</v>
      </c>
      <c r="AP787" s="15">
        <v>1</v>
      </c>
      <c r="AQ787" s="15">
        <v>1777.6458</v>
      </c>
      <c r="AR787" s="15">
        <v>0.15</v>
      </c>
      <c r="AS787" s="15">
        <v>0</v>
      </c>
      <c r="AT787" s="15">
        <v>0.5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7572.7710999999999</v>
      </c>
      <c r="BU787" s="15">
        <v>4728.5378000000001</v>
      </c>
      <c r="BV787" s="15">
        <v>7572.7710999999999</v>
      </c>
      <c r="BW787" s="15">
        <v>6861.7128000000002</v>
      </c>
      <c r="BX787" s="16">
        <v>960.63980000000004</v>
      </c>
      <c r="BY787" s="15">
        <v>1921.2796000000001</v>
      </c>
      <c r="BZ787" s="16">
        <v>6612.1313</v>
      </c>
      <c r="CA787" s="17">
        <v>948.97609999999997</v>
      </c>
    </row>
    <row r="788" spans="1:79" x14ac:dyDescent="0.25">
      <c r="A788" s="33" t="s">
        <v>839</v>
      </c>
      <c r="B788" s="34">
        <v>837001</v>
      </c>
      <c r="C788" s="34" t="s">
        <v>941</v>
      </c>
      <c r="D788" s="34" t="s">
        <v>841</v>
      </c>
      <c r="E788" s="34" t="s">
        <v>854</v>
      </c>
      <c r="F788" s="34" t="s">
        <v>83</v>
      </c>
      <c r="G788" s="34" t="s">
        <v>863</v>
      </c>
      <c r="H788" s="34" t="s">
        <v>844</v>
      </c>
      <c r="I788" s="34" t="s">
        <v>845</v>
      </c>
      <c r="J788" s="34" t="s">
        <v>846</v>
      </c>
      <c r="K788" s="34" t="s">
        <v>121</v>
      </c>
      <c r="L788" s="10">
        <v>13</v>
      </c>
      <c r="M788" s="10">
        <v>240</v>
      </c>
      <c r="N788" s="34">
        <v>227433</v>
      </c>
      <c r="O788" s="35">
        <v>28734</v>
      </c>
      <c r="P788" s="35">
        <v>20279</v>
      </c>
      <c r="Q788" s="34">
        <v>12035130387</v>
      </c>
      <c r="R788" s="34" t="s">
        <v>89</v>
      </c>
      <c r="S788" s="10" t="str">
        <f>IF(AB788=0.05,"Médio Profissionalizante",
IF(AB788=0.09,"Médio Tecnólogo",
IF(AB788=0.1,"Graduação",
IF(AB788=0.15,"Especialização",
IF(AB788=0.35,"Mestrado",
IF(AB788=0.45,"Doutorado",
))))))</f>
        <v>Especialização</v>
      </c>
      <c r="T788" s="10" t="str">
        <f>IF(AL788=0.7,"Inciso I",
IF(AL788=0.6,"Incisos II e V",
IF(AL788=0.3,"Inciso IV",
IF(AL788=0.25,"Inciso III, VI e VII",
))))</f>
        <v>Inciso I</v>
      </c>
      <c r="U788" s="34">
        <v>1</v>
      </c>
      <c r="V788" s="34" t="s">
        <v>90</v>
      </c>
      <c r="W788" s="34" t="s">
        <v>114</v>
      </c>
      <c r="X788" s="34" t="s">
        <v>92</v>
      </c>
      <c r="Y788" s="15">
        <v>1962.6636000000001</v>
      </c>
      <c r="Z788" s="15">
        <v>240</v>
      </c>
      <c r="AA788" s="15">
        <v>1962.6708122004145</v>
      </c>
      <c r="AB788" s="36">
        <v>0.15</v>
      </c>
      <c r="AC788" s="15">
        <v>294.39949999999999</v>
      </c>
      <c r="AD788" s="15">
        <v>0.21</v>
      </c>
      <c r="AE788" s="40">
        <f>ROUND(Y788*AD788,2)</f>
        <v>412.16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v>1962.6636000000001</v>
      </c>
      <c r="AL788" s="15">
        <v>0.7</v>
      </c>
      <c r="AM788" s="15">
        <v>1373.8644999999999</v>
      </c>
      <c r="AN788" s="15">
        <v>0.4</v>
      </c>
      <c r="AO788" s="15">
        <v>785.06539999999995</v>
      </c>
      <c r="AP788" s="15">
        <v>1</v>
      </c>
      <c r="AQ788" s="15">
        <v>1962.6636000000001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3350.1788780000002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2010.1052110000001</v>
      </c>
      <c r="BO788" s="15">
        <v>0</v>
      </c>
      <c r="BP788" s="15">
        <v>0</v>
      </c>
      <c r="BQ788" s="15">
        <v>0</v>
      </c>
      <c r="BR788" s="15">
        <v>1000</v>
      </c>
      <c r="BS788" s="15">
        <v>0</v>
      </c>
      <c r="BT788" s="15">
        <v>15113.7637</v>
      </c>
      <c r="BU788" s="15">
        <v>8767.1304</v>
      </c>
      <c r="BV788" s="15">
        <v>12103.6585</v>
      </c>
      <c r="BW788" s="15">
        <v>11318.5931</v>
      </c>
      <c r="BX788" s="16">
        <v>1584.6030000000001</v>
      </c>
      <c r="BY788" s="15">
        <v>3169.2060999999999</v>
      </c>
      <c r="BZ788" s="16">
        <v>13529.1607</v>
      </c>
      <c r="CA788" s="17">
        <v>2851.1592000000001</v>
      </c>
    </row>
    <row r="789" spans="1:79" x14ac:dyDescent="0.25">
      <c r="A789" s="33" t="s">
        <v>79</v>
      </c>
      <c r="B789" s="34">
        <v>5177101</v>
      </c>
      <c r="C789" s="34" t="s">
        <v>253</v>
      </c>
      <c r="D789" s="34" t="s">
        <v>81</v>
      </c>
      <c r="E789" s="34" t="s">
        <v>116</v>
      </c>
      <c r="F789" s="34" t="s">
        <v>83</v>
      </c>
      <c r="G789" s="34" t="s">
        <v>117</v>
      </c>
      <c r="H789" s="34" t="s">
        <v>85</v>
      </c>
      <c r="I789" s="34" t="s">
        <v>79</v>
      </c>
      <c r="J789" s="34" t="s">
        <v>87</v>
      </c>
      <c r="K789" s="34" t="s">
        <v>121</v>
      </c>
      <c r="L789" s="10">
        <v>13</v>
      </c>
      <c r="M789" s="10">
        <v>240</v>
      </c>
      <c r="N789" s="34">
        <v>139137</v>
      </c>
      <c r="O789" s="35">
        <v>37109</v>
      </c>
      <c r="P789" s="35">
        <v>26687</v>
      </c>
      <c r="Q789" s="34">
        <v>44775784315</v>
      </c>
      <c r="R789" s="34" t="s">
        <v>89</v>
      </c>
      <c r="S789" s="10">
        <f>IF(AB789=0.05,"Médio Profissionalizante",
IF(AB789=0.09,"Médio Tecnólogo",
IF(AB789=0.1,"Graduação",
IF(AB789=0.15,"Especialização",
IF(AB789=0.35,"Mestrado",
IF(AB789=0.45,"Doutorado",
))))))</f>
        <v>0</v>
      </c>
      <c r="T789" s="10" t="str">
        <f>IF(AL789=0.7,"Inciso I",
IF(AL789=0.6,"Incisos II e V",
IF(AL789=0.3,"Inciso IV",
IF(AL789=0.25,"Inciso III, VI e VII",
))))</f>
        <v>Inciso III, VI e VII</v>
      </c>
      <c r="U789" s="34">
        <v>22</v>
      </c>
      <c r="V789" s="34" t="s">
        <v>90</v>
      </c>
      <c r="W789" s="34" t="s">
        <v>91</v>
      </c>
      <c r="X789" s="34" t="s">
        <v>92</v>
      </c>
      <c r="Y789" s="15">
        <v>1962.6636000000001</v>
      </c>
      <c r="Z789" s="15">
        <v>240</v>
      </c>
      <c r="AA789" s="15">
        <v>1962.6708122004145</v>
      </c>
      <c r="AB789" s="36">
        <v>0</v>
      </c>
      <c r="AC789" s="66">
        <v>0</v>
      </c>
      <c r="AD789" s="15">
        <v>0.21</v>
      </c>
      <c r="AE789" s="50">
        <v>412.15940000000001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v>1962.6636000000001</v>
      </c>
      <c r="AL789" s="15">
        <v>0.25</v>
      </c>
      <c r="AM789" s="15">
        <v>490.66590000000002</v>
      </c>
      <c r="AN789" s="15">
        <v>0.4</v>
      </c>
      <c r="AO789" s="15">
        <v>785.06539999999995</v>
      </c>
      <c r="AP789" s="15">
        <v>1</v>
      </c>
      <c r="AQ789" s="15">
        <v>1962.6636000000001</v>
      </c>
      <c r="AR789" s="15">
        <v>0.24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7575.8815000000004</v>
      </c>
      <c r="BU789" s="15">
        <v>5122.5519999999997</v>
      </c>
      <c r="BV789" s="15">
        <v>7575.8815000000004</v>
      </c>
      <c r="BW789" s="15">
        <v>6790.8161</v>
      </c>
      <c r="BX789" s="16">
        <v>950.71420000000001</v>
      </c>
      <c r="BY789" s="15">
        <v>1901.4285</v>
      </c>
      <c r="BZ789" s="16">
        <v>6625.1671999999999</v>
      </c>
      <c r="CA789" s="17">
        <v>952.56100000000004</v>
      </c>
    </row>
    <row r="790" spans="1:79" x14ac:dyDescent="0.25">
      <c r="A790" s="33" t="s">
        <v>79</v>
      </c>
      <c r="B790" s="34">
        <v>5390401</v>
      </c>
      <c r="C790" s="34" t="s">
        <v>344</v>
      </c>
      <c r="D790" s="34" t="s">
        <v>81</v>
      </c>
      <c r="E790" s="34" t="s">
        <v>116</v>
      </c>
      <c r="F790" s="34" t="s">
        <v>83</v>
      </c>
      <c r="G790" s="34" t="s">
        <v>117</v>
      </c>
      <c r="H790" s="34" t="s">
        <v>85</v>
      </c>
      <c r="I790" s="34" t="s">
        <v>79</v>
      </c>
      <c r="J790" s="34" t="s">
        <v>87</v>
      </c>
      <c r="K790" s="34" t="s">
        <v>118</v>
      </c>
      <c r="L790" s="10">
        <v>9</v>
      </c>
      <c r="M790" s="10">
        <v>240</v>
      </c>
      <c r="N790" s="34">
        <v>128542</v>
      </c>
      <c r="O790" s="35">
        <v>37431</v>
      </c>
      <c r="P790" s="35">
        <v>25852</v>
      </c>
      <c r="Q790" s="34">
        <v>46593080306</v>
      </c>
      <c r="R790" s="34" t="s">
        <v>89</v>
      </c>
      <c r="S790" s="10">
        <f>IF(AB790=0.05,"Médio Profissionalizante",
IF(AB790=0.09,"Médio Tecnólogo",
IF(AB790=0.1,"Graduação",
IF(AB790=0.15,"Especialização",
IF(AB790=0.35,"Mestrado",
IF(AB790=0.45,"Doutorado",
))))))</f>
        <v>0</v>
      </c>
      <c r="T790" s="10" t="str">
        <f>IF(AL790=0.7,"Inciso I",
IF(AL790=0.6,"Incisos II e V",
IF(AL790=0.3,"Inciso IV",
IF(AL790=0.25,"Inciso III, VI e VII",
))))</f>
        <v>Inciso III, VI e VII</v>
      </c>
      <c r="U790" s="34">
        <v>22</v>
      </c>
      <c r="V790" s="34" t="s">
        <v>90</v>
      </c>
      <c r="W790" s="34" t="s">
        <v>91</v>
      </c>
      <c r="X790" s="34" t="s">
        <v>92</v>
      </c>
      <c r="Y790" s="15">
        <v>1813.203</v>
      </c>
      <c r="Z790" s="15">
        <v>240</v>
      </c>
      <c r="AA790" s="15">
        <v>1813.2044526470968</v>
      </c>
      <c r="AB790" s="36">
        <v>0</v>
      </c>
      <c r="AC790" s="10">
        <v>0</v>
      </c>
      <c r="AD790" s="15">
        <v>0.2</v>
      </c>
      <c r="AE790" s="50">
        <v>362.64060000000001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v>1813.203</v>
      </c>
      <c r="AL790" s="15">
        <v>0.25</v>
      </c>
      <c r="AM790" s="15">
        <v>453.30079999999998</v>
      </c>
      <c r="AN790" s="15">
        <v>0.4</v>
      </c>
      <c r="AO790" s="15">
        <v>725.28120000000001</v>
      </c>
      <c r="AP790" s="15">
        <v>1</v>
      </c>
      <c r="AQ790" s="15">
        <v>1813.203</v>
      </c>
      <c r="AR790" s="15">
        <v>0.05</v>
      </c>
      <c r="AS790" s="15">
        <v>257.06110000000001</v>
      </c>
      <c r="AT790" s="15">
        <v>7.0000000000000007E-2</v>
      </c>
      <c r="AU790" s="15">
        <v>78.6922</v>
      </c>
      <c r="AV790" s="15">
        <v>0.33</v>
      </c>
      <c r="AW790" s="15">
        <v>1322.0284999999999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6980.8316000000004</v>
      </c>
      <c r="BU790" s="15">
        <v>4714.3278</v>
      </c>
      <c r="BV790" s="15">
        <v>6980.8316000000004</v>
      </c>
      <c r="BW790" s="15">
        <v>6255.5504000000001</v>
      </c>
      <c r="BX790" s="16">
        <v>875.77700000000004</v>
      </c>
      <c r="BY790" s="15">
        <v>1751.5541000000001</v>
      </c>
      <c r="BZ790" s="16">
        <v>6105.0545000000002</v>
      </c>
      <c r="CA790" s="17">
        <v>809.53</v>
      </c>
    </row>
    <row r="791" spans="1:79" x14ac:dyDescent="0.25">
      <c r="A791" s="33" t="s">
        <v>79</v>
      </c>
      <c r="B791" s="34">
        <v>5242201</v>
      </c>
      <c r="C791" s="34" t="s">
        <v>277</v>
      </c>
      <c r="D791" s="34" t="s">
        <v>81</v>
      </c>
      <c r="E791" s="34" t="s">
        <v>116</v>
      </c>
      <c r="F791" s="34" t="s">
        <v>83</v>
      </c>
      <c r="G791" s="34" t="s">
        <v>117</v>
      </c>
      <c r="H791" s="34" t="s">
        <v>85</v>
      </c>
      <c r="I791" s="34" t="s">
        <v>79</v>
      </c>
      <c r="J791" s="34" t="s">
        <v>87</v>
      </c>
      <c r="K791" s="34" t="s">
        <v>121</v>
      </c>
      <c r="L791" s="10">
        <v>13</v>
      </c>
      <c r="M791" s="10">
        <v>240</v>
      </c>
      <c r="N791" s="34">
        <v>139137</v>
      </c>
      <c r="O791" s="35">
        <v>37135</v>
      </c>
      <c r="P791" s="35">
        <v>26660</v>
      </c>
      <c r="Q791" s="34">
        <v>71089632304</v>
      </c>
      <c r="R791" s="34" t="s">
        <v>89</v>
      </c>
      <c r="S791" s="10" t="str">
        <f>IF(AB791=0.05,"Médio Profissionalizante",
IF(AB791=0.09,"Médio Tecnólogo",
IF(AB791=0.1,"Graduação",
IF(AB791=0.15,"Especialização",
IF(AB791=0.35,"Mestrado",
IF(AB791=0.45,"Doutorado",
))))))</f>
        <v>Especialização</v>
      </c>
      <c r="T791" s="10" t="str">
        <f>IF(AL791=0.7,"Inciso I",
IF(AL791=0.6,"Incisos II e V",
IF(AL791=0.3,"Inciso IV",
IF(AL791=0.25,"Inciso III, VI e VII",
))))</f>
        <v>Inciso IV</v>
      </c>
      <c r="U791" s="34">
        <v>22</v>
      </c>
      <c r="V791" s="34" t="s">
        <v>90</v>
      </c>
      <c r="W791" s="34" t="s">
        <v>91</v>
      </c>
      <c r="X791" s="34" t="s">
        <v>92</v>
      </c>
      <c r="Y791" s="15">
        <v>1962.6636000000001</v>
      </c>
      <c r="Z791" s="15">
        <v>240</v>
      </c>
      <c r="AA791" s="15">
        <v>1962.6708122004145</v>
      </c>
      <c r="AB791" s="36">
        <v>0.15</v>
      </c>
      <c r="AC791" s="51">
        <v>294.39949999999999</v>
      </c>
      <c r="AD791" s="15">
        <v>0.21</v>
      </c>
      <c r="AE791" s="50">
        <v>412.15940000000001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v>1962.6636000000001</v>
      </c>
      <c r="AL791" s="15">
        <v>0.3</v>
      </c>
      <c r="AM791" s="15">
        <v>588.79909999999995</v>
      </c>
      <c r="AN791" s="15">
        <v>0.4</v>
      </c>
      <c r="AO791" s="15">
        <v>785.06539999999995</v>
      </c>
      <c r="AP791" s="15">
        <v>1</v>
      </c>
      <c r="AQ791" s="15">
        <v>1962.6636000000001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0</v>
      </c>
      <c r="BR791" s="15">
        <v>0</v>
      </c>
      <c r="BS791" s="15">
        <v>0</v>
      </c>
      <c r="BT791" s="15">
        <v>7968.4142000000002</v>
      </c>
      <c r="BU791" s="15">
        <v>5416.9515000000001</v>
      </c>
      <c r="BV791" s="15">
        <v>7968.4142000000002</v>
      </c>
      <c r="BW791" s="15">
        <v>7183.3487999999998</v>
      </c>
      <c r="BX791" s="16">
        <v>1005.6688</v>
      </c>
      <c r="BY791" s="15">
        <v>2011.3377</v>
      </c>
      <c r="BZ791" s="16">
        <v>6962.7453999999998</v>
      </c>
      <c r="CA791" s="17">
        <v>1045.395</v>
      </c>
    </row>
    <row r="792" spans="1:79" x14ac:dyDescent="0.25">
      <c r="A792" s="33" t="s">
        <v>79</v>
      </c>
      <c r="B792" s="34">
        <v>5390501</v>
      </c>
      <c r="C792" s="34" t="s">
        <v>345</v>
      </c>
      <c r="D792" s="34" t="s">
        <v>81</v>
      </c>
      <c r="E792" s="34" t="s">
        <v>116</v>
      </c>
      <c r="F792" s="34" t="s">
        <v>83</v>
      </c>
      <c r="G792" s="34" t="s">
        <v>117</v>
      </c>
      <c r="H792" s="34" t="s">
        <v>85</v>
      </c>
      <c r="I792" s="34" t="s">
        <v>79</v>
      </c>
      <c r="J792" s="34" t="s">
        <v>87</v>
      </c>
      <c r="K792" s="34" t="s">
        <v>147</v>
      </c>
      <c r="L792" s="10">
        <v>6</v>
      </c>
      <c r="M792" s="10">
        <v>240</v>
      </c>
      <c r="N792" s="34">
        <v>121130</v>
      </c>
      <c r="O792" s="35">
        <v>37431</v>
      </c>
      <c r="P792" s="35">
        <v>28089</v>
      </c>
      <c r="Q792" s="34">
        <v>81056656387</v>
      </c>
      <c r="R792" s="34" t="s">
        <v>89</v>
      </c>
      <c r="S792" s="10">
        <f>IF(AB792=0.05,"Médio Profissionalizante",
IF(AB792=0.09,"Médio Tecnólogo",
IF(AB792=0.1,"Graduação",
IF(AB792=0.15,"Especialização",
IF(AB792=0.35,"Mestrado",
IF(AB792=0.45,"Doutorado",
))))))</f>
        <v>0</v>
      </c>
      <c r="T792" s="10" t="str">
        <f>IF(AL792=0.7,"Inciso I",
IF(AL792=0.6,"Incisos II e V",
IF(AL792=0.3,"Inciso IV",
IF(AL792=0.25,"Inciso III, VI e VII",
))))</f>
        <v>Incisos II e V</v>
      </c>
      <c r="U792" s="34">
        <v>22</v>
      </c>
      <c r="V792" s="34" t="s">
        <v>97</v>
      </c>
      <c r="W792" s="34" t="s">
        <v>91</v>
      </c>
      <c r="X792" s="34" t="s">
        <v>92</v>
      </c>
      <c r="Y792" s="15">
        <v>1708.6224</v>
      </c>
      <c r="Z792" s="15">
        <v>240</v>
      </c>
      <c r="AA792" s="15">
        <v>1708.6230528295082</v>
      </c>
      <c r="AB792" s="36">
        <v>0</v>
      </c>
      <c r="AC792" s="10">
        <v>0</v>
      </c>
      <c r="AD792" s="15">
        <v>0.19</v>
      </c>
      <c r="AE792" s="50">
        <v>324.63830000000002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v>1708.6224</v>
      </c>
      <c r="AL792" s="15">
        <v>0.6</v>
      </c>
      <c r="AM792" s="15">
        <v>1025.1733999999999</v>
      </c>
      <c r="AN792" s="15">
        <v>0.4</v>
      </c>
      <c r="AO792" s="15">
        <v>683.44899999999996</v>
      </c>
      <c r="AP792" s="15">
        <v>1</v>
      </c>
      <c r="AQ792" s="15">
        <v>1708.6224</v>
      </c>
      <c r="AR792" s="15">
        <v>0.46</v>
      </c>
      <c r="AS792" s="15">
        <v>900.56820000000005</v>
      </c>
      <c r="AT792" s="15">
        <v>0.48</v>
      </c>
      <c r="AU792" s="15">
        <v>0</v>
      </c>
      <c r="AV792" s="15">
        <v>0.04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7159.1279000000004</v>
      </c>
      <c r="BU792" s="15">
        <v>4425.3320000000003</v>
      </c>
      <c r="BV792" s="15">
        <v>7159.1279000000004</v>
      </c>
      <c r="BW792" s="15">
        <v>6475.6788999999999</v>
      </c>
      <c r="BX792" s="16">
        <v>906.59500000000003</v>
      </c>
      <c r="BY792" s="15">
        <v>1813.1901</v>
      </c>
      <c r="BZ792" s="16">
        <v>6252.5328</v>
      </c>
      <c r="CA792" s="17">
        <v>850.0865</v>
      </c>
    </row>
    <row r="793" spans="1:79" x14ac:dyDescent="0.25">
      <c r="A793" s="33" t="s">
        <v>98</v>
      </c>
      <c r="B793" s="34">
        <v>48601</v>
      </c>
      <c r="C793" s="34" t="s">
        <v>828</v>
      </c>
      <c r="D793" s="34" t="s">
        <v>730</v>
      </c>
      <c r="E793" s="34" t="s">
        <v>731</v>
      </c>
      <c r="F793" s="34" t="s">
        <v>712</v>
      </c>
      <c r="G793" s="34" t="s">
        <v>726</v>
      </c>
      <c r="H793" s="34" t="s">
        <v>714</v>
      </c>
      <c r="I793" s="34" t="s">
        <v>715</v>
      </c>
      <c r="J793" s="34" t="s">
        <v>712</v>
      </c>
      <c r="K793" s="34" t="s">
        <v>152</v>
      </c>
      <c r="L793" s="10">
        <v>2</v>
      </c>
      <c r="M793" s="10">
        <v>240</v>
      </c>
      <c r="N793" s="34">
        <v>880596</v>
      </c>
      <c r="O793" s="35">
        <v>30090</v>
      </c>
      <c r="P793" s="35">
        <v>14684</v>
      </c>
      <c r="Q793" s="34">
        <v>1568639368</v>
      </c>
      <c r="R793" s="34" t="s">
        <v>103</v>
      </c>
      <c r="S793" s="10">
        <f>IF(AB793=0.05,"Médio Profissionalizante",
IF(AB793=0.09,"Médio Tecnólogo",
IF(AB793=0.1,"Graduação",
IF(AB793=0.15,"Especialização",
IF(AB793=0.35,"Mestrado",
IF(AB793=0.45,"Doutorado",
))))))</f>
        <v>0</v>
      </c>
      <c r="T793" s="10" t="str">
        <f>IF(AL793=0.7,"Inciso I",
IF(AL793=0.6,"Incisos II e V",
IF(AL793=0.3,"Inciso IV",
IF(AL793=0.25,"Inciso III, VI e VII",
))))</f>
        <v>Inciso III, VI e VII</v>
      </c>
      <c r="U793" s="34">
        <v>20</v>
      </c>
      <c r="V793" s="34" t="s">
        <v>97</v>
      </c>
      <c r="W793" s="34" t="s">
        <v>91</v>
      </c>
      <c r="X793" s="34" t="s">
        <v>91</v>
      </c>
      <c r="Y793" s="15">
        <v>1578.501</v>
      </c>
      <c r="Z793" s="15">
        <v>240</v>
      </c>
      <c r="AA793" s="15">
        <v>1578.5035921600002</v>
      </c>
      <c r="AB793" s="36">
        <v>0</v>
      </c>
      <c r="AC793" s="47">
        <v>0</v>
      </c>
      <c r="AD793" s="15">
        <v>0.11</v>
      </c>
      <c r="AE793" s="40">
        <f>ROUND(Y793*AD793,2)</f>
        <v>173.64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v>1578.501</v>
      </c>
      <c r="AL793" s="15">
        <v>0.25</v>
      </c>
      <c r="AM793" s="15">
        <v>394.62529999999998</v>
      </c>
      <c r="AN793" s="15">
        <v>0.4</v>
      </c>
      <c r="AO793" s="15">
        <v>631.40039999999999</v>
      </c>
      <c r="AP793" s="15">
        <v>1</v>
      </c>
      <c r="AQ793" s="15">
        <v>1578.501</v>
      </c>
      <c r="AR793" s="15">
        <v>7.0000000000000007E-2</v>
      </c>
      <c r="AS793" s="15">
        <v>34.619999999999997</v>
      </c>
      <c r="AT793" s="15">
        <v>0</v>
      </c>
      <c r="AU793" s="15">
        <v>0</v>
      </c>
      <c r="AV793" s="15">
        <v>0.4</v>
      </c>
      <c r="AW793" s="15">
        <v>1780.55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5935.1638000000003</v>
      </c>
      <c r="BU793" s="15">
        <v>3962.0374999999999</v>
      </c>
      <c r="BV793" s="15">
        <v>5935.1638000000003</v>
      </c>
      <c r="BW793" s="15">
        <v>5303.7633999999998</v>
      </c>
      <c r="BX793" s="16">
        <v>742.52689999999996</v>
      </c>
      <c r="BY793" s="15">
        <v>1485.0536999999999</v>
      </c>
      <c r="BZ793" s="16">
        <v>5192.6369000000004</v>
      </c>
      <c r="CA793" s="17">
        <v>558.61509999999998</v>
      </c>
    </row>
    <row r="794" spans="1:79" x14ac:dyDescent="0.25">
      <c r="A794" s="33" t="s">
        <v>98</v>
      </c>
      <c r="B794" s="34">
        <v>19401</v>
      </c>
      <c r="C794" s="34" t="s">
        <v>774</v>
      </c>
      <c r="D794" s="34" t="s">
        <v>749</v>
      </c>
      <c r="E794" s="34" t="s">
        <v>750</v>
      </c>
      <c r="F794" s="34" t="s">
        <v>712</v>
      </c>
      <c r="G794" s="34" t="s">
        <v>726</v>
      </c>
      <c r="H794" s="34" t="s">
        <v>714</v>
      </c>
      <c r="I794" s="34" t="s">
        <v>715</v>
      </c>
      <c r="J794" s="34" t="s">
        <v>712</v>
      </c>
      <c r="K794" s="34" t="s">
        <v>121</v>
      </c>
      <c r="L794" s="10">
        <v>13</v>
      </c>
      <c r="M794" s="10">
        <v>240</v>
      </c>
      <c r="N794" s="34">
        <v>432910</v>
      </c>
      <c r="O794" s="35">
        <v>29487</v>
      </c>
      <c r="P794" s="35">
        <v>13455</v>
      </c>
      <c r="Q794" s="34">
        <v>58050736334</v>
      </c>
      <c r="R794" s="34" t="s">
        <v>103</v>
      </c>
      <c r="S794" s="10" t="str">
        <f>IF(AB794=0.05,"Médio Profissionalizante",
IF(AB794=0.09,"Médio Tecnólogo",
IF(AB794=0.1,"Graduação",
IF(AB794=0.15,"Especialização",
IF(AB794=0.35,"Mestrado",
IF(AB794=0.45,"Doutorado",
))))))</f>
        <v>Especialização</v>
      </c>
      <c r="T794" s="10" t="str">
        <f>IF(AL794=0.7,"Inciso I",
IF(AL794=0.6,"Incisos II e V",
IF(AL794=0.3,"Inciso IV",
IF(AL794=0.25,"Inciso III, VI e VII",
))))</f>
        <v>Incisos II e V</v>
      </c>
      <c r="U794" s="34">
        <v>20</v>
      </c>
      <c r="V794" s="34" t="s">
        <v>97</v>
      </c>
      <c r="W794" s="34" t="s">
        <v>91</v>
      </c>
      <c r="X794" s="34" t="s">
        <v>91</v>
      </c>
      <c r="Y794" s="15">
        <v>1962.6636000000001</v>
      </c>
      <c r="Z794" s="15">
        <v>240</v>
      </c>
      <c r="AA794" s="15">
        <v>1962.6708122004145</v>
      </c>
      <c r="AB794" s="36">
        <v>0.15</v>
      </c>
      <c r="AC794" s="15">
        <v>294.39949999999999</v>
      </c>
      <c r="AD794" s="15">
        <v>0.22</v>
      </c>
      <c r="AE794" s="40">
        <f>ROUND(Y794*AD794,2)</f>
        <v>431.79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v>1962.6636000000001</v>
      </c>
      <c r="AL794" s="15">
        <v>0.6</v>
      </c>
      <c r="AM794" s="15">
        <v>1177.5981999999999</v>
      </c>
      <c r="AN794" s="15">
        <v>0.4</v>
      </c>
      <c r="AO794" s="15">
        <v>785.06539999999995</v>
      </c>
      <c r="AP794" s="15">
        <v>1</v>
      </c>
      <c r="AQ794" s="15">
        <v>1962.6636000000001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3955.1389930000005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2373.0812799999999</v>
      </c>
      <c r="BO794" s="15">
        <v>0</v>
      </c>
      <c r="BP794" s="15">
        <v>0</v>
      </c>
      <c r="BQ794" s="15">
        <v>0</v>
      </c>
      <c r="BR794" s="15">
        <v>3000</v>
      </c>
      <c r="BS794" s="15">
        <v>0</v>
      </c>
      <c r="BT794" s="15">
        <v>17905.0602</v>
      </c>
      <c r="BU794" s="15">
        <v>9391.7171999999991</v>
      </c>
      <c r="BV794" s="15">
        <v>12531.9789</v>
      </c>
      <c r="BW794" s="15">
        <v>11746.913500000001</v>
      </c>
      <c r="BX794" s="16">
        <v>1644.5679</v>
      </c>
      <c r="BY794" s="15">
        <v>3289.1358</v>
      </c>
      <c r="BZ794" s="16">
        <v>16260.4923</v>
      </c>
      <c r="CA794" s="17">
        <v>3602.2754</v>
      </c>
    </row>
    <row r="795" spans="1:79" x14ac:dyDescent="0.25">
      <c r="A795" s="33" t="s">
        <v>98</v>
      </c>
      <c r="B795" s="34">
        <v>7301</v>
      </c>
      <c r="C795" s="34" t="s">
        <v>748</v>
      </c>
      <c r="D795" s="34" t="s">
        <v>749</v>
      </c>
      <c r="E795" s="34" t="s">
        <v>750</v>
      </c>
      <c r="F795" s="34" t="s">
        <v>712</v>
      </c>
      <c r="G795" s="34" t="s">
        <v>732</v>
      </c>
      <c r="H795" s="34" t="s">
        <v>714</v>
      </c>
      <c r="I795" s="34" t="s">
        <v>715</v>
      </c>
      <c r="J795" s="34" t="s">
        <v>712</v>
      </c>
      <c r="K795" s="34" t="s">
        <v>121</v>
      </c>
      <c r="L795" s="10">
        <v>13</v>
      </c>
      <c r="M795" s="10">
        <v>240</v>
      </c>
      <c r="N795" s="34">
        <v>614415</v>
      </c>
      <c r="O795" s="35">
        <v>29845</v>
      </c>
      <c r="P795" s="35">
        <v>14497</v>
      </c>
      <c r="Q795" s="34">
        <v>168343304</v>
      </c>
      <c r="R795" s="34" t="s">
        <v>103</v>
      </c>
      <c r="S795" s="10">
        <f>IF(AB795=0.05,"Médio Profissionalizante",
IF(AB795=0.09,"Médio Tecnólogo",
IF(AB795=0.1,"Graduação",
IF(AB795=0.15,"Especialização",
IF(AB795=0.35,"Mestrado",
IF(AB795=0.45,"Doutorado",
))))))</f>
        <v>0</v>
      </c>
      <c r="T795" s="10" t="str">
        <f>IF(AL795=0.7,"Inciso I",
IF(AL795=0.6,"Incisos II e V",
IF(AL795=0.3,"Inciso IV",
IF(AL795=0.25,"Inciso III, VI e VII",
))))</f>
        <v>Inciso I</v>
      </c>
      <c r="U795" s="34">
        <v>20</v>
      </c>
      <c r="V795" s="34" t="s">
        <v>97</v>
      </c>
      <c r="W795" s="34" t="s">
        <v>91</v>
      </c>
      <c r="X795" s="34" t="s">
        <v>91</v>
      </c>
      <c r="Y795" s="15">
        <v>1962.6636000000001</v>
      </c>
      <c r="Z795" s="15">
        <v>240</v>
      </c>
      <c r="AA795" s="15">
        <v>1962.6708122004145</v>
      </c>
      <c r="AB795" s="36">
        <v>0</v>
      </c>
      <c r="AC795" s="37">
        <v>0</v>
      </c>
      <c r="AD795" s="15">
        <v>0.21</v>
      </c>
      <c r="AE795" s="40">
        <f>ROUND(Y795*AD795,2)</f>
        <v>412.16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v>1962.6636000000001</v>
      </c>
      <c r="AL795" s="15">
        <v>0.7</v>
      </c>
      <c r="AM795" s="15">
        <v>1373.8644999999999</v>
      </c>
      <c r="AN795" s="15">
        <v>0.4</v>
      </c>
      <c r="AO795" s="15">
        <v>785.06539999999995</v>
      </c>
      <c r="AP795" s="15">
        <v>1</v>
      </c>
      <c r="AQ795" s="15">
        <v>1962.6636000000001</v>
      </c>
      <c r="AR795" s="15">
        <v>0.62</v>
      </c>
      <c r="AS795" s="15">
        <v>437.05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8459.0800999999992</v>
      </c>
      <c r="BU795" s="15">
        <v>5122.5519999999997</v>
      </c>
      <c r="BV795" s="15">
        <v>8459.0800999999992</v>
      </c>
      <c r="BW795" s="15">
        <v>7674.0146999999997</v>
      </c>
      <c r="BX795" s="16">
        <v>1074.3621000000001</v>
      </c>
      <c r="BY795" s="15">
        <v>2148.7240999999999</v>
      </c>
      <c r="BZ795" s="16">
        <v>7384.7181</v>
      </c>
      <c r="CA795" s="17">
        <v>1161.4375</v>
      </c>
    </row>
    <row r="796" spans="1:79" x14ac:dyDescent="0.25">
      <c r="A796" s="33" t="s">
        <v>79</v>
      </c>
      <c r="B796" s="34">
        <v>5390601</v>
      </c>
      <c r="C796" s="34" t="s">
        <v>346</v>
      </c>
      <c r="D796" s="34" t="s">
        <v>81</v>
      </c>
      <c r="E796" s="34" t="s">
        <v>116</v>
      </c>
      <c r="F796" s="34" t="s">
        <v>83</v>
      </c>
      <c r="G796" s="34" t="s">
        <v>117</v>
      </c>
      <c r="H796" s="34" t="s">
        <v>85</v>
      </c>
      <c r="I796" s="34" t="s">
        <v>79</v>
      </c>
      <c r="J796" s="34" t="s">
        <v>87</v>
      </c>
      <c r="K796" s="34" t="s">
        <v>121</v>
      </c>
      <c r="L796" s="10">
        <v>12</v>
      </c>
      <c r="M796" s="10">
        <v>240</v>
      </c>
      <c r="N796" s="34">
        <v>136416</v>
      </c>
      <c r="O796" s="35">
        <v>37431</v>
      </c>
      <c r="P796" s="35">
        <v>22824</v>
      </c>
      <c r="Q796" s="34">
        <v>40053342372</v>
      </c>
      <c r="R796" s="34" t="s">
        <v>89</v>
      </c>
      <c r="S796" s="10" t="str">
        <f>IF(AB796=0.05,"Médio Profissionalizante",
IF(AB796=0.09,"Médio Tecnólogo",
IF(AB796=0.1,"Graduação",
IF(AB796=0.15,"Especialização",
IF(AB796=0.35,"Mestrado",
IF(AB796=0.45,"Doutorado",
))))))</f>
        <v>Especialização</v>
      </c>
      <c r="T796" s="10" t="str">
        <f>IF(AL796=0.7,"Inciso I",
IF(AL796=0.6,"Incisos II e V",
IF(AL796=0.3,"Inciso IV",
IF(AL796=0.25,"Inciso III, VI e VII",
))))</f>
        <v>Inciso III, VI e VII</v>
      </c>
      <c r="U796" s="34">
        <v>22</v>
      </c>
      <c r="V796" s="34" t="s">
        <v>97</v>
      </c>
      <c r="W796" s="34" t="s">
        <v>91</v>
      </c>
      <c r="X796" s="34" t="s">
        <v>92</v>
      </c>
      <c r="Y796" s="15">
        <v>1924.1790000000001</v>
      </c>
      <c r="Z796" s="15">
        <v>240</v>
      </c>
      <c r="AA796" s="15">
        <v>1924.1870707847202</v>
      </c>
      <c r="AB796" s="36">
        <v>0.15</v>
      </c>
      <c r="AC796" s="15">
        <v>288.62689999999998</v>
      </c>
      <c r="AD796" s="15">
        <v>0.2</v>
      </c>
      <c r="AE796" s="50">
        <v>384.83580000000001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v>1924.1790000000001</v>
      </c>
      <c r="AL796" s="15">
        <v>0.25</v>
      </c>
      <c r="AM796" s="15">
        <v>481.04480000000001</v>
      </c>
      <c r="AN796" s="15">
        <v>0.4</v>
      </c>
      <c r="AO796" s="15">
        <v>769.67160000000001</v>
      </c>
      <c r="AP796" s="15">
        <v>1</v>
      </c>
      <c r="AQ796" s="15">
        <v>1924.1790000000001</v>
      </c>
      <c r="AR796" s="15">
        <v>1.19</v>
      </c>
      <c r="AS796" s="15">
        <v>0</v>
      </c>
      <c r="AT796" s="15">
        <v>0</v>
      </c>
      <c r="AU796" s="15">
        <v>139.9896</v>
      </c>
      <c r="AV796" s="15">
        <v>0.2</v>
      </c>
      <c r="AW796" s="15">
        <v>2071.8462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22.088951999999999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7718.8050000000003</v>
      </c>
      <c r="BU796" s="15">
        <v>5291.4922999999999</v>
      </c>
      <c r="BV796" s="15">
        <v>7696.7160000000003</v>
      </c>
      <c r="BW796" s="15">
        <v>6949.1333999999997</v>
      </c>
      <c r="BX796" s="16">
        <v>972.87869999999998</v>
      </c>
      <c r="BY796" s="15">
        <v>1945.7573</v>
      </c>
      <c r="BZ796" s="16">
        <v>6745.9263000000001</v>
      </c>
      <c r="CA796" s="17">
        <v>985.76969999999994</v>
      </c>
    </row>
    <row r="797" spans="1:79" x14ac:dyDescent="0.25">
      <c r="A797" s="33" t="s">
        <v>98</v>
      </c>
      <c r="B797" s="34">
        <v>49301</v>
      </c>
      <c r="C797" s="34" t="s">
        <v>831</v>
      </c>
      <c r="D797" s="34" t="s">
        <v>770</v>
      </c>
      <c r="E797" s="34" t="s">
        <v>771</v>
      </c>
      <c r="F797" s="34" t="s">
        <v>712</v>
      </c>
      <c r="G797" s="34" t="s">
        <v>726</v>
      </c>
      <c r="H797" s="34" t="s">
        <v>714</v>
      </c>
      <c r="I797" s="34" t="s">
        <v>715</v>
      </c>
      <c r="J797" s="34" t="s">
        <v>712</v>
      </c>
      <c r="K797" s="34" t="s">
        <v>118</v>
      </c>
      <c r="L797" s="10">
        <v>6</v>
      </c>
      <c r="M797" s="10">
        <v>240</v>
      </c>
      <c r="N797" s="34">
        <v>614415</v>
      </c>
      <c r="O797" s="35">
        <v>30074</v>
      </c>
      <c r="P797" s="35">
        <v>13539</v>
      </c>
      <c r="Q797" s="34">
        <v>1571567372</v>
      </c>
      <c r="R797" s="34" t="s">
        <v>103</v>
      </c>
      <c r="S797" s="10" t="str">
        <f>IF(AB797=0.05,"Médio Profissionalizante",
IF(AB797=0.09,"Médio Tecnólogo",
IF(AB797=0.1,"Graduação",
IF(AB797=0.15,"Especialização",
IF(AB797=0.35,"Mestrado",
IF(AB797=0.45,"Doutorado",
))))))</f>
        <v>Graduação</v>
      </c>
      <c r="T797" s="10" t="str">
        <f>IF(AL797=0.7,"Inciso I",
IF(AL797=0.6,"Incisos II e V",
IF(AL797=0.3,"Inciso IV",
IF(AL797=0.25,"Inciso III, VI e VII",
))))</f>
        <v>Incisos II e V</v>
      </c>
      <c r="U797" s="34">
        <v>20</v>
      </c>
      <c r="V797" s="34" t="s">
        <v>97</v>
      </c>
      <c r="W797" s="34" t="s">
        <v>91</v>
      </c>
      <c r="X797" s="34" t="s">
        <v>91</v>
      </c>
      <c r="Y797" s="15">
        <v>1708.6224</v>
      </c>
      <c r="Z797" s="15">
        <v>240</v>
      </c>
      <c r="AA797" s="15">
        <v>1708.6230528295082</v>
      </c>
      <c r="AB797" s="36">
        <v>0.1</v>
      </c>
      <c r="AC797" s="37">
        <v>170.8622</v>
      </c>
      <c r="AD797" s="15">
        <v>0.11</v>
      </c>
      <c r="AE797" s="40">
        <f>ROUND(Y797*AD797,2)</f>
        <v>187.95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v>1708.6224</v>
      </c>
      <c r="AL797" s="15">
        <v>0.6</v>
      </c>
      <c r="AM797" s="15">
        <v>1025.1733999999999</v>
      </c>
      <c r="AN797" s="15">
        <v>0.4</v>
      </c>
      <c r="AO797" s="15">
        <v>683.44899999999996</v>
      </c>
      <c r="AP797" s="15">
        <v>1</v>
      </c>
      <c r="AQ797" s="15">
        <v>1708.6224</v>
      </c>
      <c r="AR797" s="15">
        <v>1.1000000000000001</v>
      </c>
      <c r="AS797" s="15">
        <v>659.39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7193.3002999999999</v>
      </c>
      <c r="BU797" s="15">
        <v>4459.5045</v>
      </c>
      <c r="BV797" s="15">
        <v>7193.3002999999999</v>
      </c>
      <c r="BW797" s="15">
        <v>6509.8513000000003</v>
      </c>
      <c r="BX797" s="16">
        <v>911.37919999999997</v>
      </c>
      <c r="BY797" s="15">
        <v>1822.7583999999999</v>
      </c>
      <c r="BZ797" s="16">
        <v>6281.9210999999996</v>
      </c>
      <c r="CA797" s="17">
        <v>858.16830000000004</v>
      </c>
    </row>
    <row r="798" spans="1:79" x14ac:dyDescent="0.25">
      <c r="A798" s="33" t="s">
        <v>708</v>
      </c>
      <c r="B798" s="34">
        <v>1810903</v>
      </c>
      <c r="C798" s="34" t="s">
        <v>727</v>
      </c>
      <c r="D798" s="34" t="s">
        <v>710</v>
      </c>
      <c r="E798" s="34" t="s">
        <v>728</v>
      </c>
      <c r="F798" s="34" t="s">
        <v>712</v>
      </c>
      <c r="G798" s="34" t="s">
        <v>718</v>
      </c>
      <c r="H798" s="34" t="s">
        <v>714</v>
      </c>
      <c r="I798" s="34" t="s">
        <v>715</v>
      </c>
      <c r="J798" s="34" t="s">
        <v>712</v>
      </c>
      <c r="K798" s="68" t="s">
        <v>291</v>
      </c>
      <c r="L798" s="28">
        <v>2</v>
      </c>
      <c r="M798" s="10">
        <v>240</v>
      </c>
      <c r="N798" s="34">
        <v>781939</v>
      </c>
      <c r="O798" s="35">
        <v>28268</v>
      </c>
      <c r="P798" s="35">
        <v>15337</v>
      </c>
      <c r="Q798" s="34">
        <v>31780237391</v>
      </c>
      <c r="R798" s="34" t="s">
        <v>89</v>
      </c>
      <c r="S798" s="10">
        <f>IF(AB798=0.05,"Médio Profissionalizante",
IF(AB798=0.09,"Médio Tecnólogo",
IF(AB798=0.1,"Graduação",
IF(AB798=0.15,"Especialização",
IF(AB798=0.35,"Mestrado",
IF(AB798=0.45,"Doutorado",
))))))</f>
        <v>0</v>
      </c>
      <c r="T798" s="10">
        <f>IF(AL798=0.7,"Inciso I",
IF(AL798=0.6,"Incisos II e V",
IF(AL798=0.3,"Inciso IV",
IF(AL798=0.25,"Inciso III, VI e VII",
))))</f>
        <v>0</v>
      </c>
      <c r="U798" s="34">
        <v>1</v>
      </c>
      <c r="V798" s="34" t="s">
        <v>97</v>
      </c>
      <c r="W798" s="34" t="s">
        <v>114</v>
      </c>
      <c r="X798" s="34" t="s">
        <v>92</v>
      </c>
      <c r="Y798" s="29">
        <v>904.01580000000001</v>
      </c>
      <c r="Z798" s="29">
        <v>180</v>
      </c>
      <c r="AA798" s="29">
        <v>1183.8776941200001</v>
      </c>
      <c r="AB798" s="36">
        <v>0</v>
      </c>
      <c r="AC798" s="70">
        <v>0</v>
      </c>
      <c r="AD798" s="15">
        <v>0.04</v>
      </c>
      <c r="AE798" s="40">
        <f>ROUND(Y798*AD798,2)</f>
        <v>36.159999999999997</v>
      </c>
      <c r="AF798" s="29">
        <v>0</v>
      </c>
      <c r="AG798" s="29">
        <v>0</v>
      </c>
      <c r="AH798" s="15">
        <v>1</v>
      </c>
      <c r="AI798" s="29">
        <v>1183.8800000000001</v>
      </c>
      <c r="AJ798" s="15">
        <v>1</v>
      </c>
      <c r="AK798" s="15">
        <v>1205.3442</v>
      </c>
      <c r="AL798" s="15">
        <v>0</v>
      </c>
      <c r="AM798" s="15">
        <v>0</v>
      </c>
      <c r="AN798" s="15">
        <v>0.4</v>
      </c>
      <c r="AO798" s="15">
        <v>482.1377</v>
      </c>
      <c r="AP798" s="15">
        <v>0</v>
      </c>
      <c r="AQ798" s="15">
        <v>0</v>
      </c>
      <c r="AR798" s="15">
        <v>0</v>
      </c>
      <c r="AS798" s="29">
        <v>0</v>
      </c>
      <c r="AT798" s="15">
        <v>0</v>
      </c>
      <c r="AU798" s="29">
        <v>0</v>
      </c>
      <c r="AV798" s="15">
        <v>0</v>
      </c>
      <c r="AW798" s="29">
        <v>0</v>
      </c>
      <c r="AX798" s="15">
        <v>0</v>
      </c>
      <c r="AY798" s="29">
        <v>0</v>
      </c>
      <c r="AZ798" s="29">
        <v>209.199725</v>
      </c>
      <c r="BA798" s="29">
        <v>0</v>
      </c>
      <c r="BB798" s="29">
        <v>0</v>
      </c>
      <c r="BC798" s="29">
        <v>0</v>
      </c>
      <c r="BD798" s="29">
        <v>0</v>
      </c>
      <c r="BE798" s="29">
        <v>0</v>
      </c>
      <c r="BF798" s="29">
        <v>0</v>
      </c>
      <c r="BG798" s="29">
        <v>0</v>
      </c>
      <c r="BH798" s="29">
        <v>0</v>
      </c>
      <c r="BI798" s="29">
        <v>0</v>
      </c>
      <c r="BJ798" s="29">
        <v>0</v>
      </c>
      <c r="BK798" s="29">
        <v>22.088951999999999</v>
      </c>
      <c r="BL798" s="29">
        <v>0</v>
      </c>
      <c r="BM798" s="29">
        <v>0</v>
      </c>
      <c r="BN798" s="29">
        <v>0</v>
      </c>
      <c r="BO798" s="29">
        <v>0</v>
      </c>
      <c r="BP798" s="29">
        <v>0</v>
      </c>
      <c r="BQ798" s="29">
        <v>0</v>
      </c>
      <c r="BR798" s="29">
        <v>0</v>
      </c>
      <c r="BS798" s="29">
        <v>0</v>
      </c>
      <c r="BT798" s="29">
        <v>4377.6727000000001</v>
      </c>
      <c r="BU798" s="29">
        <v>3150.2395999999999</v>
      </c>
      <c r="BV798" s="29">
        <v>4564.7834999999995</v>
      </c>
      <c r="BW798" s="29">
        <v>3895.5349999999999</v>
      </c>
      <c r="BX798" s="30">
        <v>545.37490000000003</v>
      </c>
      <c r="BY798" s="29">
        <v>1090.7498000000001</v>
      </c>
      <c r="BZ798" s="30">
        <v>3832.2977999999998</v>
      </c>
      <c r="CA798" s="31">
        <v>226.137</v>
      </c>
    </row>
    <row r="799" spans="1:79" x14ac:dyDescent="0.25">
      <c r="A799" s="33" t="s">
        <v>839</v>
      </c>
      <c r="B799" s="34">
        <v>1041501</v>
      </c>
      <c r="C799" s="34" t="s">
        <v>975</v>
      </c>
      <c r="D799" s="34" t="s">
        <v>841</v>
      </c>
      <c r="E799" s="34" t="s">
        <v>927</v>
      </c>
      <c r="F799" s="34" t="s">
        <v>83</v>
      </c>
      <c r="G799" s="34" t="s">
        <v>881</v>
      </c>
      <c r="H799" s="34" t="s">
        <v>844</v>
      </c>
      <c r="I799" s="34" t="s">
        <v>845</v>
      </c>
      <c r="J799" s="34" t="s">
        <v>846</v>
      </c>
      <c r="K799" s="34" t="s">
        <v>851</v>
      </c>
      <c r="L799" s="10">
        <v>6</v>
      </c>
      <c r="M799" s="10">
        <v>240</v>
      </c>
      <c r="N799" s="34">
        <v>227433</v>
      </c>
      <c r="O799" s="35">
        <v>31576</v>
      </c>
      <c r="P799" s="35">
        <v>21205</v>
      </c>
      <c r="Q799" s="34">
        <v>15393151349</v>
      </c>
      <c r="R799" s="34" t="s">
        <v>89</v>
      </c>
      <c r="S799" s="10">
        <f>IF(AB799=0.05,"Médio Profissionalizante",
IF(AB799=0.09,"Médio Tecnólogo",
IF(AB799=0.1,"Graduação",
IF(AB799=0.15,"Especialização",
IF(AB799=0.35,"Mestrado",
IF(AB799=0.45,"Doutorado",
))))))</f>
        <v>0</v>
      </c>
      <c r="T799" s="10" t="str">
        <f>IF(AL799=0.7,"Inciso I",
IF(AL799=0.6,"Incisos II e V",
IF(AL799=0.3,"Inciso IV",
IF(AL799=0.25,"Inciso III, VI e VII",
))))</f>
        <v>Inciso III, VI e VII</v>
      </c>
      <c r="U799" s="34">
        <v>1</v>
      </c>
      <c r="V799" s="34" t="s">
        <v>97</v>
      </c>
      <c r="W799" s="34" t="s">
        <v>91</v>
      </c>
      <c r="X799" s="34" t="s">
        <v>92</v>
      </c>
      <c r="Y799" s="15">
        <v>1924.1790000000001</v>
      </c>
      <c r="Z799" s="15">
        <v>240</v>
      </c>
      <c r="AA799" s="15">
        <v>1924.1870707847202</v>
      </c>
      <c r="AB799" s="36">
        <v>0</v>
      </c>
      <c r="AC799" s="37">
        <v>0</v>
      </c>
      <c r="AD799" s="15">
        <v>0.2</v>
      </c>
      <c r="AE799" s="40">
        <f>ROUND(Y799*AD799,2)</f>
        <v>384.84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v>1304.7023999999999</v>
      </c>
      <c r="AL799" s="15">
        <v>0.25</v>
      </c>
      <c r="AM799" s="15">
        <v>326.17559999999997</v>
      </c>
      <c r="AN799" s="15">
        <v>0.4</v>
      </c>
      <c r="AO799" s="15">
        <v>521.88099999999997</v>
      </c>
      <c r="AP799" s="15">
        <v>1</v>
      </c>
      <c r="AQ799" s="15">
        <v>1304.7023999999999</v>
      </c>
      <c r="AR799" s="15">
        <v>1.08</v>
      </c>
      <c r="AS799" s="15">
        <v>666.73</v>
      </c>
      <c r="AT799" s="15">
        <v>0.05</v>
      </c>
      <c r="AU799" s="15">
        <v>231.5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22.088951999999999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5045.1931999999997</v>
      </c>
      <c r="BU799" s="15">
        <v>3392.2262000000001</v>
      </c>
      <c r="BV799" s="15">
        <v>5023.1041999999998</v>
      </c>
      <c r="BW799" s="15">
        <v>4523.3122000000003</v>
      </c>
      <c r="BX799" s="16">
        <v>633.26369999999997</v>
      </c>
      <c r="BY799" s="15">
        <v>1266.5273999999999</v>
      </c>
      <c r="BZ799" s="16">
        <v>4411.9295000000002</v>
      </c>
      <c r="CA799" s="17">
        <v>356.55410000000001</v>
      </c>
    </row>
    <row r="800" spans="1:79" x14ac:dyDescent="0.25">
      <c r="A800" s="33" t="s">
        <v>839</v>
      </c>
      <c r="B800" s="34">
        <v>923502</v>
      </c>
      <c r="C800" s="34" t="s">
        <v>951</v>
      </c>
      <c r="D800" s="34" t="s">
        <v>841</v>
      </c>
      <c r="E800" s="34" t="s">
        <v>857</v>
      </c>
      <c r="F800" s="34" t="s">
        <v>83</v>
      </c>
      <c r="G800" s="34" t="s">
        <v>94</v>
      </c>
      <c r="H800" s="34" t="s">
        <v>844</v>
      </c>
      <c r="I800" s="34" t="s">
        <v>845</v>
      </c>
      <c r="J800" s="34" t="s">
        <v>850</v>
      </c>
      <c r="K800" s="34" t="s">
        <v>851</v>
      </c>
      <c r="L800" s="10">
        <v>6</v>
      </c>
      <c r="M800" s="10">
        <v>240</v>
      </c>
      <c r="N800" s="34">
        <v>362513</v>
      </c>
      <c r="O800" s="35">
        <v>30749</v>
      </c>
      <c r="P800" s="35">
        <v>20533</v>
      </c>
      <c r="Q800" s="34">
        <v>13551019304</v>
      </c>
      <c r="R800" s="34" t="s">
        <v>89</v>
      </c>
      <c r="S800" s="10">
        <f>IF(AB800=0.05,"Médio Profissionalizante",
IF(AB800=0.09,"Médio Tecnólogo",
IF(AB800=0.1,"Graduação",
IF(AB800=0.15,"Especialização",
IF(AB800=0.35,"Mestrado",
IF(AB800=0.45,"Doutorado",
))))))</f>
        <v>0</v>
      </c>
      <c r="T800" s="10" t="str">
        <f>IF(AL800=0.7,"Inciso I",
IF(AL800=0.6,"Incisos II e V",
IF(AL800=0.3,"Inciso IV",
IF(AL800=0.25,"Inciso III, VI e VII",
))))</f>
        <v>Inciso III, VI e VII</v>
      </c>
      <c r="U800" s="34">
        <v>1</v>
      </c>
      <c r="V800" s="34" t="s">
        <v>97</v>
      </c>
      <c r="W800" s="34" t="s">
        <v>190</v>
      </c>
      <c r="X800" s="34" t="s">
        <v>92</v>
      </c>
      <c r="Y800" s="15">
        <v>1777.6458</v>
      </c>
      <c r="Z800" s="15">
        <v>240</v>
      </c>
      <c r="AA800" s="15">
        <v>1777.6514241638204</v>
      </c>
      <c r="AB800" s="36">
        <v>0</v>
      </c>
      <c r="AC800" s="47">
        <v>0</v>
      </c>
      <c r="AD800" s="15">
        <v>0.21</v>
      </c>
      <c r="AE800" s="40">
        <f>ROUND(Y800*AD800,2)</f>
        <v>373.31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v>1304.7023999999999</v>
      </c>
      <c r="AL800" s="15">
        <v>0.25</v>
      </c>
      <c r="AM800" s="15">
        <v>326.17559999999997</v>
      </c>
      <c r="AN800" s="15">
        <v>0</v>
      </c>
      <c r="AO800" s="15">
        <v>0</v>
      </c>
      <c r="AP800" s="15">
        <v>1</v>
      </c>
      <c r="AQ800" s="15">
        <v>1304.7023999999999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4514.2703000000001</v>
      </c>
      <c r="BU800" s="15">
        <v>2883.3923</v>
      </c>
      <c r="BV800" s="15">
        <v>4514.2703000000001</v>
      </c>
      <c r="BW800" s="15">
        <v>4514.2703000000001</v>
      </c>
      <c r="BX800" s="16">
        <v>631.99779999999998</v>
      </c>
      <c r="BY800" s="15">
        <v>1263.9956999999999</v>
      </c>
      <c r="BZ800" s="16">
        <v>3882.2725</v>
      </c>
      <c r="CA800" s="17">
        <v>237.38130000000001</v>
      </c>
    </row>
    <row r="801" spans="1:79" x14ac:dyDescent="0.25">
      <c r="A801" s="33" t="s">
        <v>98</v>
      </c>
      <c r="B801" s="34">
        <v>32801</v>
      </c>
      <c r="C801" s="34" t="s">
        <v>1101</v>
      </c>
      <c r="D801" s="34" t="s">
        <v>749</v>
      </c>
      <c r="E801" s="34" t="s">
        <v>750</v>
      </c>
      <c r="F801" s="34" t="s">
        <v>83</v>
      </c>
      <c r="G801" s="34" t="s">
        <v>84</v>
      </c>
      <c r="H801" s="34" t="s">
        <v>1002</v>
      </c>
      <c r="I801" s="34" t="s">
        <v>1003</v>
      </c>
      <c r="J801" s="34" t="s">
        <v>107</v>
      </c>
      <c r="K801" s="34" t="s">
        <v>105</v>
      </c>
      <c r="L801" s="10">
        <v>12</v>
      </c>
      <c r="M801" s="10">
        <v>240</v>
      </c>
      <c r="N801" s="34">
        <v>137020</v>
      </c>
      <c r="O801" s="35">
        <v>29333</v>
      </c>
      <c r="P801" s="35">
        <v>13094</v>
      </c>
      <c r="Q801" s="34">
        <v>1303384353</v>
      </c>
      <c r="R801" s="34" t="s">
        <v>103</v>
      </c>
      <c r="S801" s="10">
        <f>IF(AB801=0.05,"Médio Profissionalizante",
IF(AB801=0.09,"Médio Tecnólogo",
IF(AB801=0.1,"Graduação",
IF(AB801=0.15,"Especialização",
IF(AB801=0.35,"Mestrado",
IF(AB801=0.45,"Doutorado",
))))))</f>
        <v>0</v>
      </c>
      <c r="T801" s="10" t="str">
        <f>IF(AL801=0.7,"Inciso I",
IF(AL801=0.6,"Incisos II e V",
IF(AL801=0.3,"Inciso IV",
IF(AL801=0.25,"Inciso III, VI e VII",
))))</f>
        <v>Inciso IV</v>
      </c>
      <c r="U801" s="34">
        <v>20</v>
      </c>
      <c r="V801" s="34" t="s">
        <v>97</v>
      </c>
      <c r="W801" s="34" t="s">
        <v>91</v>
      </c>
      <c r="X801" s="34" t="s">
        <v>91</v>
      </c>
      <c r="Y801" s="15">
        <v>1924.1790000000001</v>
      </c>
      <c r="Z801" s="15">
        <v>240</v>
      </c>
      <c r="AA801" s="15">
        <v>1924.1870707847202</v>
      </c>
      <c r="AB801" s="36">
        <v>0</v>
      </c>
      <c r="AC801" s="37">
        <v>0</v>
      </c>
      <c r="AD801" s="15">
        <v>0.2</v>
      </c>
      <c r="AE801" s="40">
        <f>ROUND(Y801*AD801,2)</f>
        <v>384.84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v>1469.31</v>
      </c>
      <c r="AL801" s="15">
        <v>0.3</v>
      </c>
      <c r="AM801" s="15">
        <v>440.79300000000001</v>
      </c>
      <c r="AN801" s="15">
        <v>0.4</v>
      </c>
      <c r="AO801" s="15">
        <v>587.72400000000005</v>
      </c>
      <c r="AP801" s="15">
        <v>1</v>
      </c>
      <c r="AQ801" s="15">
        <v>1469.31</v>
      </c>
      <c r="AR801" s="15">
        <v>0.46</v>
      </c>
      <c r="AS801" s="15">
        <v>287.67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22.088951999999999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5752.3980000000001</v>
      </c>
      <c r="BU801" s="15">
        <v>3820.2060000000001</v>
      </c>
      <c r="BV801" s="15">
        <v>5730.3090000000002</v>
      </c>
      <c r="BW801" s="15">
        <v>5164.674</v>
      </c>
      <c r="BX801" s="16">
        <v>723.05439999999999</v>
      </c>
      <c r="BY801" s="15">
        <v>1446.1087</v>
      </c>
      <c r="BZ801" s="16">
        <v>5029.3436000000002</v>
      </c>
      <c r="CA801" s="17">
        <v>513.70950000000005</v>
      </c>
    </row>
    <row r="802" spans="1:79" x14ac:dyDescent="0.25">
      <c r="A802" s="33" t="s">
        <v>715</v>
      </c>
      <c r="B802" s="34">
        <v>9749807</v>
      </c>
      <c r="C802" s="34" t="s">
        <v>1295</v>
      </c>
      <c r="D802" s="34" t="s">
        <v>1069</v>
      </c>
      <c r="E802" s="34" t="s">
        <v>1296</v>
      </c>
      <c r="F802" s="34" t="s">
        <v>83</v>
      </c>
      <c r="G802" s="34" t="s">
        <v>1244</v>
      </c>
      <c r="H802" s="34" t="s">
        <v>1245</v>
      </c>
      <c r="I802" s="34" t="s">
        <v>1246</v>
      </c>
      <c r="J802" s="34" t="s">
        <v>850</v>
      </c>
      <c r="K802" s="34" t="s">
        <v>121</v>
      </c>
      <c r="L802" s="10">
        <v>9</v>
      </c>
      <c r="M802" s="10">
        <v>240</v>
      </c>
      <c r="N802" s="34">
        <v>721321</v>
      </c>
      <c r="O802" s="35">
        <v>43371</v>
      </c>
      <c r="P802" s="35">
        <v>27852</v>
      </c>
      <c r="Q802" s="34">
        <v>44074387387</v>
      </c>
      <c r="R802" s="34" t="s">
        <v>89</v>
      </c>
      <c r="S802" s="10" t="str">
        <f>IF(AB802=0.05,"Médio Profissionalizante",
IF(AB802=0.09,"Médio Tecnólogo",
IF(AB802=0.1,"Graduação",
IF(AB802=0.15,"Especialização",
IF(AB802=0.35,"Mestrado",
IF(AB802=0.45,"Doutorado",
))))))</f>
        <v>Especialização</v>
      </c>
      <c r="T802" s="10" t="str">
        <f>IF(AL802=0.7,"Inciso I",
IF(AL802=0.6,"Incisos II e V",
IF(AL802=0.3,"Inciso IV",
IF(AL802=0.25,"Inciso III, VI e VII",
))))</f>
        <v>Incisos II e V</v>
      </c>
      <c r="U802" s="34">
        <v>1</v>
      </c>
      <c r="V802" s="34" t="s">
        <v>97</v>
      </c>
      <c r="W802" s="34" t="s">
        <v>190</v>
      </c>
      <c r="X802" s="34" t="s">
        <v>92</v>
      </c>
      <c r="Y802" s="15">
        <v>1777.6458</v>
      </c>
      <c r="Z802" s="15">
        <v>240</v>
      </c>
      <c r="AA802" s="15">
        <v>1777.6514241638204</v>
      </c>
      <c r="AB802" s="36">
        <v>0.15</v>
      </c>
      <c r="AC802" s="21">
        <v>271.98050000000001</v>
      </c>
      <c r="AD802" s="15">
        <v>0.11</v>
      </c>
      <c r="AE802" s="40">
        <f>ROUND(Y802*AD802,2)</f>
        <v>195.54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v>1813.203</v>
      </c>
      <c r="AL802" s="15">
        <v>0.6</v>
      </c>
      <c r="AM802" s="15">
        <v>1087.9218000000001</v>
      </c>
      <c r="AN802" s="15">
        <v>0.4</v>
      </c>
      <c r="AO802" s="15">
        <v>725.28120000000001</v>
      </c>
      <c r="AP802" s="15">
        <v>1</v>
      </c>
      <c r="AQ802" s="15">
        <v>1813.203</v>
      </c>
      <c r="AR802" s="15">
        <v>0.13</v>
      </c>
      <c r="AS802" s="15">
        <v>82.04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2233.4596379999998</v>
      </c>
      <c r="BP802" s="15">
        <v>0</v>
      </c>
      <c r="BQ802" s="15">
        <v>0</v>
      </c>
      <c r="BR802" s="15">
        <v>0</v>
      </c>
      <c r="BS802" s="15">
        <v>0</v>
      </c>
      <c r="BT802" s="15">
        <v>9957.7044000000005</v>
      </c>
      <c r="BU802" s="15">
        <v>4823.12</v>
      </c>
      <c r="BV802" s="15">
        <v>7724.2448000000004</v>
      </c>
      <c r="BW802" s="15">
        <v>6998.9636</v>
      </c>
      <c r="BX802" s="16">
        <v>979.85490000000004</v>
      </c>
      <c r="BY802" s="15">
        <v>1959.7098000000001</v>
      </c>
      <c r="BZ802" s="16">
        <v>8977.8495000000003</v>
      </c>
      <c r="CA802" s="17">
        <v>1599.5486000000001</v>
      </c>
    </row>
    <row r="803" spans="1:79" x14ac:dyDescent="0.25">
      <c r="A803" s="33" t="s">
        <v>98</v>
      </c>
      <c r="B803" s="34">
        <v>9901</v>
      </c>
      <c r="C803" s="34" t="s">
        <v>1054</v>
      </c>
      <c r="D803" s="34" t="s">
        <v>742</v>
      </c>
      <c r="E803" s="34" t="s">
        <v>743</v>
      </c>
      <c r="F803" s="34" t="s">
        <v>83</v>
      </c>
      <c r="G803" s="34" t="s">
        <v>84</v>
      </c>
      <c r="H803" s="34" t="s">
        <v>1002</v>
      </c>
      <c r="I803" s="34" t="s">
        <v>1003</v>
      </c>
      <c r="J803" s="34" t="s">
        <v>107</v>
      </c>
      <c r="K803" s="34" t="s">
        <v>105</v>
      </c>
      <c r="L803" s="10">
        <v>4</v>
      </c>
      <c r="M803" s="10">
        <v>240</v>
      </c>
      <c r="N803" s="34">
        <v>137020</v>
      </c>
      <c r="O803" s="35">
        <v>30133</v>
      </c>
      <c r="P803" s="35">
        <v>18706</v>
      </c>
      <c r="Q803" s="34">
        <v>79257712320</v>
      </c>
      <c r="R803" s="34" t="s">
        <v>103</v>
      </c>
      <c r="S803" s="10">
        <f>IF(AB803=0.05,"Médio Profissionalizante",
IF(AB803=0.09,"Médio Tecnólogo",
IF(AB803=0.1,"Graduação",
IF(AB803=0.15,"Especialização",
IF(AB803=0.35,"Mestrado",
IF(AB803=0.45,"Doutorado",
))))))</f>
        <v>0</v>
      </c>
      <c r="T803" s="10" t="str">
        <f>IF(AL803=0.7,"Inciso I",
IF(AL803=0.6,"Incisos II e V",
IF(AL803=0.3,"Inciso IV",
IF(AL803=0.25,"Inciso III, VI e VII",
))))</f>
        <v>Inciso I</v>
      </c>
      <c r="U803" s="34">
        <v>20</v>
      </c>
      <c r="V803" s="34" t="s">
        <v>97</v>
      </c>
      <c r="W803" s="34" t="s">
        <v>91</v>
      </c>
      <c r="X803" s="34" t="s">
        <v>91</v>
      </c>
      <c r="Y803" s="15">
        <v>1962.6636000000001</v>
      </c>
      <c r="Z803" s="15">
        <v>240</v>
      </c>
      <c r="AA803" s="15">
        <v>1962.6708122004145</v>
      </c>
      <c r="AB803" s="36">
        <v>0.08</v>
      </c>
      <c r="AC803" s="37">
        <v>100.3231</v>
      </c>
      <c r="AD803" s="15">
        <v>0.21</v>
      </c>
      <c r="AE803" s="40">
        <f>ROUND(Y803*AD803,2)</f>
        <v>412.16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v>1254.039</v>
      </c>
      <c r="AL803" s="15">
        <v>0.7</v>
      </c>
      <c r="AM803" s="15">
        <v>877.82730000000004</v>
      </c>
      <c r="AN803" s="15">
        <v>0.4</v>
      </c>
      <c r="AO803" s="15">
        <v>501.61559999999997</v>
      </c>
      <c r="AP803" s="15">
        <v>1</v>
      </c>
      <c r="AQ803" s="15">
        <v>1254.039</v>
      </c>
      <c r="AR803" s="15">
        <v>1.22</v>
      </c>
      <c r="AS803" s="15">
        <v>875.97</v>
      </c>
      <c r="AT803" s="15">
        <v>0</v>
      </c>
      <c r="AU803" s="15">
        <v>0</v>
      </c>
      <c r="AV803" s="15">
        <v>0.2</v>
      </c>
      <c r="AW803" s="15">
        <v>1292.42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5505.2312000000002</v>
      </c>
      <c r="BU803" s="15">
        <v>3373.3649</v>
      </c>
      <c r="BV803" s="15">
        <v>5505.2312000000002</v>
      </c>
      <c r="BW803" s="15">
        <v>5003.6156000000001</v>
      </c>
      <c r="BX803" s="16">
        <v>700.50620000000004</v>
      </c>
      <c r="BY803" s="15">
        <v>1401.0124000000001</v>
      </c>
      <c r="BZ803" s="16">
        <v>4804.7250000000004</v>
      </c>
      <c r="CA803" s="17">
        <v>451.93939999999998</v>
      </c>
    </row>
    <row r="804" spans="1:79" x14ac:dyDescent="0.25">
      <c r="A804" s="33" t="s">
        <v>98</v>
      </c>
      <c r="B804" s="34">
        <v>34201</v>
      </c>
      <c r="C804" s="34" t="s">
        <v>797</v>
      </c>
      <c r="D804" s="34" t="s">
        <v>730</v>
      </c>
      <c r="E804" s="34" t="s">
        <v>731</v>
      </c>
      <c r="F804" s="34" t="s">
        <v>712</v>
      </c>
      <c r="G804" s="34" t="s">
        <v>757</v>
      </c>
      <c r="H804" s="34" t="s">
        <v>714</v>
      </c>
      <c r="I804" s="34" t="s">
        <v>715</v>
      </c>
      <c r="J804" s="34" t="s">
        <v>712</v>
      </c>
      <c r="K804" s="34" t="s">
        <v>147</v>
      </c>
      <c r="L804" s="10">
        <v>10</v>
      </c>
      <c r="M804" s="10">
        <v>240</v>
      </c>
      <c r="N804" s="34">
        <v>459404</v>
      </c>
      <c r="O804" s="35">
        <v>27851</v>
      </c>
      <c r="P804" s="35">
        <v>17572</v>
      </c>
      <c r="Q804" s="34">
        <v>83027025368</v>
      </c>
      <c r="R804" s="34" t="s">
        <v>103</v>
      </c>
      <c r="S804" s="10" t="str">
        <f>IF(AB804=0.05,"Médio Profissionalizante",
IF(AB804=0.09,"Médio Tecnólogo",
IF(AB804=0.1,"Graduação",
IF(AB804=0.15,"Especialização",
IF(AB804=0.35,"Mestrado",
IF(AB804=0.45,"Doutorado",
))))))</f>
        <v>Médio Tecnólogo</v>
      </c>
      <c r="T804" s="10" t="str">
        <f>IF(AL804=0.7,"Inciso I",
IF(AL804=0.6,"Incisos II e V",
IF(AL804=0.3,"Inciso IV",
IF(AL804=0.25,"Inciso III, VI e VII",
))))</f>
        <v>Incisos II e V</v>
      </c>
      <c r="U804" s="34">
        <v>20</v>
      </c>
      <c r="V804" s="34" t="s">
        <v>97</v>
      </c>
      <c r="W804" s="34" t="s">
        <v>91</v>
      </c>
      <c r="X804" s="34" t="s">
        <v>91</v>
      </c>
      <c r="Y804" s="15">
        <v>1849.4639999999999</v>
      </c>
      <c r="Z804" s="15">
        <v>240</v>
      </c>
      <c r="AA804" s="15">
        <v>1849.4685417000387</v>
      </c>
      <c r="AB804" s="36">
        <v>0.09</v>
      </c>
      <c r="AC804" s="47">
        <v>166.45179999999999</v>
      </c>
      <c r="AD804" s="15">
        <v>0.21</v>
      </c>
      <c r="AE804" s="40">
        <f>ROUND(Y804*AD804,2)</f>
        <v>388.39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v>1849.4639999999999</v>
      </c>
      <c r="AL804" s="15">
        <v>0.6</v>
      </c>
      <c r="AM804" s="15">
        <v>1109.6784</v>
      </c>
      <c r="AN804" s="15">
        <v>0.4</v>
      </c>
      <c r="AO804" s="15">
        <v>739.78560000000004</v>
      </c>
      <c r="AP804" s="15">
        <v>1</v>
      </c>
      <c r="AQ804" s="15">
        <v>1849.4639999999999</v>
      </c>
      <c r="AR804" s="15">
        <v>0.83</v>
      </c>
      <c r="AS804" s="15">
        <v>550.05999999999995</v>
      </c>
      <c r="AT804" s="15">
        <v>0</v>
      </c>
      <c r="AU804" s="15">
        <v>0</v>
      </c>
      <c r="AV804" s="15">
        <v>0.2</v>
      </c>
      <c r="AW804" s="15">
        <v>1192.9100000000001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21.232053000000001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7973.9273000000003</v>
      </c>
      <c r="BU804" s="15">
        <v>4993.5528000000004</v>
      </c>
      <c r="BV804" s="15">
        <v>7952.6952000000001</v>
      </c>
      <c r="BW804" s="15">
        <v>7234.1417000000001</v>
      </c>
      <c r="BX804" s="16">
        <v>1012.7798</v>
      </c>
      <c r="BY804" s="15">
        <v>2025.5597</v>
      </c>
      <c r="BZ804" s="16">
        <v>6961.1473999999998</v>
      </c>
      <c r="CA804" s="17">
        <v>1044.9555</v>
      </c>
    </row>
    <row r="805" spans="1:79" x14ac:dyDescent="0.25">
      <c r="A805" s="33" t="s">
        <v>79</v>
      </c>
      <c r="B805" s="34">
        <v>5390701</v>
      </c>
      <c r="C805" s="34" t="s">
        <v>347</v>
      </c>
      <c r="D805" s="34" t="s">
        <v>81</v>
      </c>
      <c r="E805" s="34" t="s">
        <v>124</v>
      </c>
      <c r="F805" s="34" t="s">
        <v>83</v>
      </c>
      <c r="G805" s="34" t="s">
        <v>117</v>
      </c>
      <c r="H805" s="34" t="s">
        <v>85</v>
      </c>
      <c r="I805" s="34" t="s">
        <v>79</v>
      </c>
      <c r="J805" s="34" t="s">
        <v>87</v>
      </c>
      <c r="K805" s="34" t="s">
        <v>121</v>
      </c>
      <c r="L805" s="10">
        <v>12</v>
      </c>
      <c r="M805" s="10">
        <v>240</v>
      </c>
      <c r="N805" s="34">
        <v>136416</v>
      </c>
      <c r="O805" s="35">
        <v>37431</v>
      </c>
      <c r="P805" s="35">
        <v>23761</v>
      </c>
      <c r="Q805" s="34">
        <v>28492919353</v>
      </c>
      <c r="R805" s="34" t="s">
        <v>89</v>
      </c>
      <c r="S805" s="10" t="str">
        <f>IF(AB805=0.05,"Médio Profissionalizante",
IF(AB805=0.09,"Médio Tecnólogo",
IF(AB805=0.1,"Graduação",
IF(AB805=0.15,"Especialização",
IF(AB805=0.35,"Mestrado",
IF(AB805=0.45,"Doutorado",
))))))</f>
        <v>Especialização</v>
      </c>
      <c r="T805" s="10" t="str">
        <f>IF(AL805=0.7,"Inciso I",
IF(AL805=0.6,"Incisos II e V",
IF(AL805=0.3,"Inciso IV",
IF(AL805=0.25,"Inciso III, VI e VII",
))))</f>
        <v>Inciso IV</v>
      </c>
      <c r="U805" s="34">
        <v>22</v>
      </c>
      <c r="V805" s="34" t="s">
        <v>97</v>
      </c>
      <c r="W805" s="34" t="s">
        <v>91</v>
      </c>
      <c r="X805" s="34" t="s">
        <v>92</v>
      </c>
      <c r="Y805" s="15">
        <v>1924.1790000000001</v>
      </c>
      <c r="Z805" s="15">
        <v>240</v>
      </c>
      <c r="AA805" s="15">
        <v>1924.1870707847202</v>
      </c>
      <c r="AB805" s="36">
        <v>0.15</v>
      </c>
      <c r="AC805" s="15">
        <v>288.62689999999998</v>
      </c>
      <c r="AD805" s="15">
        <v>0.2</v>
      </c>
      <c r="AE805" s="50">
        <v>384.83580000000001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v>1924.1790000000001</v>
      </c>
      <c r="AL805" s="15">
        <v>0.3</v>
      </c>
      <c r="AM805" s="15">
        <v>577.25369999999998</v>
      </c>
      <c r="AN805" s="15">
        <v>0.4</v>
      </c>
      <c r="AO805" s="15">
        <v>769.67160000000001</v>
      </c>
      <c r="AP805" s="15">
        <v>1</v>
      </c>
      <c r="AQ805" s="15">
        <v>1924.1790000000001</v>
      </c>
      <c r="AR805" s="15">
        <v>0</v>
      </c>
      <c r="AS805" s="15">
        <v>136.2645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7792.9250000000002</v>
      </c>
      <c r="BU805" s="15">
        <v>5291.4922999999999</v>
      </c>
      <c r="BV805" s="15">
        <v>7792.9250000000002</v>
      </c>
      <c r="BW805" s="15">
        <v>7023.2533999999996</v>
      </c>
      <c r="BX805" s="16">
        <v>983.25549999999998</v>
      </c>
      <c r="BY805" s="15">
        <v>1966.5109</v>
      </c>
      <c r="BZ805" s="16">
        <v>6809.6695</v>
      </c>
      <c r="CA805" s="17">
        <v>1003.2991</v>
      </c>
    </row>
    <row r="806" spans="1:79" x14ac:dyDescent="0.25">
      <c r="A806" s="33" t="s">
        <v>79</v>
      </c>
      <c r="B806" s="34">
        <v>4530503</v>
      </c>
      <c r="C806" s="34" t="s">
        <v>131</v>
      </c>
      <c r="D806" s="34" t="s">
        <v>81</v>
      </c>
      <c r="E806" s="34" t="s">
        <v>120</v>
      </c>
      <c r="F806" s="34" t="s">
        <v>83</v>
      </c>
      <c r="G806" s="34" t="s">
        <v>117</v>
      </c>
      <c r="H806" s="34" t="s">
        <v>85</v>
      </c>
      <c r="I806" s="34" t="s">
        <v>79</v>
      </c>
      <c r="J806" s="34" t="s">
        <v>87</v>
      </c>
      <c r="K806" s="34" t="s">
        <v>121</v>
      </c>
      <c r="L806" s="10">
        <v>12</v>
      </c>
      <c r="M806" s="10">
        <v>240</v>
      </c>
      <c r="N806" s="34">
        <v>136416</v>
      </c>
      <c r="O806" s="35">
        <v>37431</v>
      </c>
      <c r="P806" s="35">
        <v>26430</v>
      </c>
      <c r="Q806" s="34">
        <v>47758422349</v>
      </c>
      <c r="R806" s="34" t="s">
        <v>89</v>
      </c>
      <c r="S806" s="10" t="str">
        <f>IF(AB806=0.05,"Médio Profissionalizante",
IF(AB806=0.09,"Médio Tecnólogo",
IF(AB806=0.1,"Graduação",
IF(AB806=0.15,"Especialização",
IF(AB806=0.35,"Mestrado",
IF(AB806=0.45,"Doutorado",
))))))</f>
        <v>Graduação</v>
      </c>
      <c r="T806" s="10" t="str">
        <f>IF(AL806=0.7,"Inciso I",
IF(AL806=0.6,"Incisos II e V",
IF(AL806=0.3,"Inciso IV",
IF(AL806=0.25,"Inciso III, VI e VII",
))))</f>
        <v>Inciso IV</v>
      </c>
      <c r="U806" s="34">
        <v>22</v>
      </c>
      <c r="V806" s="34" t="s">
        <v>97</v>
      </c>
      <c r="W806" s="34" t="s">
        <v>91</v>
      </c>
      <c r="X806" s="34" t="s">
        <v>92</v>
      </c>
      <c r="Y806" s="15">
        <v>1924.1790000000001</v>
      </c>
      <c r="Z806" s="15">
        <v>240</v>
      </c>
      <c r="AA806" s="15">
        <v>1924.1870707847202</v>
      </c>
      <c r="AB806" s="36">
        <v>0.1</v>
      </c>
      <c r="AC806" s="66">
        <v>192.4179</v>
      </c>
      <c r="AD806" s="15">
        <v>0.2</v>
      </c>
      <c r="AE806" s="50">
        <v>384.83580000000001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v>1924.1790000000001</v>
      </c>
      <c r="AL806" s="15">
        <v>0.3</v>
      </c>
      <c r="AM806" s="15">
        <v>577.25369999999998</v>
      </c>
      <c r="AN806" s="15">
        <v>0.4</v>
      </c>
      <c r="AO806" s="15">
        <v>769.67160000000001</v>
      </c>
      <c r="AP806" s="15">
        <v>1</v>
      </c>
      <c r="AQ806" s="15">
        <v>1924.1790000000001</v>
      </c>
      <c r="AR806" s="15">
        <v>0.28000000000000003</v>
      </c>
      <c r="AS806" s="15">
        <v>724.31659999999999</v>
      </c>
      <c r="AT806" s="15">
        <v>0.3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7696.7160000000003</v>
      </c>
      <c r="BU806" s="15">
        <v>5195.2833000000001</v>
      </c>
      <c r="BV806" s="15">
        <v>7696.7160000000003</v>
      </c>
      <c r="BW806" s="15">
        <v>6927.0443999999998</v>
      </c>
      <c r="BX806" s="16">
        <v>969.78620000000001</v>
      </c>
      <c r="BY806" s="15">
        <v>1939.5724</v>
      </c>
      <c r="BZ806" s="16">
        <v>6726.9297999999999</v>
      </c>
      <c r="CA806" s="17">
        <v>980.54570000000001</v>
      </c>
    </row>
    <row r="807" spans="1:79" x14ac:dyDescent="0.25">
      <c r="A807" s="33" t="s">
        <v>98</v>
      </c>
      <c r="B807" s="34">
        <v>48501</v>
      </c>
      <c r="C807" s="34" t="s">
        <v>827</v>
      </c>
      <c r="D807" s="34" t="s">
        <v>742</v>
      </c>
      <c r="E807" s="34" t="s">
        <v>743</v>
      </c>
      <c r="F807" s="34" t="s">
        <v>712</v>
      </c>
      <c r="G807" s="34" t="s">
        <v>726</v>
      </c>
      <c r="H807" s="34" t="s">
        <v>714</v>
      </c>
      <c r="I807" s="34" t="s">
        <v>715</v>
      </c>
      <c r="J807" s="34" t="s">
        <v>712</v>
      </c>
      <c r="K807" s="34" t="s">
        <v>147</v>
      </c>
      <c r="L807" s="10">
        <v>8</v>
      </c>
      <c r="M807" s="10">
        <v>240</v>
      </c>
      <c r="N807" s="34">
        <v>652021</v>
      </c>
      <c r="O807" s="35">
        <v>27254</v>
      </c>
      <c r="P807" s="35">
        <v>16111</v>
      </c>
      <c r="Q807" s="34">
        <v>1567217320</v>
      </c>
      <c r="R807" s="34" t="s">
        <v>103</v>
      </c>
      <c r="S807" s="10">
        <f>IF(AB807=0.05,"Médio Profissionalizante",
IF(AB807=0.09,"Médio Tecnólogo",
IF(AB807=0.1,"Graduação",
IF(AB807=0.15,"Especialização",
IF(AB807=0.35,"Mestrado",
IF(AB807=0.45,"Doutorado",
))))))</f>
        <v>0</v>
      </c>
      <c r="T807" s="10" t="str">
        <f>IF(AL807=0.7,"Inciso I",
IF(AL807=0.6,"Incisos II e V",
IF(AL807=0.3,"Inciso IV",
IF(AL807=0.25,"Inciso III, VI e VII",
))))</f>
        <v>Inciso III, VI e VII</v>
      </c>
      <c r="U807" s="34">
        <v>20</v>
      </c>
      <c r="V807" s="34" t="s">
        <v>97</v>
      </c>
      <c r="W807" s="34" t="s">
        <v>91</v>
      </c>
      <c r="X807" s="34" t="s">
        <v>91</v>
      </c>
      <c r="Y807" s="15">
        <v>1777.6458</v>
      </c>
      <c r="Z807" s="15">
        <v>240</v>
      </c>
      <c r="AA807" s="15">
        <v>1777.6514241638204</v>
      </c>
      <c r="AB807" s="36">
        <v>0</v>
      </c>
      <c r="AC807" s="37">
        <v>0</v>
      </c>
      <c r="AD807" s="15">
        <v>0.2</v>
      </c>
      <c r="AE807" s="40">
        <f>ROUND(Y807*AD807,2)</f>
        <v>355.53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v>1777.6458</v>
      </c>
      <c r="AL807" s="15">
        <v>0.25</v>
      </c>
      <c r="AM807" s="15">
        <v>444.41149999999999</v>
      </c>
      <c r="AN807" s="15">
        <v>0.4</v>
      </c>
      <c r="AO807" s="15">
        <v>711.05830000000003</v>
      </c>
      <c r="AP807" s="15">
        <v>1</v>
      </c>
      <c r="AQ807" s="15">
        <v>1777.6458</v>
      </c>
      <c r="AR807" s="15">
        <v>1.27</v>
      </c>
      <c r="AS807" s="15">
        <v>724.32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6843.9363000000003</v>
      </c>
      <c r="BU807" s="15">
        <v>4621.8791000000001</v>
      </c>
      <c r="BV807" s="15">
        <v>6843.9363000000003</v>
      </c>
      <c r="BW807" s="15">
        <v>6132.8779999999997</v>
      </c>
      <c r="BX807" s="16">
        <v>858.60289999999998</v>
      </c>
      <c r="BY807" s="15">
        <v>1717.2058</v>
      </c>
      <c r="BZ807" s="16">
        <v>5985.3334000000004</v>
      </c>
      <c r="CA807" s="17">
        <v>776.60670000000005</v>
      </c>
    </row>
    <row r="808" spans="1:79" x14ac:dyDescent="0.25">
      <c r="A808" s="33" t="s">
        <v>839</v>
      </c>
      <c r="B808" s="34">
        <v>748001</v>
      </c>
      <c r="C808" s="34" t="s">
        <v>930</v>
      </c>
      <c r="D808" s="34" t="s">
        <v>841</v>
      </c>
      <c r="E808" s="34" t="s">
        <v>854</v>
      </c>
      <c r="F808" s="34" t="s">
        <v>83</v>
      </c>
      <c r="G808" s="34" t="s">
        <v>888</v>
      </c>
      <c r="H808" s="34" t="s">
        <v>844</v>
      </c>
      <c r="I808" s="34" t="s">
        <v>845</v>
      </c>
      <c r="J808" s="34" t="s">
        <v>846</v>
      </c>
      <c r="K808" s="34" t="s">
        <v>121</v>
      </c>
      <c r="L808" s="10">
        <v>9</v>
      </c>
      <c r="M808" s="10">
        <v>240</v>
      </c>
      <c r="N808" s="34">
        <v>227433</v>
      </c>
      <c r="O808" s="35">
        <v>31121</v>
      </c>
      <c r="P808" s="35">
        <v>21267</v>
      </c>
      <c r="Q808" s="34">
        <v>11454539372</v>
      </c>
      <c r="R808" s="34" t="s">
        <v>89</v>
      </c>
      <c r="S808" s="10" t="str">
        <f>IF(AB808=0.05,"Médio Profissionalizante",
IF(AB808=0.09,"Médio Tecnólogo",
IF(AB808=0.1,"Graduação",
IF(AB808=0.15,"Especialização",
IF(AB808=0.35,"Mestrado",
IF(AB808=0.45,"Doutorado",
))))))</f>
        <v>Especialização</v>
      </c>
      <c r="T808" s="10" t="str">
        <f>IF(AL808=0.7,"Inciso I",
IF(AL808=0.6,"Incisos II e V",
IF(AL808=0.3,"Inciso IV",
IF(AL808=0.25,"Inciso III, VI e VII",
))))</f>
        <v>Inciso III, VI e VII</v>
      </c>
      <c r="U808" s="34">
        <v>1</v>
      </c>
      <c r="V808" s="34" t="s">
        <v>97</v>
      </c>
      <c r="W808" s="34" t="s">
        <v>91</v>
      </c>
      <c r="X808" s="34" t="s">
        <v>92</v>
      </c>
      <c r="Y808" s="15">
        <v>1813.203</v>
      </c>
      <c r="Z808" s="15">
        <v>240</v>
      </c>
      <c r="AA808" s="15">
        <v>1813.2044526470968</v>
      </c>
      <c r="AB808" s="36">
        <v>0.15</v>
      </c>
      <c r="AC808" s="15">
        <v>271.98050000000001</v>
      </c>
      <c r="AD808" s="15">
        <v>0.12</v>
      </c>
      <c r="AE808" s="40">
        <f>ROUND(Y808*AD808,2)</f>
        <v>217.58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v>1813.203</v>
      </c>
      <c r="AL808" s="15">
        <v>0.25</v>
      </c>
      <c r="AM808" s="15">
        <v>453.30079999999998</v>
      </c>
      <c r="AN808" s="15">
        <v>0.4</v>
      </c>
      <c r="AO808" s="15">
        <v>725.28120000000001</v>
      </c>
      <c r="AP808" s="15">
        <v>1</v>
      </c>
      <c r="AQ808" s="15">
        <v>1813.203</v>
      </c>
      <c r="AR808" s="15">
        <v>1.48</v>
      </c>
      <c r="AS808" s="15">
        <v>876.62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7107.7557999999999</v>
      </c>
      <c r="BU808" s="15">
        <v>4841.2520000000004</v>
      </c>
      <c r="BV808" s="15">
        <v>7107.7557999999999</v>
      </c>
      <c r="BW808" s="15">
        <v>6382.4745999999996</v>
      </c>
      <c r="BX808" s="16">
        <v>893.54639999999995</v>
      </c>
      <c r="BY808" s="15">
        <v>1787.0929000000001</v>
      </c>
      <c r="BZ808" s="16">
        <v>6214.2093000000004</v>
      </c>
      <c r="CA808" s="17">
        <v>839.54759999999999</v>
      </c>
    </row>
    <row r="809" spans="1:79" x14ac:dyDescent="0.25">
      <c r="A809" s="33" t="s">
        <v>98</v>
      </c>
      <c r="B809" s="34">
        <v>15501</v>
      </c>
      <c r="C809" s="34" t="s">
        <v>764</v>
      </c>
      <c r="D809" s="34" t="s">
        <v>765</v>
      </c>
      <c r="E809" s="34" t="s">
        <v>766</v>
      </c>
      <c r="F809" s="34" t="s">
        <v>712</v>
      </c>
      <c r="G809" s="34" t="s">
        <v>732</v>
      </c>
      <c r="H809" s="34" t="s">
        <v>714</v>
      </c>
      <c r="I809" s="34" t="s">
        <v>715</v>
      </c>
      <c r="J809" s="34" t="s">
        <v>712</v>
      </c>
      <c r="K809" s="34" t="s">
        <v>121</v>
      </c>
      <c r="L809" s="10">
        <v>13</v>
      </c>
      <c r="M809" s="10">
        <v>180</v>
      </c>
      <c r="N809" s="34">
        <v>916165</v>
      </c>
      <c r="O809" s="35">
        <v>29808</v>
      </c>
      <c r="P809" s="35">
        <v>14987</v>
      </c>
      <c r="Q809" s="34">
        <v>285080334</v>
      </c>
      <c r="R809" s="34" t="s">
        <v>103</v>
      </c>
      <c r="S809" s="10" t="str">
        <f>IF(AB809=0.05,"Médio Profissionalizante",
IF(AB809=0.09,"Médio Tecnólogo",
IF(AB809=0.1,"Graduação",
IF(AB809=0.15,"Especialização",
IF(AB809=0.35,"Mestrado",
IF(AB809=0.45,"Doutorado",
))))))</f>
        <v>Especialização</v>
      </c>
      <c r="T809" s="10" t="str">
        <f>IF(AL809=0.7,"Inciso I",
IF(AL809=0.6,"Incisos II e V",
IF(AL809=0.3,"Inciso IV",
IF(AL809=0.25,"Inciso III, VI e VII",
))))</f>
        <v>Inciso IV</v>
      </c>
      <c r="U809" s="34">
        <v>20</v>
      </c>
      <c r="V809" s="34" t="s">
        <v>97</v>
      </c>
      <c r="W809" s="34" t="s">
        <v>91</v>
      </c>
      <c r="X809" s="34" t="s">
        <v>91</v>
      </c>
      <c r="Y809" s="15">
        <v>1962.6636000000001</v>
      </c>
      <c r="Z809" s="15">
        <v>240</v>
      </c>
      <c r="AA809" s="15">
        <v>1962.6708122004145</v>
      </c>
      <c r="AB809" s="36">
        <v>0.15</v>
      </c>
      <c r="AC809" s="21">
        <v>220.7989</v>
      </c>
      <c r="AD809" s="15">
        <v>0.21</v>
      </c>
      <c r="AE809" s="40">
        <f>ROUND(Y809*AD809,2)</f>
        <v>412.16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v>1471.9926</v>
      </c>
      <c r="AL809" s="15">
        <v>0.3</v>
      </c>
      <c r="AM809" s="15">
        <v>441.59780000000001</v>
      </c>
      <c r="AN809" s="15">
        <v>0.4</v>
      </c>
      <c r="AO809" s="15">
        <v>588.79700000000003</v>
      </c>
      <c r="AP809" s="15">
        <v>1</v>
      </c>
      <c r="AQ809" s="15">
        <v>1471.9926</v>
      </c>
      <c r="AR809" s="15">
        <v>0.51</v>
      </c>
      <c r="AS809" s="15">
        <v>338.66</v>
      </c>
      <c r="AT809" s="15">
        <v>0.1</v>
      </c>
      <c r="AU809" s="15">
        <v>498.03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5976.29</v>
      </c>
      <c r="BU809" s="15">
        <v>4062.6995999999999</v>
      </c>
      <c r="BV809" s="15">
        <v>5976.29</v>
      </c>
      <c r="BW809" s="15">
        <v>5387.4929000000002</v>
      </c>
      <c r="BX809" s="16">
        <v>754.24900000000002</v>
      </c>
      <c r="BY809" s="15">
        <v>1508.498</v>
      </c>
      <c r="BZ809" s="16">
        <v>5222.0409</v>
      </c>
      <c r="CA809" s="17">
        <v>566.70129999999995</v>
      </c>
    </row>
    <row r="810" spans="1:79" x14ac:dyDescent="0.25">
      <c r="A810" s="33" t="s">
        <v>98</v>
      </c>
      <c r="B810" s="34">
        <v>23401</v>
      </c>
      <c r="C810" s="34" t="s">
        <v>782</v>
      </c>
      <c r="D810" s="34" t="s">
        <v>737</v>
      </c>
      <c r="E810" s="34" t="s">
        <v>738</v>
      </c>
      <c r="F810" s="34" t="s">
        <v>712</v>
      </c>
      <c r="G810" s="34" t="s">
        <v>726</v>
      </c>
      <c r="H810" s="34" t="s">
        <v>714</v>
      </c>
      <c r="I810" s="34" t="s">
        <v>715</v>
      </c>
      <c r="J810" s="34" t="s">
        <v>712</v>
      </c>
      <c r="K810" s="34" t="s">
        <v>152</v>
      </c>
      <c r="L810" s="10">
        <v>2</v>
      </c>
      <c r="M810" s="10">
        <v>240</v>
      </c>
      <c r="N810" s="34">
        <v>468595</v>
      </c>
      <c r="O810" s="35">
        <v>27799</v>
      </c>
      <c r="P810" s="35">
        <v>17776</v>
      </c>
      <c r="Q810" s="34">
        <v>67511716334</v>
      </c>
      <c r="R810" s="34" t="s">
        <v>103</v>
      </c>
      <c r="S810" s="10">
        <f>IF(AB810=0.05,"Médio Profissionalizante",
IF(AB810=0.09,"Médio Tecnólogo",
IF(AB810=0.1,"Graduação",
IF(AB810=0.15,"Especialização",
IF(AB810=0.35,"Mestrado",
IF(AB810=0.45,"Doutorado",
))))))</f>
        <v>0</v>
      </c>
      <c r="T810" s="10" t="str">
        <f>IF(AL810=0.7,"Inciso I",
IF(AL810=0.6,"Incisos II e V",
IF(AL810=0.3,"Inciso IV",
IF(AL810=0.25,"Inciso III, VI e VII",
))))</f>
        <v>Inciso III, VI e VII</v>
      </c>
      <c r="U810" s="34">
        <v>20</v>
      </c>
      <c r="V810" s="34" t="s">
        <v>97</v>
      </c>
      <c r="W810" s="34" t="s">
        <v>91</v>
      </c>
      <c r="X810" s="34" t="s">
        <v>91</v>
      </c>
      <c r="Y810" s="15">
        <v>1578.501</v>
      </c>
      <c r="Z810" s="15">
        <v>240</v>
      </c>
      <c r="AA810" s="15">
        <v>1578.5035921600002</v>
      </c>
      <c r="AB810" s="36">
        <v>0</v>
      </c>
      <c r="AC810" s="47">
        <v>0</v>
      </c>
      <c r="AD810" s="15">
        <v>0.1</v>
      </c>
      <c r="AE810" s="40">
        <f>ROUND(Y810*AD810,2)</f>
        <v>157.85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v>1578.501</v>
      </c>
      <c r="AL810" s="15">
        <v>0.25</v>
      </c>
      <c r="AM810" s="15">
        <v>394.62529999999998</v>
      </c>
      <c r="AN810" s="15">
        <v>0.4</v>
      </c>
      <c r="AO810" s="15">
        <v>631.40039999999999</v>
      </c>
      <c r="AP810" s="15">
        <v>1</v>
      </c>
      <c r="AQ810" s="15">
        <v>1578.501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5919.3788000000004</v>
      </c>
      <c r="BU810" s="15">
        <v>3946.2525000000001</v>
      </c>
      <c r="BV810" s="15">
        <v>5919.3788000000004</v>
      </c>
      <c r="BW810" s="15">
        <v>5287.9784</v>
      </c>
      <c r="BX810" s="16">
        <v>740.31700000000001</v>
      </c>
      <c r="BY810" s="15">
        <v>1480.6339</v>
      </c>
      <c r="BZ810" s="16">
        <v>5179.0618000000004</v>
      </c>
      <c r="CA810" s="17">
        <v>554.88199999999995</v>
      </c>
    </row>
    <row r="811" spans="1:79" x14ac:dyDescent="0.25">
      <c r="A811" s="33" t="s">
        <v>98</v>
      </c>
      <c r="B811" s="34">
        <v>43001</v>
      </c>
      <c r="C811" s="34" t="s">
        <v>1120</v>
      </c>
      <c r="D811" s="34" t="s">
        <v>762</v>
      </c>
      <c r="E811" s="34" t="s">
        <v>763</v>
      </c>
      <c r="F811" s="34" t="s">
        <v>83</v>
      </c>
      <c r="G811" s="34" t="s">
        <v>84</v>
      </c>
      <c r="H811" s="34" t="s">
        <v>1002</v>
      </c>
      <c r="I811" s="34" t="s">
        <v>1003</v>
      </c>
      <c r="J811" s="34" t="s">
        <v>107</v>
      </c>
      <c r="K811" s="34" t="s">
        <v>105</v>
      </c>
      <c r="L811" s="10">
        <v>12</v>
      </c>
      <c r="M811" s="10">
        <v>240</v>
      </c>
      <c r="N811" s="34">
        <v>137020</v>
      </c>
      <c r="O811" s="35">
        <v>31126</v>
      </c>
      <c r="P811" s="35">
        <v>18139</v>
      </c>
      <c r="Q811" s="34">
        <v>1416634304</v>
      </c>
      <c r="R811" s="34" t="s">
        <v>103</v>
      </c>
      <c r="S811" s="10" t="str">
        <f>IF(AB811=0.05,"Médio Profissionalizante",
IF(AB811=0.09,"Médio Tecnólogo",
IF(AB811=0.1,"Graduação",
IF(AB811=0.15,"Especialização",
IF(AB811=0.35,"Mestrado",
IF(AB811=0.45,"Doutorado",
))))))</f>
        <v>Graduação</v>
      </c>
      <c r="T811" s="10" t="str">
        <f>IF(AL811=0.7,"Inciso I",
IF(AL811=0.6,"Incisos II e V",
IF(AL811=0.3,"Inciso IV",
IF(AL811=0.25,"Inciso III, VI e VII",
))))</f>
        <v>Inciso III, VI e VII</v>
      </c>
      <c r="U811" s="34">
        <v>20</v>
      </c>
      <c r="V811" s="34" t="s">
        <v>97</v>
      </c>
      <c r="W811" s="34" t="s">
        <v>91</v>
      </c>
      <c r="X811" s="34" t="s">
        <v>91</v>
      </c>
      <c r="Y811" s="15">
        <v>1886.4492</v>
      </c>
      <c r="Z811" s="15">
        <v>240</v>
      </c>
      <c r="AA811" s="15">
        <v>1886.4579125340395</v>
      </c>
      <c r="AB811" s="36">
        <v>0.1</v>
      </c>
      <c r="AC811" s="37">
        <v>146.93100000000001</v>
      </c>
      <c r="AD811" s="15">
        <v>0.21</v>
      </c>
      <c r="AE811" s="40">
        <f>ROUND(Y811*AD811,2)</f>
        <v>396.15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v>1469.31</v>
      </c>
      <c r="AL811" s="15">
        <v>0.25</v>
      </c>
      <c r="AM811" s="15">
        <v>367.32749999999999</v>
      </c>
      <c r="AN811" s="15">
        <v>0.4</v>
      </c>
      <c r="AO811" s="15">
        <v>587.72400000000005</v>
      </c>
      <c r="AP811" s="15">
        <v>1</v>
      </c>
      <c r="AQ811" s="15">
        <v>1469.31</v>
      </c>
      <c r="AR811" s="15">
        <v>1.73</v>
      </c>
      <c r="AS811" s="15">
        <v>1076.98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5818.4675999999999</v>
      </c>
      <c r="BU811" s="15">
        <v>3981.8301000000001</v>
      </c>
      <c r="BV811" s="15">
        <v>5818.4675999999999</v>
      </c>
      <c r="BW811" s="15">
        <v>5230.7435999999998</v>
      </c>
      <c r="BX811" s="16">
        <v>732.30409999999995</v>
      </c>
      <c r="BY811" s="15">
        <v>1464.6081999999999</v>
      </c>
      <c r="BZ811" s="16">
        <v>5086.1634999999997</v>
      </c>
      <c r="CA811" s="17">
        <v>529.33500000000004</v>
      </c>
    </row>
    <row r="812" spans="1:79" x14ac:dyDescent="0.25">
      <c r="A812" s="33" t="s">
        <v>98</v>
      </c>
      <c r="B812" s="34">
        <v>37001</v>
      </c>
      <c r="C812" s="34" t="s">
        <v>800</v>
      </c>
      <c r="D812" s="34" t="s">
        <v>770</v>
      </c>
      <c r="E812" s="34" t="s">
        <v>771</v>
      </c>
      <c r="F812" s="34" t="s">
        <v>712</v>
      </c>
      <c r="G812" s="34" t="s">
        <v>726</v>
      </c>
      <c r="H812" s="34" t="s">
        <v>714</v>
      </c>
      <c r="I812" s="34" t="s">
        <v>715</v>
      </c>
      <c r="J812" s="34" t="s">
        <v>712</v>
      </c>
      <c r="K812" s="34" t="s">
        <v>121</v>
      </c>
      <c r="L812" s="10">
        <v>8</v>
      </c>
      <c r="M812" s="10">
        <v>240</v>
      </c>
      <c r="N812" s="34">
        <v>781939</v>
      </c>
      <c r="O812" s="35">
        <v>30727</v>
      </c>
      <c r="P812" s="35">
        <v>14615</v>
      </c>
      <c r="Q812" s="34">
        <v>1356950310</v>
      </c>
      <c r="R812" s="34" t="s">
        <v>103</v>
      </c>
      <c r="S812" s="10" t="str">
        <f>IF(AB812=0.05,"Médio Profissionalizante",
IF(AB812=0.09,"Médio Tecnólogo",
IF(AB812=0.1,"Graduação",
IF(AB812=0.15,"Especialização",
IF(AB812=0.35,"Mestrado",
IF(AB812=0.45,"Doutorado",
))))))</f>
        <v>Graduação</v>
      </c>
      <c r="T812" s="10" t="str">
        <f>IF(AL812=0.7,"Inciso I",
IF(AL812=0.6,"Incisos II e V",
IF(AL812=0.3,"Inciso IV",
IF(AL812=0.25,"Inciso III, VI e VII",
))))</f>
        <v>Inciso IV</v>
      </c>
      <c r="U812" s="34">
        <v>20</v>
      </c>
      <c r="V812" s="34" t="s">
        <v>97</v>
      </c>
      <c r="W812" s="34" t="s">
        <v>91</v>
      </c>
      <c r="X812" s="34" t="s">
        <v>91</v>
      </c>
      <c r="Y812" s="15">
        <v>1777.6458</v>
      </c>
      <c r="Z812" s="15">
        <v>240</v>
      </c>
      <c r="AA812" s="15">
        <v>1777.6514241638204</v>
      </c>
      <c r="AB812" s="36">
        <v>0.1</v>
      </c>
      <c r="AC812" s="37">
        <v>177.7646</v>
      </c>
      <c r="AD812" s="15">
        <v>0.11</v>
      </c>
      <c r="AE812" s="40">
        <f>ROUND(Y812*AD812,2)</f>
        <v>195.54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v>1777.6458</v>
      </c>
      <c r="AL812" s="15">
        <v>0.3</v>
      </c>
      <c r="AM812" s="15">
        <v>533.29369999999994</v>
      </c>
      <c r="AN812" s="15">
        <v>0.4</v>
      </c>
      <c r="AO812" s="15">
        <v>711.05830000000003</v>
      </c>
      <c r="AP812" s="15">
        <v>1</v>
      </c>
      <c r="AQ812" s="15">
        <v>1777.6458</v>
      </c>
      <c r="AR812" s="15">
        <v>0.05</v>
      </c>
      <c r="AS812" s="15">
        <v>28.96</v>
      </c>
      <c r="AT812" s="15">
        <v>0.2</v>
      </c>
      <c r="AU812" s="15">
        <v>868.83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6950.5950999999995</v>
      </c>
      <c r="BU812" s="15">
        <v>4639.6554999999998</v>
      </c>
      <c r="BV812" s="15">
        <v>6950.5950999999995</v>
      </c>
      <c r="BW812" s="15">
        <v>6239.5367999999999</v>
      </c>
      <c r="BX812" s="16">
        <v>873.53510000000006</v>
      </c>
      <c r="BY812" s="15">
        <v>1747.0703000000001</v>
      </c>
      <c r="BZ812" s="16">
        <v>6077.0599000000002</v>
      </c>
      <c r="CA812" s="17">
        <v>801.83150000000001</v>
      </c>
    </row>
    <row r="813" spans="1:79" x14ac:dyDescent="0.25">
      <c r="A813" s="33" t="s">
        <v>708</v>
      </c>
      <c r="B813" s="34">
        <v>607101</v>
      </c>
      <c r="C813" s="34" t="s">
        <v>1013</v>
      </c>
      <c r="D813" s="34" t="s">
        <v>710</v>
      </c>
      <c r="E813" s="34" t="s">
        <v>869</v>
      </c>
      <c r="F813" s="34" t="s">
        <v>83</v>
      </c>
      <c r="G813" s="34" t="s">
        <v>84</v>
      </c>
      <c r="H813" s="34" t="s">
        <v>1002</v>
      </c>
      <c r="I813" s="34" t="s">
        <v>1003</v>
      </c>
      <c r="J813" s="34" t="s">
        <v>107</v>
      </c>
      <c r="K813" s="34" t="s">
        <v>102</v>
      </c>
      <c r="L813" s="10">
        <v>5</v>
      </c>
      <c r="M813" s="10">
        <v>240</v>
      </c>
      <c r="N813" s="34">
        <v>157393</v>
      </c>
      <c r="O813" s="35">
        <v>29983</v>
      </c>
      <c r="P813" s="35">
        <v>19298</v>
      </c>
      <c r="Q813" s="34">
        <v>9252045368</v>
      </c>
      <c r="R813" s="34" t="s">
        <v>89</v>
      </c>
      <c r="S813" s="10" t="str">
        <f>IF(AB813=0.05,"Médio Profissionalizante",
IF(AB813=0.09,"Médio Tecnólogo",
IF(AB813=0.1,"Graduação",
IF(AB813=0.15,"Especialização",
IF(AB813=0.35,"Mestrado",
IF(AB813=0.45,"Doutorado",
))))))</f>
        <v>Especialização</v>
      </c>
      <c r="T813" s="10" t="str">
        <f>IF(AL813=0.7,"Inciso I",
IF(AL813=0.6,"Incisos II e V",
IF(AL813=0.3,"Inciso IV",
IF(AL813=0.25,"Inciso III, VI e VII",
))))</f>
        <v>Inciso I</v>
      </c>
      <c r="U813" s="34">
        <v>1</v>
      </c>
      <c r="V813" s="34" t="s">
        <v>97</v>
      </c>
      <c r="W813" s="34" t="s">
        <v>91</v>
      </c>
      <c r="X813" s="34" t="s">
        <v>92</v>
      </c>
      <c r="Y813" s="15">
        <v>1962.6636000000001</v>
      </c>
      <c r="Z813" s="15">
        <v>240</v>
      </c>
      <c r="AA813" s="15">
        <v>1962.6708122004145</v>
      </c>
      <c r="AB813" s="36">
        <v>0.15</v>
      </c>
      <c r="AC813" s="15">
        <v>191.8681</v>
      </c>
      <c r="AD813" s="15">
        <v>0.22</v>
      </c>
      <c r="AE813" s="40">
        <f>ROUND(Y813*AD813,2)</f>
        <v>431.79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v>1279.1207999999999</v>
      </c>
      <c r="AL813" s="15">
        <v>0.7</v>
      </c>
      <c r="AM813" s="15">
        <v>895.38459999999998</v>
      </c>
      <c r="AN813" s="15">
        <v>0.4</v>
      </c>
      <c r="AO813" s="15">
        <v>511.64830000000001</v>
      </c>
      <c r="AP813" s="15">
        <v>1</v>
      </c>
      <c r="AQ813" s="15">
        <v>1279.1207999999999</v>
      </c>
      <c r="AR813" s="15">
        <v>0.38</v>
      </c>
      <c r="AS813" s="15">
        <v>277.82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5717.67</v>
      </c>
      <c r="BU813" s="15">
        <v>3543.1646000000001</v>
      </c>
      <c r="BV813" s="15">
        <v>5717.67</v>
      </c>
      <c r="BW813" s="15">
        <v>5206.0217000000002</v>
      </c>
      <c r="BX813" s="16">
        <v>728.84299999999996</v>
      </c>
      <c r="BY813" s="15">
        <v>1457.6860999999999</v>
      </c>
      <c r="BZ813" s="16">
        <v>4988.8269</v>
      </c>
      <c r="CA813" s="17">
        <v>502.56740000000002</v>
      </c>
    </row>
    <row r="814" spans="1:79" x14ac:dyDescent="0.25">
      <c r="A814" s="33" t="s">
        <v>839</v>
      </c>
      <c r="B814" s="34">
        <v>511201</v>
      </c>
      <c r="C814" s="34" t="s">
        <v>899</v>
      </c>
      <c r="D814" s="34" t="s">
        <v>841</v>
      </c>
      <c r="E814" s="34" t="s">
        <v>900</v>
      </c>
      <c r="F814" s="34" t="s">
        <v>83</v>
      </c>
      <c r="G814" s="34" t="s">
        <v>881</v>
      </c>
      <c r="H814" s="34" t="s">
        <v>844</v>
      </c>
      <c r="I814" s="34" t="s">
        <v>845</v>
      </c>
      <c r="J814" s="34" t="s">
        <v>846</v>
      </c>
      <c r="K814" s="34" t="s">
        <v>118</v>
      </c>
      <c r="L814" s="10">
        <v>11</v>
      </c>
      <c r="M814" s="10">
        <v>240</v>
      </c>
      <c r="N814" s="34">
        <v>227433</v>
      </c>
      <c r="O814" s="35">
        <v>27974</v>
      </c>
      <c r="P814" s="35">
        <v>20243</v>
      </c>
      <c r="Q814" s="34">
        <v>8117349353</v>
      </c>
      <c r="R814" s="34" t="s">
        <v>89</v>
      </c>
      <c r="S814" s="10" t="str">
        <f>IF(AB814=0.05,"Médio Profissionalizante",
IF(AB814=0.09,"Médio Tecnólogo",
IF(AB814=0.1,"Graduação",
IF(AB814=0.15,"Especialização",
IF(AB814=0.35,"Mestrado",
IF(AB814=0.45,"Doutorado",
))))))</f>
        <v>Médio Tecnólogo</v>
      </c>
      <c r="T814" s="10" t="str">
        <f>IF(AL814=0.7,"Inciso I",
IF(AL814=0.6,"Incisos II e V",
IF(AL814=0.3,"Inciso IV",
IF(AL814=0.25,"Inciso III, VI e VII",
))))</f>
        <v>Inciso III, VI e VII</v>
      </c>
      <c r="U814" s="34">
        <v>1</v>
      </c>
      <c r="V814" s="34" t="s">
        <v>97</v>
      </c>
      <c r="W814" s="34" t="s">
        <v>114</v>
      </c>
      <c r="X814" s="34" t="s">
        <v>92</v>
      </c>
      <c r="Y814" s="15">
        <v>1886.4492</v>
      </c>
      <c r="Z814" s="15">
        <v>240</v>
      </c>
      <c r="AA814" s="15">
        <v>1886.4579125340395</v>
      </c>
      <c r="AB814" s="36">
        <v>0.09</v>
      </c>
      <c r="AC814" s="47">
        <v>169.78039999999999</v>
      </c>
      <c r="AD814" s="15">
        <v>0.2</v>
      </c>
      <c r="AE814" s="40">
        <f>ROUND(Y814*AD814,2)</f>
        <v>377.29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v>1886.4492</v>
      </c>
      <c r="AL814" s="15">
        <v>0.25</v>
      </c>
      <c r="AM814" s="15">
        <v>471.6123</v>
      </c>
      <c r="AN814" s="15">
        <v>0.4</v>
      </c>
      <c r="AO814" s="15">
        <v>754.5797</v>
      </c>
      <c r="AP814" s="15">
        <v>1</v>
      </c>
      <c r="AQ814" s="15">
        <v>1886.4492</v>
      </c>
      <c r="AR814" s="15">
        <v>1.48</v>
      </c>
      <c r="AS814" s="15">
        <v>916.69</v>
      </c>
      <c r="AT814" s="15">
        <v>0.01</v>
      </c>
      <c r="AU814" s="15">
        <v>46.45</v>
      </c>
      <c r="AV814" s="15">
        <v>0.26</v>
      </c>
      <c r="AW814" s="15">
        <v>1449.36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7432.6098000000002</v>
      </c>
      <c r="BU814" s="15">
        <v>5074.5483000000004</v>
      </c>
      <c r="BV814" s="15">
        <v>7432.6098000000002</v>
      </c>
      <c r="BW814" s="15">
        <v>6678.0302000000001</v>
      </c>
      <c r="BX814" s="16">
        <v>934.92420000000004</v>
      </c>
      <c r="BY814" s="15">
        <v>1869.8484000000001</v>
      </c>
      <c r="BZ814" s="16">
        <v>6497.6855999999998</v>
      </c>
      <c r="CA814" s="17">
        <v>917.50350000000003</v>
      </c>
    </row>
    <row r="815" spans="1:79" x14ac:dyDescent="0.25">
      <c r="A815" s="33" t="s">
        <v>98</v>
      </c>
      <c r="B815" s="34">
        <v>44401</v>
      </c>
      <c r="C815" s="34" t="s">
        <v>821</v>
      </c>
      <c r="D815" s="34" t="s">
        <v>770</v>
      </c>
      <c r="E815" s="34" t="s">
        <v>771</v>
      </c>
      <c r="F815" s="34" t="s">
        <v>712</v>
      </c>
      <c r="G815" s="34" t="s">
        <v>726</v>
      </c>
      <c r="H815" s="34" t="s">
        <v>714</v>
      </c>
      <c r="I815" s="34" t="s">
        <v>715</v>
      </c>
      <c r="J815" s="34" t="s">
        <v>712</v>
      </c>
      <c r="K815" s="34" t="s">
        <v>152</v>
      </c>
      <c r="L815" s="10">
        <v>3</v>
      </c>
      <c r="M815" s="10">
        <v>240</v>
      </c>
      <c r="N815" s="34">
        <v>487528</v>
      </c>
      <c r="O815" s="35">
        <v>25331</v>
      </c>
      <c r="P815" s="35">
        <v>16230</v>
      </c>
      <c r="Q815" s="34">
        <v>1496565304</v>
      </c>
      <c r="R815" s="34" t="s">
        <v>103</v>
      </c>
      <c r="S815" s="10" t="str">
        <f>IF(AB815=0.05,"Médio Profissionalizante",
IF(AB815=0.09,"Médio Tecnólogo",
IF(AB815=0.1,"Graduação",
IF(AB815=0.15,"Especialização",
IF(AB815=0.35,"Mestrado",
IF(AB815=0.45,"Doutorado",
))))))</f>
        <v>Especialização</v>
      </c>
      <c r="T815" s="10" t="str">
        <f>IF(AL815=0.7,"Inciso I",
IF(AL815=0.6,"Incisos II e V",
IF(AL815=0.3,"Inciso IV",
IF(AL815=0.25,"Inciso III, VI e VII",
))))</f>
        <v>Inciso III, VI e VII</v>
      </c>
      <c r="U815" s="34">
        <v>20</v>
      </c>
      <c r="V815" s="34" t="s">
        <v>97</v>
      </c>
      <c r="W815" s="34" t="s">
        <v>91</v>
      </c>
      <c r="X815" s="34" t="s">
        <v>91</v>
      </c>
      <c r="Y815" s="15">
        <v>1610.07</v>
      </c>
      <c r="Z815" s="15">
        <v>240</v>
      </c>
      <c r="AA815" s="15">
        <v>1610.0736640032003</v>
      </c>
      <c r="AB815" s="36">
        <v>0.15</v>
      </c>
      <c r="AC815" s="15">
        <v>241.51050000000001</v>
      </c>
      <c r="AD815" s="15">
        <v>0.11</v>
      </c>
      <c r="AE815" s="40">
        <f>ROUND(Y815*AD815,2)</f>
        <v>177.11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v>1610.07</v>
      </c>
      <c r="AL815" s="15">
        <v>0.25</v>
      </c>
      <c r="AM815" s="15">
        <v>402.51749999999998</v>
      </c>
      <c r="AN815" s="15">
        <v>0.4</v>
      </c>
      <c r="AO815" s="15">
        <v>644.02800000000002</v>
      </c>
      <c r="AP815" s="15">
        <v>1</v>
      </c>
      <c r="AQ815" s="15">
        <v>1610.07</v>
      </c>
      <c r="AR815" s="15">
        <v>0.49</v>
      </c>
      <c r="AS815" s="15">
        <v>257.06</v>
      </c>
      <c r="AT815" s="15">
        <v>0.02</v>
      </c>
      <c r="AU815" s="15">
        <v>78.69</v>
      </c>
      <c r="AV815" s="15">
        <v>0.28000000000000003</v>
      </c>
      <c r="AW815" s="15">
        <v>1322.03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6295.3737000000001</v>
      </c>
      <c r="BU815" s="15">
        <v>4282.7861999999996</v>
      </c>
      <c r="BV815" s="15">
        <v>6295.3737000000001</v>
      </c>
      <c r="BW815" s="15">
        <v>5651.3456999999999</v>
      </c>
      <c r="BX815" s="16">
        <v>791.1884</v>
      </c>
      <c r="BY815" s="15">
        <v>1582.3768</v>
      </c>
      <c r="BZ815" s="16">
        <v>5504.1853000000001</v>
      </c>
      <c r="CA815" s="17">
        <v>644.29100000000005</v>
      </c>
    </row>
    <row r="816" spans="1:79" x14ac:dyDescent="0.25">
      <c r="A816" s="33" t="s">
        <v>98</v>
      </c>
      <c r="B816" s="34">
        <v>44801</v>
      </c>
      <c r="C816" s="34" t="s">
        <v>823</v>
      </c>
      <c r="D816" s="34" t="s">
        <v>742</v>
      </c>
      <c r="E816" s="34" t="s">
        <v>743</v>
      </c>
      <c r="F816" s="34" t="s">
        <v>712</v>
      </c>
      <c r="G816" s="34" t="s">
        <v>726</v>
      </c>
      <c r="H816" s="34" t="s">
        <v>714</v>
      </c>
      <c r="I816" s="34" t="s">
        <v>715</v>
      </c>
      <c r="J816" s="34" t="s">
        <v>712</v>
      </c>
      <c r="K816" s="34" t="s">
        <v>121</v>
      </c>
      <c r="L816" s="10">
        <v>13</v>
      </c>
      <c r="M816" s="10">
        <v>240</v>
      </c>
      <c r="N816" s="34">
        <v>477965</v>
      </c>
      <c r="O816" s="35">
        <v>24705</v>
      </c>
      <c r="P816" s="35">
        <v>13785</v>
      </c>
      <c r="Q816" s="34">
        <v>62519352353</v>
      </c>
      <c r="R816" s="34" t="s">
        <v>103</v>
      </c>
      <c r="S816" s="10" t="str">
        <f>IF(AB816=0.05,"Médio Profissionalizante",
IF(AB816=0.09,"Médio Tecnólogo",
IF(AB816=0.1,"Graduação",
IF(AB816=0.15,"Especialização",
IF(AB816=0.35,"Mestrado",
IF(AB816=0.45,"Doutorado",
))))))</f>
        <v>Especialização</v>
      </c>
      <c r="T816" s="10" t="str">
        <f>IF(AL816=0.7,"Inciso I",
IF(AL816=0.6,"Incisos II e V",
IF(AL816=0.3,"Inciso IV",
IF(AL816=0.25,"Inciso III, VI e VII",
))))</f>
        <v>Incisos II e V</v>
      </c>
      <c r="U816" s="34">
        <v>20</v>
      </c>
      <c r="V816" s="34" t="s">
        <v>97</v>
      </c>
      <c r="W816" s="34" t="s">
        <v>91</v>
      </c>
      <c r="X816" s="34" t="s">
        <v>91</v>
      </c>
      <c r="Y816" s="15">
        <v>1962.6636000000001</v>
      </c>
      <c r="Z816" s="15">
        <v>240</v>
      </c>
      <c r="AA816" s="15">
        <v>1962.6708122004145</v>
      </c>
      <c r="AB816" s="36">
        <v>0.15</v>
      </c>
      <c r="AC816" s="51">
        <v>294.39949999999999</v>
      </c>
      <c r="AD816" s="15">
        <v>0.22</v>
      </c>
      <c r="AE816" s="40">
        <f>ROUND(Y816*AD816,2)</f>
        <v>431.79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v>1962.6636000000001</v>
      </c>
      <c r="AL816" s="15">
        <v>0.6</v>
      </c>
      <c r="AM816" s="15">
        <v>1177.5981999999999</v>
      </c>
      <c r="AN816" s="15">
        <v>0.4</v>
      </c>
      <c r="AO816" s="15">
        <v>785.06539999999995</v>
      </c>
      <c r="AP816" s="15">
        <v>1</v>
      </c>
      <c r="AQ816" s="15">
        <v>1962.6636000000001</v>
      </c>
      <c r="AR816" s="15">
        <v>1.26</v>
      </c>
      <c r="AS816" s="15">
        <v>900.57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2977.9673420000004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11554.8073</v>
      </c>
      <c r="BU816" s="15">
        <v>5436.5781999999999</v>
      </c>
      <c r="BV816" s="15">
        <v>8576.8399000000009</v>
      </c>
      <c r="BW816" s="15">
        <v>7791.7745000000004</v>
      </c>
      <c r="BX816" s="16">
        <v>1090.8484000000001</v>
      </c>
      <c r="BY816" s="15">
        <v>2181.6968999999999</v>
      </c>
      <c r="BZ816" s="16">
        <v>10463.9588</v>
      </c>
      <c r="CA816" s="17">
        <v>2008.2286999999999</v>
      </c>
    </row>
    <row r="817" spans="1:79" x14ac:dyDescent="0.25">
      <c r="A817" s="33" t="s">
        <v>839</v>
      </c>
      <c r="B817" s="34">
        <v>1044901</v>
      </c>
      <c r="C817" s="34" t="s">
        <v>977</v>
      </c>
      <c r="D817" s="34" t="s">
        <v>841</v>
      </c>
      <c r="E817" s="34" t="s">
        <v>862</v>
      </c>
      <c r="F817" s="34" t="s">
        <v>83</v>
      </c>
      <c r="G817" s="34" t="s">
        <v>843</v>
      </c>
      <c r="H817" s="34" t="s">
        <v>844</v>
      </c>
      <c r="I817" s="34" t="s">
        <v>845</v>
      </c>
      <c r="J817" s="34" t="s">
        <v>846</v>
      </c>
      <c r="K817" s="34" t="s">
        <v>851</v>
      </c>
      <c r="L817" s="10">
        <v>6</v>
      </c>
      <c r="M817" s="10">
        <v>240</v>
      </c>
      <c r="N817" s="34">
        <v>227433</v>
      </c>
      <c r="O817" s="35">
        <v>32234</v>
      </c>
      <c r="P817" s="35">
        <v>18687</v>
      </c>
      <c r="Q817" s="34">
        <v>15424111300</v>
      </c>
      <c r="R817" s="34" t="s">
        <v>89</v>
      </c>
      <c r="S817" s="10" t="str">
        <f>IF(AB817=0.05,"Médio Profissionalizante",
IF(AB817=0.09,"Médio Tecnólogo",
IF(AB817=0.1,"Graduação",
IF(AB817=0.15,"Especialização",
IF(AB817=0.35,"Mestrado",
IF(AB817=0.45,"Doutorado",
))))))</f>
        <v>Especialização</v>
      </c>
      <c r="T817" s="10" t="str">
        <f>IF(AL817=0.7,"Inciso I",
IF(AL817=0.6,"Incisos II e V",
IF(AL817=0.3,"Inciso IV",
IF(AL817=0.25,"Inciso III, VI e VII",
))))</f>
        <v>Inciso III, VI e VII</v>
      </c>
      <c r="U817" s="34">
        <v>1</v>
      </c>
      <c r="V817" s="34" t="s">
        <v>97</v>
      </c>
      <c r="W817" s="34" t="s">
        <v>114</v>
      </c>
      <c r="X817" s="34" t="s">
        <v>92</v>
      </c>
      <c r="Y817" s="15">
        <v>1708.6224</v>
      </c>
      <c r="Z817" s="15">
        <v>240</v>
      </c>
      <c r="AA817" s="15">
        <v>1708.6224</v>
      </c>
      <c r="AB817" s="36">
        <v>0.15</v>
      </c>
      <c r="AC817" s="51">
        <v>256.29340000000002</v>
      </c>
      <c r="AD817" s="15">
        <v>0.2</v>
      </c>
      <c r="AE817" s="40">
        <f>ROUND(Y817*AD817,2)</f>
        <v>341.72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v>1708.6224</v>
      </c>
      <c r="AL817" s="15">
        <v>0.25</v>
      </c>
      <c r="AM817" s="15">
        <v>427.15559999999999</v>
      </c>
      <c r="AN817" s="15">
        <v>0.4</v>
      </c>
      <c r="AO817" s="15">
        <v>683.44899999999996</v>
      </c>
      <c r="AP817" s="15">
        <v>1</v>
      </c>
      <c r="AQ817" s="15">
        <v>1708.6224</v>
      </c>
      <c r="AR817" s="15">
        <v>1.53</v>
      </c>
      <c r="AS817" s="15">
        <v>981.34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6834.4895999999999</v>
      </c>
      <c r="BU817" s="15">
        <v>6834.4895999999999</v>
      </c>
      <c r="BV817" s="15">
        <v>6834.4895999999999</v>
      </c>
      <c r="BW817" s="15">
        <v>6151.0406000000003</v>
      </c>
      <c r="BX817" s="16">
        <v>861.14570000000003</v>
      </c>
      <c r="BY817" s="15">
        <v>1722.2914000000001</v>
      </c>
      <c r="BZ817" s="16">
        <v>5973.3438999999998</v>
      </c>
      <c r="CA817" s="17">
        <v>773.30960000000005</v>
      </c>
    </row>
    <row r="818" spans="1:79" x14ac:dyDescent="0.25">
      <c r="A818" s="33" t="s">
        <v>98</v>
      </c>
      <c r="B818" s="34">
        <v>50201</v>
      </c>
      <c r="C818" s="34" t="s">
        <v>1132</v>
      </c>
      <c r="D818" s="34" t="s">
        <v>1048</v>
      </c>
      <c r="E818" s="34" t="s">
        <v>1049</v>
      </c>
      <c r="F818" s="34" t="s">
        <v>83</v>
      </c>
      <c r="G818" s="34" t="s">
        <v>84</v>
      </c>
      <c r="H818" s="34" t="s">
        <v>1002</v>
      </c>
      <c r="I818" s="34" t="s">
        <v>1003</v>
      </c>
      <c r="J818" s="34" t="s">
        <v>107</v>
      </c>
      <c r="K818" s="34" t="s">
        <v>105</v>
      </c>
      <c r="L818" s="10">
        <v>13</v>
      </c>
      <c r="M818" s="10">
        <v>240</v>
      </c>
      <c r="N818" s="34">
        <v>137020</v>
      </c>
      <c r="O818" s="35">
        <v>24261</v>
      </c>
      <c r="P818" s="35">
        <v>9959</v>
      </c>
      <c r="Q818" s="34">
        <v>1577280300</v>
      </c>
      <c r="R818" s="34" t="s">
        <v>103</v>
      </c>
      <c r="S818" s="10">
        <f>IF(AB818=0.05,"Médio Profissionalizante",
IF(AB818=0.09,"Médio Tecnólogo",
IF(AB818=0.1,"Graduação",
IF(AB818=0.15,"Especialização",
IF(AB818=0.35,"Mestrado",
IF(AB818=0.45,"Doutorado",
))))))</f>
        <v>0</v>
      </c>
      <c r="T818" s="10" t="str">
        <f>IF(AL818=0.7,"Inciso I",
IF(AL818=0.6,"Incisos II e V",
IF(AL818=0.3,"Inciso IV",
IF(AL818=0.25,"Inciso III, VI e VII",
))))</f>
        <v>Inciso III, VI e VII</v>
      </c>
      <c r="U818" s="34">
        <v>20</v>
      </c>
      <c r="V818" s="34" t="s">
        <v>97</v>
      </c>
      <c r="W818" s="34" t="s">
        <v>91</v>
      </c>
      <c r="X818" s="34" t="s">
        <v>91</v>
      </c>
      <c r="Y818" s="15">
        <v>1813.203</v>
      </c>
      <c r="Z818" s="15">
        <v>240</v>
      </c>
      <c r="AA818" s="15">
        <v>1813.2044526470968</v>
      </c>
      <c r="AB818" s="36">
        <v>0</v>
      </c>
      <c r="AC818" s="37">
        <v>0</v>
      </c>
      <c r="AD818" s="15">
        <v>0.21</v>
      </c>
      <c r="AE818" s="40">
        <f>ROUND(Y818*AD818,2)</f>
        <v>380.77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v>1498.6962000000001</v>
      </c>
      <c r="AL818" s="15">
        <v>0.25</v>
      </c>
      <c r="AM818" s="15">
        <v>374.67399999999998</v>
      </c>
      <c r="AN818" s="15">
        <v>0.4</v>
      </c>
      <c r="AO818" s="15">
        <v>599.47850000000005</v>
      </c>
      <c r="AP818" s="15">
        <v>1</v>
      </c>
      <c r="AQ818" s="15">
        <v>1498.6962000000001</v>
      </c>
      <c r="AR818" s="15">
        <v>1.51</v>
      </c>
      <c r="AS818" s="15">
        <v>880.7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5784.9673000000003</v>
      </c>
      <c r="BU818" s="15">
        <v>3911.5971</v>
      </c>
      <c r="BV818" s="15">
        <v>5784.9673000000003</v>
      </c>
      <c r="BW818" s="15">
        <v>5185.4889000000003</v>
      </c>
      <c r="BX818" s="16">
        <v>725.96839999999997</v>
      </c>
      <c r="BY818" s="15">
        <v>1451.9368999999999</v>
      </c>
      <c r="BZ818" s="16">
        <v>5058.9988999999996</v>
      </c>
      <c r="CA818" s="17">
        <v>521.86469999999997</v>
      </c>
    </row>
    <row r="819" spans="1:79" x14ac:dyDescent="0.25">
      <c r="A819" s="33" t="s">
        <v>839</v>
      </c>
      <c r="B819" s="34">
        <v>832001</v>
      </c>
      <c r="C819" s="34" t="s">
        <v>940</v>
      </c>
      <c r="D819" s="34" t="s">
        <v>841</v>
      </c>
      <c r="E819" s="34" t="s">
        <v>857</v>
      </c>
      <c r="F819" s="34" t="s">
        <v>83</v>
      </c>
      <c r="G819" s="34" t="s">
        <v>895</v>
      </c>
      <c r="H819" s="34" t="s">
        <v>844</v>
      </c>
      <c r="I819" s="34" t="s">
        <v>845</v>
      </c>
      <c r="J819" s="34" t="s">
        <v>850</v>
      </c>
      <c r="K819" s="34" t="s">
        <v>118</v>
      </c>
      <c r="L819" s="10">
        <v>7</v>
      </c>
      <c r="M819" s="10">
        <v>240</v>
      </c>
      <c r="N819" s="34">
        <v>362513</v>
      </c>
      <c r="O819" s="35">
        <v>30144</v>
      </c>
      <c r="P819" s="35">
        <v>20198</v>
      </c>
      <c r="Q819" s="34">
        <v>12005290300</v>
      </c>
      <c r="R819" s="34" t="s">
        <v>89</v>
      </c>
      <c r="S819" s="10">
        <f>IF(AB819=0.05,"Médio Profissionalizante",
IF(AB819=0.09,"Médio Tecnólogo",
IF(AB819=0.1,"Graduação",
IF(AB819=0.15,"Especialização",
IF(AB819=0.35,"Mestrado",
IF(AB819=0.45,"Doutorado",
))))))</f>
        <v>0</v>
      </c>
      <c r="T819" s="10" t="str">
        <f>IF(AL819=0.7,"Inciso I",
IF(AL819=0.6,"Incisos II e V",
IF(AL819=0.3,"Inciso IV",
IF(AL819=0.25,"Inciso III, VI e VII",
))))</f>
        <v>Inciso III, VI e VII</v>
      </c>
      <c r="U819" s="34">
        <v>1</v>
      </c>
      <c r="V819" s="34" t="s">
        <v>97</v>
      </c>
      <c r="W819" s="34" t="s">
        <v>128</v>
      </c>
      <c r="X819" s="34" t="s">
        <v>92</v>
      </c>
      <c r="Y819" s="15">
        <v>1742.7924</v>
      </c>
      <c r="Z819" s="15">
        <v>240</v>
      </c>
      <c r="AA819" s="15">
        <v>1742.7955138860984</v>
      </c>
      <c r="AB819" s="36">
        <v>0</v>
      </c>
      <c r="AC819" s="47">
        <v>0</v>
      </c>
      <c r="AD819" s="15">
        <v>0.09</v>
      </c>
      <c r="AE819" s="40">
        <f>ROUND(Y819*AD819,2)</f>
        <v>156.85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v>1742.7924</v>
      </c>
      <c r="AL819" s="15">
        <v>0.25</v>
      </c>
      <c r="AM819" s="15">
        <v>435.69810000000001</v>
      </c>
      <c r="AN819" s="15">
        <v>0.4</v>
      </c>
      <c r="AO819" s="15">
        <v>697.11699999999996</v>
      </c>
      <c r="AP819" s="15">
        <v>1</v>
      </c>
      <c r="AQ819" s="15">
        <v>1742.7924</v>
      </c>
      <c r="AR819" s="15">
        <v>0.27</v>
      </c>
      <c r="AS819" s="15">
        <v>146.66</v>
      </c>
      <c r="AT819" s="15">
        <v>0.45</v>
      </c>
      <c r="AU819" s="15">
        <v>1833.21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6518.0436</v>
      </c>
      <c r="BU819" s="15">
        <v>4339.5531000000001</v>
      </c>
      <c r="BV819" s="15">
        <v>6518.0436</v>
      </c>
      <c r="BW819" s="15">
        <v>5820.9265999999998</v>
      </c>
      <c r="BX819" s="16">
        <v>814.92970000000003</v>
      </c>
      <c r="BY819" s="15">
        <v>1629.8595</v>
      </c>
      <c r="BZ819" s="16">
        <v>5703.1138000000001</v>
      </c>
      <c r="CA819" s="17">
        <v>698.99630000000002</v>
      </c>
    </row>
    <row r="820" spans="1:79" x14ac:dyDescent="0.25">
      <c r="A820" s="33" t="s">
        <v>98</v>
      </c>
      <c r="B820" s="34">
        <v>53101</v>
      </c>
      <c r="C820" s="34" t="s">
        <v>836</v>
      </c>
      <c r="D820" s="34" t="s">
        <v>762</v>
      </c>
      <c r="E820" s="34" t="s">
        <v>763</v>
      </c>
      <c r="F820" s="34" t="s">
        <v>712</v>
      </c>
      <c r="G820" s="34" t="s">
        <v>726</v>
      </c>
      <c r="H820" s="34" t="s">
        <v>714</v>
      </c>
      <c r="I820" s="34" t="s">
        <v>715</v>
      </c>
      <c r="J820" s="34" t="s">
        <v>712</v>
      </c>
      <c r="K820" s="34" t="s">
        <v>152</v>
      </c>
      <c r="L820" s="10">
        <v>1</v>
      </c>
      <c r="M820" s="10">
        <v>240</v>
      </c>
      <c r="N820" s="34">
        <v>678362</v>
      </c>
      <c r="O820" s="35">
        <v>27799</v>
      </c>
      <c r="P820" s="35">
        <v>13672</v>
      </c>
      <c r="Q820" s="34">
        <v>61767298315</v>
      </c>
      <c r="R820" s="34" t="s">
        <v>103</v>
      </c>
      <c r="S820" s="10">
        <f>IF(AB820=0.05,"Médio Profissionalizante",
IF(AB820=0.09,"Médio Tecnólogo",
IF(AB820=0.1,"Graduação",
IF(AB820=0.15,"Especialização",
IF(AB820=0.35,"Mestrado",
IF(AB820=0.45,"Doutorado",
))))))</f>
        <v>0</v>
      </c>
      <c r="T820" s="10" t="str">
        <f>IF(AL820=0.7,"Inciso I",
IF(AL820=0.6,"Incisos II e V",
IF(AL820=0.3,"Inciso IV",
IF(AL820=0.25,"Inciso III, VI e VII",
))))</f>
        <v>Inciso III, VI e VII</v>
      </c>
      <c r="U820" s="34">
        <v>20</v>
      </c>
      <c r="V820" s="34" t="s">
        <v>97</v>
      </c>
      <c r="W820" s="34" t="s">
        <v>91</v>
      </c>
      <c r="X820" s="34" t="s">
        <v>91</v>
      </c>
      <c r="Y820" s="15">
        <v>1547.55</v>
      </c>
      <c r="Z820" s="15">
        <v>240</v>
      </c>
      <c r="AA820" s="15">
        <v>1547.5525413333335</v>
      </c>
      <c r="AB820" s="36">
        <v>0</v>
      </c>
      <c r="AC820" s="37">
        <v>0</v>
      </c>
      <c r="AD820" s="15">
        <v>0.11</v>
      </c>
      <c r="AE820" s="40">
        <f>ROUND(Y820*AD820,2)</f>
        <v>170.23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v>1547.55</v>
      </c>
      <c r="AL820" s="15">
        <v>0.25</v>
      </c>
      <c r="AM820" s="15">
        <v>386.88749999999999</v>
      </c>
      <c r="AN820" s="15">
        <v>0.4</v>
      </c>
      <c r="AO820" s="15">
        <v>619.02</v>
      </c>
      <c r="AP820" s="15">
        <v>1</v>
      </c>
      <c r="AQ820" s="15">
        <v>1547.55</v>
      </c>
      <c r="AR820" s="15">
        <v>1.29</v>
      </c>
      <c r="AS820" s="15">
        <v>625.52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5818.7879999999996</v>
      </c>
      <c r="BU820" s="15">
        <v>3884.3505</v>
      </c>
      <c r="BV820" s="15">
        <v>5818.7879999999996</v>
      </c>
      <c r="BW820" s="15">
        <v>5199.768</v>
      </c>
      <c r="BX820" s="16">
        <v>727.96749999999997</v>
      </c>
      <c r="BY820" s="15">
        <v>1455.9349999999999</v>
      </c>
      <c r="BZ820" s="16">
        <v>5090.8204999999998</v>
      </c>
      <c r="CA820" s="17">
        <v>530.61559999999997</v>
      </c>
    </row>
    <row r="821" spans="1:79" x14ac:dyDescent="0.25">
      <c r="A821" s="33" t="s">
        <v>839</v>
      </c>
      <c r="B821" s="34">
        <v>448301</v>
      </c>
      <c r="C821" s="34" t="s">
        <v>894</v>
      </c>
      <c r="D821" s="34" t="s">
        <v>841</v>
      </c>
      <c r="E821" s="34" t="s">
        <v>164</v>
      </c>
      <c r="F821" s="34" t="s">
        <v>83</v>
      </c>
      <c r="G821" s="34" t="s">
        <v>895</v>
      </c>
      <c r="H821" s="34" t="s">
        <v>844</v>
      </c>
      <c r="I821" s="34" t="s">
        <v>845</v>
      </c>
      <c r="J821" s="34" t="s">
        <v>850</v>
      </c>
      <c r="K821" s="34" t="s">
        <v>121</v>
      </c>
      <c r="L821" s="10">
        <v>12</v>
      </c>
      <c r="M821" s="10">
        <v>240</v>
      </c>
      <c r="N821" s="34">
        <v>362513</v>
      </c>
      <c r="O821" s="35">
        <v>31208</v>
      </c>
      <c r="P821" s="35">
        <v>21231</v>
      </c>
      <c r="Q821" s="34">
        <v>7302770387</v>
      </c>
      <c r="R821" s="34" t="s">
        <v>89</v>
      </c>
      <c r="S821" s="10" t="str">
        <f>IF(AB821=0.05,"Médio Profissionalizante",
IF(AB821=0.09,"Médio Tecnólogo",
IF(AB821=0.1,"Graduação",
IF(AB821=0.15,"Especialização",
IF(AB821=0.35,"Mestrado",
IF(AB821=0.45,"Doutorado",
))))))</f>
        <v>Especialização</v>
      </c>
      <c r="T821" s="10" t="str">
        <f>IF(AL821=0.7,"Inciso I",
IF(AL821=0.6,"Incisos II e V",
IF(AL821=0.3,"Inciso IV",
IF(AL821=0.25,"Inciso III, VI e VII",
))))</f>
        <v>Inciso I</v>
      </c>
      <c r="U821" s="34">
        <v>1</v>
      </c>
      <c r="V821" s="34" t="s">
        <v>97</v>
      </c>
      <c r="W821" s="34" t="s">
        <v>91</v>
      </c>
      <c r="X821" s="34" t="s">
        <v>92</v>
      </c>
      <c r="Y821" s="15">
        <v>1924.1790000000001</v>
      </c>
      <c r="Z821" s="15">
        <v>240</v>
      </c>
      <c r="AA821" s="15">
        <v>1924.1870707847202</v>
      </c>
      <c r="AB821" s="36">
        <v>0.15</v>
      </c>
      <c r="AC821" s="15">
        <v>288.62689999999998</v>
      </c>
      <c r="AD821" s="15">
        <v>0.2</v>
      </c>
      <c r="AE821" s="40">
        <f>ROUND(Y821*AD821,2)</f>
        <v>384.84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v>1924.1790000000001</v>
      </c>
      <c r="AL821" s="15">
        <v>0.7</v>
      </c>
      <c r="AM821" s="15">
        <v>1346.9253000000001</v>
      </c>
      <c r="AN821" s="15">
        <v>0.4</v>
      </c>
      <c r="AO821" s="15">
        <v>769.67160000000001</v>
      </c>
      <c r="AP821" s="15">
        <v>1</v>
      </c>
      <c r="AQ821" s="15">
        <v>1924.1790000000001</v>
      </c>
      <c r="AR821" s="15">
        <v>0.28000000000000003</v>
      </c>
      <c r="AS821" s="15">
        <v>199.79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8562.5966000000008</v>
      </c>
      <c r="BU821" s="15">
        <v>5291.4922999999999</v>
      </c>
      <c r="BV821" s="15">
        <v>8562.5966000000008</v>
      </c>
      <c r="BW821" s="15">
        <v>7792.9250000000002</v>
      </c>
      <c r="BX821" s="16">
        <v>1091.0094999999999</v>
      </c>
      <c r="BY821" s="15">
        <v>2182.0189999999998</v>
      </c>
      <c r="BZ821" s="16">
        <v>7471.5870999999997</v>
      </c>
      <c r="CA821" s="17">
        <v>1185.3263999999999</v>
      </c>
    </row>
    <row r="822" spans="1:79" x14ac:dyDescent="0.25">
      <c r="A822" s="33" t="s">
        <v>999</v>
      </c>
      <c r="B822" s="34">
        <v>875401</v>
      </c>
      <c r="C822" s="34" t="s">
        <v>1004</v>
      </c>
      <c r="D822" s="34" t="s">
        <v>1001</v>
      </c>
      <c r="E822" s="34" t="s">
        <v>1005</v>
      </c>
      <c r="F822" s="34" t="s">
        <v>83</v>
      </c>
      <c r="G822" s="34" t="s">
        <v>84</v>
      </c>
      <c r="H822" s="34" t="s">
        <v>1002</v>
      </c>
      <c r="I822" s="34" t="s">
        <v>1003</v>
      </c>
      <c r="J822" s="34" t="s">
        <v>107</v>
      </c>
      <c r="K822" s="34" t="s">
        <v>1006</v>
      </c>
      <c r="L822" s="10">
        <v>12</v>
      </c>
      <c r="M822" s="10">
        <v>240</v>
      </c>
      <c r="N822" s="34">
        <v>154306</v>
      </c>
      <c r="O822" s="35">
        <v>28688</v>
      </c>
      <c r="P822" s="35">
        <v>21689</v>
      </c>
      <c r="Q822" s="34">
        <v>12245720334</v>
      </c>
      <c r="R822" s="34" t="s">
        <v>89</v>
      </c>
      <c r="S822" s="10" t="str">
        <f>IF(AB822=0.05,"Médio Profissionalizante",
IF(AB822=0.09,"Médio Tecnólogo",
IF(AB822=0.1,"Graduação",
IF(AB822=0.15,"Especialização",
IF(AB822=0.35,"Mestrado",
IF(AB822=0.45,"Doutorado",
))))))</f>
        <v>Médio Tecnólogo</v>
      </c>
      <c r="T822" s="10" t="str">
        <f>IF(AL822=0.7,"Inciso I",
IF(AL822=0.6,"Incisos II e V",
IF(AL822=0.3,"Inciso IV",
IF(AL822=0.25,"Inciso III, VI e VII",
))))</f>
        <v>Incisos II e V</v>
      </c>
      <c r="U822" s="34">
        <v>164</v>
      </c>
      <c r="V822" s="34" t="s">
        <v>97</v>
      </c>
      <c r="W822" s="34" t="s">
        <v>190</v>
      </c>
      <c r="X822" s="34" t="s">
        <v>92</v>
      </c>
      <c r="Y822" s="15">
        <v>1962.6636000000001</v>
      </c>
      <c r="Z822" s="15">
        <v>240</v>
      </c>
      <c r="AA822" s="15">
        <v>1962.6708122004145</v>
      </c>
      <c r="AB822" s="36">
        <v>0.09</v>
      </c>
      <c r="AC822" s="37">
        <v>132.2379</v>
      </c>
      <c r="AD822" s="15">
        <v>0.22</v>
      </c>
      <c r="AE822" s="40">
        <f>ROUND(Y822*AD822,2)</f>
        <v>431.79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v>1469.31</v>
      </c>
      <c r="AL822" s="15">
        <v>0.6</v>
      </c>
      <c r="AM822" s="15">
        <v>881.58600000000001</v>
      </c>
      <c r="AN822" s="15">
        <v>0.4</v>
      </c>
      <c r="AO822" s="15">
        <v>587.72400000000005</v>
      </c>
      <c r="AP822" s="15">
        <v>1</v>
      </c>
      <c r="AQ822" s="15">
        <v>1469.31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171.919329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1000</v>
      </c>
      <c r="BS822" s="15">
        <v>0</v>
      </c>
      <c r="BT822" s="15">
        <v>7504.6454000000003</v>
      </c>
      <c r="BU822" s="15">
        <v>3981.8301000000001</v>
      </c>
      <c r="BV822" s="15">
        <v>6332.7260999999999</v>
      </c>
      <c r="BW822" s="15">
        <v>5916.9214000000002</v>
      </c>
      <c r="BX822" s="16">
        <v>828.36900000000003</v>
      </c>
      <c r="BY822" s="15">
        <v>1656.7380000000001</v>
      </c>
      <c r="BZ822" s="16">
        <v>6676.2763999999997</v>
      </c>
      <c r="CA822" s="17">
        <v>966.61599999999999</v>
      </c>
    </row>
    <row r="823" spans="1:79" x14ac:dyDescent="0.25">
      <c r="A823" s="33" t="s">
        <v>715</v>
      </c>
      <c r="B823" s="34">
        <v>11988901</v>
      </c>
      <c r="C823" s="34" t="s">
        <v>1335</v>
      </c>
      <c r="D823" s="34" t="s">
        <v>1289</v>
      </c>
      <c r="E823" s="34" t="s">
        <v>1336</v>
      </c>
      <c r="F823" s="34" t="s">
        <v>83</v>
      </c>
      <c r="G823" s="34" t="s">
        <v>1244</v>
      </c>
      <c r="H823" s="34" t="s">
        <v>1245</v>
      </c>
      <c r="I823" s="34" t="s">
        <v>1246</v>
      </c>
      <c r="J823" s="34" t="s">
        <v>850</v>
      </c>
      <c r="K823" s="34" t="s">
        <v>121</v>
      </c>
      <c r="L823" s="10">
        <v>13</v>
      </c>
      <c r="M823" s="10">
        <v>240</v>
      </c>
      <c r="N823" s="34">
        <v>721321</v>
      </c>
      <c r="O823" s="35">
        <v>43374</v>
      </c>
      <c r="P823" s="35">
        <v>29816</v>
      </c>
      <c r="Q823" s="34">
        <v>87575680306</v>
      </c>
      <c r="R823" s="34" t="s">
        <v>89</v>
      </c>
      <c r="S823" s="10" t="str">
        <f>IF(AB823=0.05,"Médio Profissionalizante",
IF(AB823=0.09,"Médio Tecnólogo",
IF(AB823=0.1,"Graduação",
IF(AB823=0.15,"Especialização",
IF(AB823=0.35,"Mestrado",
IF(AB823=0.45,"Doutorado",
))))))</f>
        <v>Graduação</v>
      </c>
      <c r="T823" s="10" t="str">
        <f>IF(AL823=0.7,"Inciso I",
IF(AL823=0.6,"Incisos II e V",
IF(AL823=0.3,"Inciso IV",
IF(AL823=0.25,"Inciso III, VI e VII",
))))</f>
        <v>Incisos II e V</v>
      </c>
      <c r="U823" s="34">
        <v>431</v>
      </c>
      <c r="V823" s="34" t="s">
        <v>97</v>
      </c>
      <c r="W823" s="34" t="s">
        <v>91</v>
      </c>
      <c r="X823" s="34" t="s">
        <v>92</v>
      </c>
      <c r="Y823" s="15">
        <v>1708.6224</v>
      </c>
      <c r="Z823" s="15">
        <v>240</v>
      </c>
      <c r="AA823" s="15">
        <v>1708.6230528295082</v>
      </c>
      <c r="AB823" s="36">
        <v>0.1</v>
      </c>
      <c r="AC823" s="37">
        <v>196.2664</v>
      </c>
      <c r="AD823" s="15">
        <v>0.11</v>
      </c>
      <c r="AE823" s="40">
        <f>ROUND(Y823*AD823,2)</f>
        <v>187.95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v>1962.6636000000001</v>
      </c>
      <c r="AL823" s="15">
        <v>0.6</v>
      </c>
      <c r="AM823" s="15">
        <v>1177.5981999999999</v>
      </c>
      <c r="AN823" s="15">
        <v>0.4</v>
      </c>
      <c r="AO823" s="15">
        <v>785.06539999999995</v>
      </c>
      <c r="AP823" s="15">
        <v>1</v>
      </c>
      <c r="AQ823" s="15">
        <v>1962.6636000000001</v>
      </c>
      <c r="AR823" s="15">
        <v>1.1000000000000001</v>
      </c>
      <c r="AS823" s="15">
        <v>659.39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8262.8137999999999</v>
      </c>
      <c r="BU823" s="15">
        <v>5122.5519999999997</v>
      </c>
      <c r="BV823" s="15">
        <v>8262.8137999999999</v>
      </c>
      <c r="BW823" s="15">
        <v>7477.7483000000002</v>
      </c>
      <c r="BX823" s="16">
        <v>1046.8848</v>
      </c>
      <c r="BY823" s="15">
        <v>2093.7694999999999</v>
      </c>
      <c r="BZ823" s="16">
        <v>7215.9290000000001</v>
      </c>
      <c r="CA823" s="17">
        <v>1115.0205000000001</v>
      </c>
    </row>
    <row r="824" spans="1:79" x14ac:dyDescent="0.25">
      <c r="A824" s="33" t="s">
        <v>708</v>
      </c>
      <c r="B824" s="34">
        <v>2332401</v>
      </c>
      <c r="C824" s="34" t="s">
        <v>1036</v>
      </c>
      <c r="D824" s="34" t="s">
        <v>710</v>
      </c>
      <c r="E824" s="34" t="s">
        <v>720</v>
      </c>
      <c r="F824" s="34" t="s">
        <v>83</v>
      </c>
      <c r="G824" s="34" t="s">
        <v>84</v>
      </c>
      <c r="H824" s="34" t="s">
        <v>1002</v>
      </c>
      <c r="I824" s="34" t="s">
        <v>1003</v>
      </c>
      <c r="J824" s="34" t="s">
        <v>107</v>
      </c>
      <c r="K824" s="34" t="s">
        <v>102</v>
      </c>
      <c r="L824" s="10">
        <v>29</v>
      </c>
      <c r="M824" s="10">
        <v>240</v>
      </c>
      <c r="N824" s="34">
        <v>157393</v>
      </c>
      <c r="O824" s="35">
        <v>31168</v>
      </c>
      <c r="P824" s="35">
        <v>23560</v>
      </c>
      <c r="Q824" s="34">
        <v>22178783368</v>
      </c>
      <c r="R824" s="34" t="s">
        <v>89</v>
      </c>
      <c r="S824" s="10">
        <f>IF(AB824=0.05,"Médio Profissionalizante",
IF(AB824=0.09,"Médio Tecnólogo",
IF(AB824=0.1,"Graduação",
IF(AB824=0.15,"Especialização",
IF(AB824=0.35,"Mestrado",
IF(AB824=0.45,"Doutorado",
))))))</f>
        <v>0</v>
      </c>
      <c r="T824" s="10" t="str">
        <f>IF(AL824=0.7,"Inciso I",
IF(AL824=0.6,"Incisos II e V",
IF(AL824=0.3,"Inciso IV",
IF(AL824=0.25,"Inciso III, VI e VII",
))))</f>
        <v>Inciso III, VI e VII</v>
      </c>
      <c r="U824" s="34">
        <v>1</v>
      </c>
      <c r="V824" s="34" t="s">
        <v>97</v>
      </c>
      <c r="W824" s="34" t="s">
        <v>91</v>
      </c>
      <c r="X824" s="34" t="s">
        <v>92</v>
      </c>
      <c r="Y824" s="15">
        <v>1886.4492</v>
      </c>
      <c r="Z824" s="15">
        <v>240</v>
      </c>
      <c r="AA824" s="15">
        <v>1886.4579125340395</v>
      </c>
      <c r="AB824" s="36">
        <v>0</v>
      </c>
      <c r="AC824" s="47">
        <v>0</v>
      </c>
      <c r="AD824" s="15">
        <v>0.2</v>
      </c>
      <c r="AE824" s="40">
        <f>ROUND(Y824*AD824,2)</f>
        <v>377.29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v>2057.3706000000002</v>
      </c>
      <c r="AL824" s="15">
        <v>0.25</v>
      </c>
      <c r="AM824" s="15">
        <v>514.34270000000004</v>
      </c>
      <c r="AN824" s="15">
        <v>0.4</v>
      </c>
      <c r="AO824" s="15">
        <v>822.94820000000004</v>
      </c>
      <c r="AP824" s="15">
        <v>1</v>
      </c>
      <c r="AQ824" s="15">
        <v>2057.3706000000002</v>
      </c>
      <c r="AR824" s="15">
        <v>1.27</v>
      </c>
      <c r="AS824" s="15">
        <v>768.65</v>
      </c>
      <c r="AT824" s="15">
        <v>0.34</v>
      </c>
      <c r="AU824" s="15">
        <v>1543.36</v>
      </c>
      <c r="AV824" s="15">
        <v>0.09</v>
      </c>
      <c r="AW824" s="15">
        <v>490.24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22.088951999999999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7942.9657999999999</v>
      </c>
      <c r="BU824" s="15">
        <v>5349.1635999999999</v>
      </c>
      <c r="BV824" s="15">
        <v>7920.8768</v>
      </c>
      <c r="BW824" s="15">
        <v>7120.0174999999999</v>
      </c>
      <c r="BX824" s="16">
        <v>996.80250000000001</v>
      </c>
      <c r="BY824" s="15">
        <v>1993.6049</v>
      </c>
      <c r="BZ824" s="16">
        <v>6946.1633000000002</v>
      </c>
      <c r="CA824" s="17">
        <v>1040.8349000000001</v>
      </c>
    </row>
    <row r="825" spans="1:79" x14ac:dyDescent="0.25">
      <c r="A825" s="33" t="s">
        <v>839</v>
      </c>
      <c r="B825" s="34">
        <v>315901</v>
      </c>
      <c r="C825" s="34" t="s">
        <v>875</v>
      </c>
      <c r="D825" s="34" t="s">
        <v>841</v>
      </c>
      <c r="E825" s="34" t="s">
        <v>848</v>
      </c>
      <c r="F825" s="34" t="s">
        <v>83</v>
      </c>
      <c r="G825" s="34" t="s">
        <v>876</v>
      </c>
      <c r="H825" s="34" t="s">
        <v>844</v>
      </c>
      <c r="I825" s="34" t="s">
        <v>845</v>
      </c>
      <c r="J825" s="34" t="s">
        <v>850</v>
      </c>
      <c r="K825" s="34" t="s">
        <v>118</v>
      </c>
      <c r="L825" s="10">
        <v>11</v>
      </c>
      <c r="M825" s="10">
        <v>240</v>
      </c>
      <c r="N825" s="34">
        <v>362513</v>
      </c>
      <c r="O825" s="35">
        <v>31107</v>
      </c>
      <c r="P825" s="35">
        <v>21186</v>
      </c>
      <c r="Q825" s="34">
        <v>5880505391</v>
      </c>
      <c r="R825" s="34" t="s">
        <v>89</v>
      </c>
      <c r="S825" s="10" t="str">
        <f>IF(AB825=0.05,"Médio Profissionalizante",
IF(AB825=0.09,"Médio Tecnólogo",
IF(AB825=0.1,"Graduação",
IF(AB825=0.15,"Especialização",
IF(AB825=0.35,"Mestrado",
IF(AB825=0.45,"Doutorado",
))))))</f>
        <v>Graduação</v>
      </c>
      <c r="T825" s="10" t="str">
        <f>IF(AL825=0.7,"Inciso I",
IF(AL825=0.6,"Incisos II e V",
IF(AL825=0.3,"Inciso IV",
IF(AL825=0.25,"Inciso III, VI e VII",
))))</f>
        <v>Incisos II e V</v>
      </c>
      <c r="U825" s="34">
        <v>1</v>
      </c>
      <c r="V825" s="34" t="s">
        <v>97</v>
      </c>
      <c r="W825" s="34" t="s">
        <v>91</v>
      </c>
      <c r="X825" s="34" t="s">
        <v>92</v>
      </c>
      <c r="Y825" s="15">
        <v>1886.4492</v>
      </c>
      <c r="Z825" s="15">
        <v>240</v>
      </c>
      <c r="AA825" s="15">
        <v>1886.4579125340395</v>
      </c>
      <c r="AB825" s="36">
        <v>0.1</v>
      </c>
      <c r="AC825" s="47">
        <v>188.64490000000001</v>
      </c>
      <c r="AD825" s="15">
        <v>0.2</v>
      </c>
      <c r="AE825" s="40">
        <f>ROUND(Y825*AD825,2)</f>
        <v>377.29</v>
      </c>
      <c r="AF825" s="15">
        <v>0</v>
      </c>
      <c r="AG825" s="15">
        <v>0</v>
      </c>
      <c r="AH825" s="15">
        <v>0</v>
      </c>
      <c r="AI825" s="15">
        <v>0</v>
      </c>
      <c r="AJ825" s="15">
        <v>1</v>
      </c>
      <c r="AK825" s="15">
        <v>1886.4492</v>
      </c>
      <c r="AL825" s="15">
        <v>0.6</v>
      </c>
      <c r="AM825" s="15">
        <v>1131.8695</v>
      </c>
      <c r="AN825" s="15">
        <v>0.4</v>
      </c>
      <c r="AO825" s="15">
        <v>754.5797</v>
      </c>
      <c r="AP825" s="15">
        <v>1</v>
      </c>
      <c r="AQ825" s="15">
        <v>1886.4492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22.088951999999999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0</v>
      </c>
      <c r="BT825" s="15">
        <v>8133.8204999999998</v>
      </c>
      <c r="BU825" s="15">
        <v>5093.4128000000001</v>
      </c>
      <c r="BV825" s="15">
        <v>8111.7316000000001</v>
      </c>
      <c r="BW825" s="15">
        <v>7379.2407999999996</v>
      </c>
      <c r="BX825" s="16">
        <v>1033.0936999999999</v>
      </c>
      <c r="BY825" s="15">
        <v>2066.1873999999998</v>
      </c>
      <c r="BZ825" s="16">
        <v>7100.7268000000004</v>
      </c>
      <c r="CA825" s="17">
        <v>1083.3398999999999</v>
      </c>
    </row>
    <row r="826" spans="1:79" x14ac:dyDescent="0.25">
      <c r="A826" s="33" t="s">
        <v>79</v>
      </c>
      <c r="B826" s="34">
        <v>5191501</v>
      </c>
      <c r="C826" s="34" t="s">
        <v>275</v>
      </c>
      <c r="D826" s="34" t="s">
        <v>81</v>
      </c>
      <c r="E826" s="34" t="s">
        <v>116</v>
      </c>
      <c r="F826" s="34" t="s">
        <v>83</v>
      </c>
      <c r="G826" s="34" t="s">
        <v>117</v>
      </c>
      <c r="H826" s="34" t="s">
        <v>85</v>
      </c>
      <c r="I826" s="34" t="s">
        <v>79</v>
      </c>
      <c r="J826" s="34" t="s">
        <v>87</v>
      </c>
      <c r="K826" s="34" t="s">
        <v>147</v>
      </c>
      <c r="L826" s="10">
        <v>11</v>
      </c>
      <c r="M826" s="10">
        <v>240</v>
      </c>
      <c r="N826" s="34">
        <v>133738</v>
      </c>
      <c r="O826" s="35">
        <v>37109</v>
      </c>
      <c r="P826" s="35">
        <v>25874</v>
      </c>
      <c r="Q826" s="34">
        <v>42640644300</v>
      </c>
      <c r="R826" s="34" t="s">
        <v>89</v>
      </c>
      <c r="S826" s="10">
        <f>IF(AB826=0.05,"Médio Profissionalizante",
IF(AB826=0.09,"Médio Tecnólogo",
IF(AB826=0.1,"Graduação",
IF(AB826=0.15,"Especialização",
IF(AB826=0.35,"Mestrado",
IF(AB826=0.45,"Doutorado",
))))))</f>
        <v>0</v>
      </c>
      <c r="T826" s="10" t="str">
        <f>IF(AL826=0.7,"Inciso I",
IF(AL826=0.6,"Incisos II e V",
IF(AL826=0.3,"Inciso IV",
IF(AL826=0.25,"Inciso III, VI e VII",
))))</f>
        <v>Inciso IV</v>
      </c>
      <c r="U826" s="34">
        <v>22</v>
      </c>
      <c r="V826" s="34" t="s">
        <v>97</v>
      </c>
      <c r="W826" s="34" t="s">
        <v>91</v>
      </c>
      <c r="X826" s="34" t="s">
        <v>92</v>
      </c>
      <c r="Y826" s="15">
        <v>1886.4492</v>
      </c>
      <c r="Z826" s="15">
        <v>240</v>
      </c>
      <c r="AA826" s="15">
        <v>1886.4579125340395</v>
      </c>
      <c r="AB826" s="36">
        <v>0</v>
      </c>
      <c r="AC826" s="10">
        <v>0</v>
      </c>
      <c r="AD826" s="15">
        <v>0.21</v>
      </c>
      <c r="AE826" s="50">
        <v>396.15429999999998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v>1886.4492</v>
      </c>
      <c r="AL826" s="15">
        <v>0.3</v>
      </c>
      <c r="AM826" s="15">
        <v>565.9348</v>
      </c>
      <c r="AN826" s="15">
        <v>0.4</v>
      </c>
      <c r="AO826" s="15">
        <v>754.5797</v>
      </c>
      <c r="AP826" s="15">
        <v>1</v>
      </c>
      <c r="AQ826" s="15">
        <v>1886.4492</v>
      </c>
      <c r="AR826" s="15">
        <v>0.3</v>
      </c>
      <c r="AS826" s="15">
        <v>34.6218</v>
      </c>
      <c r="AT826" s="15">
        <v>0</v>
      </c>
      <c r="AU826" s="15">
        <v>0</v>
      </c>
      <c r="AV826" s="15">
        <v>0</v>
      </c>
      <c r="AW826" s="15">
        <v>1780.5491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7376.0164000000004</v>
      </c>
      <c r="BU826" s="15">
        <v>4923.6324000000004</v>
      </c>
      <c r="BV826" s="15">
        <v>7376.0164000000004</v>
      </c>
      <c r="BW826" s="15">
        <v>6621.4367000000002</v>
      </c>
      <c r="BX826" s="16">
        <v>927.00109999999995</v>
      </c>
      <c r="BY826" s="15">
        <v>1854.0023000000001</v>
      </c>
      <c r="BZ826" s="16">
        <v>6449.0151999999998</v>
      </c>
      <c r="CA826" s="17">
        <v>904.11919999999998</v>
      </c>
    </row>
    <row r="827" spans="1:79" x14ac:dyDescent="0.25">
      <c r="A827" s="33" t="s">
        <v>98</v>
      </c>
      <c r="B827" s="34">
        <v>11601</v>
      </c>
      <c r="C827" s="34" t="s">
        <v>756</v>
      </c>
      <c r="D827" s="34" t="s">
        <v>742</v>
      </c>
      <c r="E827" s="34" t="s">
        <v>743</v>
      </c>
      <c r="F827" s="34" t="s">
        <v>712</v>
      </c>
      <c r="G827" s="34" t="s">
        <v>757</v>
      </c>
      <c r="H827" s="34" t="s">
        <v>714</v>
      </c>
      <c r="I827" s="34" t="s">
        <v>715</v>
      </c>
      <c r="J827" s="34" t="s">
        <v>712</v>
      </c>
      <c r="K827" s="34" t="s">
        <v>121</v>
      </c>
      <c r="L827" s="10">
        <v>8</v>
      </c>
      <c r="M827" s="10">
        <v>240</v>
      </c>
      <c r="N827" s="34">
        <v>459404</v>
      </c>
      <c r="O827" s="35">
        <v>29073</v>
      </c>
      <c r="P827" s="35">
        <v>17606</v>
      </c>
      <c r="Q827" s="34">
        <v>66862493353</v>
      </c>
      <c r="R827" s="34" t="s">
        <v>103</v>
      </c>
      <c r="S827" s="10" t="str">
        <f>IF(AB827=0.05,"Médio Profissionalizante",
IF(AB827=0.09,"Médio Tecnólogo",
IF(AB827=0.1,"Graduação",
IF(AB827=0.15,"Especialização",
IF(AB827=0.35,"Mestrado",
IF(AB827=0.45,"Doutorado",
))))))</f>
        <v>Especialização</v>
      </c>
      <c r="T827" s="10" t="str">
        <f>IF(AL827=0.7,"Inciso I",
IF(AL827=0.6,"Incisos II e V",
IF(AL827=0.3,"Inciso IV",
IF(AL827=0.25,"Inciso III, VI e VII",
))))</f>
        <v>Inciso I</v>
      </c>
      <c r="U827" s="34">
        <v>20</v>
      </c>
      <c r="V827" s="34" t="s">
        <v>97</v>
      </c>
      <c r="W827" s="34" t="s">
        <v>91</v>
      </c>
      <c r="X827" s="34" t="s">
        <v>91</v>
      </c>
      <c r="Y827" s="15">
        <v>1777.6458</v>
      </c>
      <c r="Z827" s="15">
        <v>240</v>
      </c>
      <c r="AA827" s="15">
        <v>1777.6514241638204</v>
      </c>
      <c r="AB827" s="36">
        <v>0.15</v>
      </c>
      <c r="AC827" s="15">
        <v>266.64690000000002</v>
      </c>
      <c r="AD827" s="15">
        <v>0.11</v>
      </c>
      <c r="AE827" s="40">
        <f>ROUND(Y827*AD827,2)</f>
        <v>195.54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v>1777.6458</v>
      </c>
      <c r="AL827" s="15">
        <v>0.7</v>
      </c>
      <c r="AM827" s="15">
        <v>1244.3521000000001</v>
      </c>
      <c r="AN827" s="15">
        <v>0.4</v>
      </c>
      <c r="AO827" s="15">
        <v>711.05830000000003</v>
      </c>
      <c r="AP827" s="15">
        <v>1</v>
      </c>
      <c r="AQ827" s="15">
        <v>1777.6458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7750.5357000000004</v>
      </c>
      <c r="BU827" s="15">
        <v>4728.5378000000001</v>
      </c>
      <c r="BV827" s="15">
        <v>7750.5357000000004</v>
      </c>
      <c r="BW827" s="15">
        <v>7039.4773999999998</v>
      </c>
      <c r="BX827" s="16">
        <v>985.52679999999998</v>
      </c>
      <c r="BY827" s="15">
        <v>1971.0536999999999</v>
      </c>
      <c r="BZ827" s="16">
        <v>6765.0088999999998</v>
      </c>
      <c r="CA827" s="17">
        <v>991.01739999999995</v>
      </c>
    </row>
    <row r="828" spans="1:79" x14ac:dyDescent="0.25">
      <c r="A828" s="33" t="s">
        <v>708</v>
      </c>
      <c r="B828" s="34">
        <v>2199201</v>
      </c>
      <c r="C828" s="34" t="s">
        <v>1034</v>
      </c>
      <c r="D828" s="34" t="s">
        <v>710</v>
      </c>
      <c r="E828" s="34" t="s">
        <v>717</v>
      </c>
      <c r="F828" s="34" t="s">
        <v>83</v>
      </c>
      <c r="G828" s="34" t="s">
        <v>84</v>
      </c>
      <c r="H828" s="34" t="s">
        <v>1002</v>
      </c>
      <c r="I828" s="34" t="s">
        <v>1003</v>
      </c>
      <c r="J828" s="34" t="s">
        <v>107</v>
      </c>
      <c r="K828" s="34" t="s">
        <v>102</v>
      </c>
      <c r="L828" s="10">
        <v>10</v>
      </c>
      <c r="M828" s="10">
        <v>240</v>
      </c>
      <c r="N828" s="34">
        <v>157393</v>
      </c>
      <c r="O828" s="35">
        <v>31229</v>
      </c>
      <c r="P828" s="35">
        <v>22411</v>
      </c>
      <c r="Q828" s="34">
        <v>22983996387</v>
      </c>
      <c r="R828" s="34" t="s">
        <v>89</v>
      </c>
      <c r="S828" s="10">
        <f>IF(AB828=0.05,"Médio Profissionalizante",
IF(AB828=0.09,"Médio Tecnólogo",
IF(AB828=0.1,"Graduação",
IF(AB828=0.15,"Especialização",
IF(AB828=0.35,"Mestrado",
IF(AB828=0.45,"Doutorado",
))))))</f>
        <v>0</v>
      </c>
      <c r="T828" s="10" t="str">
        <f>IF(AL828=0.7,"Inciso I",
IF(AL828=0.6,"Incisos II e V",
IF(AL828=0.3,"Inciso IV",
IF(AL828=0.25,"Inciso III, VI e VII",
))))</f>
        <v>Inciso I</v>
      </c>
      <c r="U828" s="34">
        <v>1</v>
      </c>
      <c r="V828" s="34" t="s">
        <v>97</v>
      </c>
      <c r="W828" s="34" t="s">
        <v>91</v>
      </c>
      <c r="X828" s="34" t="s">
        <v>92</v>
      </c>
      <c r="Y828" s="15">
        <v>1849.4639999999999</v>
      </c>
      <c r="Z828" s="15">
        <v>240</v>
      </c>
      <c r="AA828" s="15">
        <v>1849.4685417000387</v>
      </c>
      <c r="AB828" s="36">
        <v>0</v>
      </c>
      <c r="AC828" s="37">
        <v>0</v>
      </c>
      <c r="AD828" s="15">
        <v>0.17</v>
      </c>
      <c r="AE828" s="40">
        <f>ROUND(Y828*AD828,2)</f>
        <v>314.41000000000003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v>1412.2511999999999</v>
      </c>
      <c r="AL828" s="15">
        <v>0.7</v>
      </c>
      <c r="AM828" s="15">
        <v>988.57579999999996</v>
      </c>
      <c r="AN828" s="15">
        <v>0.4</v>
      </c>
      <c r="AO828" s="15">
        <v>564.90049999999997</v>
      </c>
      <c r="AP828" s="15">
        <v>1</v>
      </c>
      <c r="AQ828" s="15">
        <v>1412.2511999999999</v>
      </c>
      <c r="AR828" s="15">
        <v>0.16</v>
      </c>
      <c r="AS828" s="15">
        <v>105.3</v>
      </c>
      <c r="AT828" s="15">
        <v>0.15</v>
      </c>
      <c r="AU828" s="15">
        <v>740.37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6030.3126000000002</v>
      </c>
      <c r="BU828" s="15">
        <v>3629.4856</v>
      </c>
      <c r="BV828" s="15">
        <v>6030.3126000000002</v>
      </c>
      <c r="BW828" s="15">
        <v>5465.4120999999996</v>
      </c>
      <c r="BX828" s="16">
        <v>765.15769999999998</v>
      </c>
      <c r="BY828" s="15">
        <v>1530.3154</v>
      </c>
      <c r="BZ828" s="16">
        <v>5265.1549000000005</v>
      </c>
      <c r="CA828" s="17">
        <v>578.55759999999998</v>
      </c>
    </row>
    <row r="829" spans="1:79" x14ac:dyDescent="0.25">
      <c r="A829" s="33" t="s">
        <v>98</v>
      </c>
      <c r="B829" s="34">
        <v>42901</v>
      </c>
      <c r="C829" s="34" t="s">
        <v>817</v>
      </c>
      <c r="D829" s="34" t="s">
        <v>734</v>
      </c>
      <c r="E829" s="34" t="s">
        <v>735</v>
      </c>
      <c r="F829" s="34" t="s">
        <v>712</v>
      </c>
      <c r="G829" s="34" t="s">
        <v>726</v>
      </c>
      <c r="H829" s="34" t="s">
        <v>714</v>
      </c>
      <c r="I829" s="34" t="s">
        <v>715</v>
      </c>
      <c r="J829" s="34" t="s">
        <v>712</v>
      </c>
      <c r="K829" s="34" t="s">
        <v>121</v>
      </c>
      <c r="L829" s="10">
        <v>12</v>
      </c>
      <c r="M829" s="10">
        <v>240</v>
      </c>
      <c r="N829" s="34">
        <v>813535</v>
      </c>
      <c r="O829" s="35">
        <v>28578</v>
      </c>
      <c r="P829" s="35">
        <v>13407</v>
      </c>
      <c r="Q829" s="34">
        <v>1412183391</v>
      </c>
      <c r="R829" s="34" t="s">
        <v>103</v>
      </c>
      <c r="S829" s="10" t="str">
        <f>IF(AB829=0.05,"Médio Profissionalizante",
IF(AB829=0.09,"Médio Tecnólogo",
IF(AB829=0.1,"Graduação",
IF(AB829=0.15,"Especialização",
IF(AB829=0.35,"Mestrado",
IF(AB829=0.45,"Doutorado",
))))))</f>
        <v>Especialização</v>
      </c>
      <c r="T829" s="10" t="str">
        <f>IF(AL829=0.7,"Inciso I",
IF(AL829=0.6,"Incisos II e V",
IF(AL829=0.3,"Inciso IV",
IF(AL829=0.25,"Inciso III, VI e VII",
))))</f>
        <v>Inciso IV</v>
      </c>
      <c r="U829" s="34">
        <v>20</v>
      </c>
      <c r="V829" s="34" t="s">
        <v>97</v>
      </c>
      <c r="W829" s="34" t="s">
        <v>91</v>
      </c>
      <c r="X829" s="34" t="s">
        <v>91</v>
      </c>
      <c r="Y829" s="15">
        <v>1924.1790000000001</v>
      </c>
      <c r="Z829" s="15">
        <v>240</v>
      </c>
      <c r="AA829" s="15">
        <v>1924.1870707847202</v>
      </c>
      <c r="AB829" s="36">
        <v>0.15</v>
      </c>
      <c r="AC829" s="15">
        <v>288.62689999999998</v>
      </c>
      <c r="AD829" s="15">
        <v>0.2</v>
      </c>
      <c r="AE829" s="40">
        <f>ROUND(Y829*AD829,2)</f>
        <v>384.84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v>1924.1790000000001</v>
      </c>
      <c r="AL829" s="15">
        <v>0.3</v>
      </c>
      <c r="AM829" s="15">
        <v>577.25369999999998</v>
      </c>
      <c r="AN829" s="15">
        <v>0.4</v>
      </c>
      <c r="AO829" s="15">
        <v>769.67160000000001</v>
      </c>
      <c r="AP829" s="15">
        <v>1</v>
      </c>
      <c r="AQ829" s="15">
        <v>1924.1790000000001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7792.9250000000002</v>
      </c>
      <c r="BU829" s="15">
        <v>5291.4922999999999</v>
      </c>
      <c r="BV829" s="15">
        <v>7792.9250000000002</v>
      </c>
      <c r="BW829" s="15">
        <v>7023.2533999999996</v>
      </c>
      <c r="BX829" s="16">
        <v>983.25549999999998</v>
      </c>
      <c r="BY829" s="15">
        <v>1966.5109</v>
      </c>
      <c r="BZ829" s="16">
        <v>6809.6695</v>
      </c>
      <c r="CA829" s="17">
        <v>1003.2991</v>
      </c>
    </row>
    <row r="830" spans="1:79" x14ac:dyDescent="0.25">
      <c r="A830" s="33" t="s">
        <v>98</v>
      </c>
      <c r="B830" s="34">
        <v>27101</v>
      </c>
      <c r="C830" s="34" t="s">
        <v>786</v>
      </c>
      <c r="D830" s="34" t="s">
        <v>734</v>
      </c>
      <c r="E830" s="34" t="s">
        <v>735</v>
      </c>
      <c r="F830" s="34" t="s">
        <v>712</v>
      </c>
      <c r="G830" s="34" t="s">
        <v>747</v>
      </c>
      <c r="H830" s="34" t="s">
        <v>714</v>
      </c>
      <c r="I830" s="34" t="s">
        <v>715</v>
      </c>
      <c r="J830" s="34" t="s">
        <v>712</v>
      </c>
      <c r="K830" s="34" t="s">
        <v>121</v>
      </c>
      <c r="L830" s="10">
        <v>12</v>
      </c>
      <c r="M830" s="10">
        <v>240</v>
      </c>
      <c r="N830" s="34">
        <v>751583</v>
      </c>
      <c r="O830" s="35">
        <v>27548</v>
      </c>
      <c r="P830" s="35">
        <v>14131</v>
      </c>
      <c r="Q830" s="34">
        <v>38022605387</v>
      </c>
      <c r="R830" s="34" t="s">
        <v>103</v>
      </c>
      <c r="S830" s="10">
        <f>IF(AB830=0.05,"Médio Profissionalizante",
IF(AB830=0.09,"Médio Tecnólogo",
IF(AB830=0.1,"Graduação",
IF(AB830=0.15,"Especialização",
IF(AB830=0.35,"Mestrado",
IF(AB830=0.45,"Doutorado",
))))))</f>
        <v>0</v>
      </c>
      <c r="T830" s="10" t="str">
        <f>IF(AL830=0.7,"Inciso I",
IF(AL830=0.6,"Incisos II e V",
IF(AL830=0.3,"Inciso IV",
IF(AL830=0.25,"Inciso III, VI e VII",
))))</f>
        <v>Inciso III, VI e VII</v>
      </c>
      <c r="U830" s="34">
        <v>20</v>
      </c>
      <c r="V830" s="34" t="s">
        <v>97</v>
      </c>
      <c r="W830" s="34" t="s">
        <v>91</v>
      </c>
      <c r="X830" s="34" t="s">
        <v>91</v>
      </c>
      <c r="Y830" s="15">
        <v>1924.1790000000001</v>
      </c>
      <c r="Z830" s="15">
        <v>240</v>
      </c>
      <c r="AA830" s="15">
        <v>1924.1870707847202</v>
      </c>
      <c r="AB830" s="36">
        <v>0</v>
      </c>
      <c r="AC830" s="37">
        <v>0</v>
      </c>
      <c r="AD830" s="15">
        <v>0.2</v>
      </c>
      <c r="AE830" s="40">
        <f>ROUND(Y830*AD830,2)</f>
        <v>384.84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v>1924.1790000000001</v>
      </c>
      <c r="AL830" s="15">
        <v>0.25</v>
      </c>
      <c r="AM830" s="15">
        <v>481.04480000000001</v>
      </c>
      <c r="AN830" s="15">
        <v>0.4</v>
      </c>
      <c r="AO830" s="15">
        <v>769.67160000000001</v>
      </c>
      <c r="AP830" s="15">
        <v>1</v>
      </c>
      <c r="AQ830" s="15">
        <v>1924.1790000000001</v>
      </c>
      <c r="AR830" s="15">
        <v>1.53</v>
      </c>
      <c r="AS830" s="15">
        <v>944.54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7408.0892000000003</v>
      </c>
      <c r="BU830" s="15">
        <v>5002.8653999999997</v>
      </c>
      <c r="BV830" s="15">
        <v>7408.0892000000003</v>
      </c>
      <c r="BW830" s="15">
        <v>6638.4175999999998</v>
      </c>
      <c r="BX830" s="16">
        <v>929.37850000000003</v>
      </c>
      <c r="BY830" s="15">
        <v>1858.7569000000001</v>
      </c>
      <c r="BZ830" s="16">
        <v>6478.7106999999996</v>
      </c>
      <c r="CA830" s="17">
        <v>912.28539999999998</v>
      </c>
    </row>
    <row r="831" spans="1:79" x14ac:dyDescent="0.25">
      <c r="A831" s="33" t="s">
        <v>98</v>
      </c>
      <c r="B831" s="34">
        <v>43201</v>
      </c>
      <c r="C831" s="34" t="s">
        <v>818</v>
      </c>
      <c r="D831" s="34" t="s">
        <v>749</v>
      </c>
      <c r="E831" s="34" t="s">
        <v>750</v>
      </c>
      <c r="F831" s="34" t="s">
        <v>712</v>
      </c>
      <c r="G831" s="34" t="s">
        <v>726</v>
      </c>
      <c r="H831" s="34" t="s">
        <v>714</v>
      </c>
      <c r="I831" s="34" t="s">
        <v>715</v>
      </c>
      <c r="J831" s="34" t="s">
        <v>712</v>
      </c>
      <c r="K831" s="34" t="s">
        <v>121</v>
      </c>
      <c r="L831" s="10">
        <v>12</v>
      </c>
      <c r="M831" s="10">
        <v>240</v>
      </c>
      <c r="N831" s="34">
        <v>652021</v>
      </c>
      <c r="O831" s="35">
        <v>27907</v>
      </c>
      <c r="P831" s="35">
        <v>19008</v>
      </c>
      <c r="Q831" s="34">
        <v>1418947334</v>
      </c>
      <c r="R831" s="34" t="s">
        <v>103</v>
      </c>
      <c r="S831" s="10" t="str">
        <f>IF(AB831=0.05,"Médio Profissionalizante",
IF(AB831=0.09,"Médio Tecnólogo",
IF(AB831=0.1,"Graduação",
IF(AB831=0.15,"Especialização",
IF(AB831=0.35,"Mestrado",
IF(AB831=0.45,"Doutorado",
))))))</f>
        <v>Graduação</v>
      </c>
      <c r="T831" s="10" t="str">
        <f>IF(AL831=0.7,"Inciso I",
IF(AL831=0.6,"Incisos II e V",
IF(AL831=0.3,"Inciso IV",
IF(AL831=0.25,"Inciso III, VI e VII",
))))</f>
        <v>Inciso IV</v>
      </c>
      <c r="U831" s="34">
        <v>20</v>
      </c>
      <c r="V831" s="34" t="s">
        <v>97</v>
      </c>
      <c r="W831" s="34" t="s">
        <v>91</v>
      </c>
      <c r="X831" s="34" t="s">
        <v>91</v>
      </c>
      <c r="Y831" s="15">
        <v>1924.1790000000001</v>
      </c>
      <c r="Z831" s="15">
        <v>240</v>
      </c>
      <c r="AA831" s="15">
        <v>1924.1870707847202</v>
      </c>
      <c r="AB831" s="36">
        <v>0.1</v>
      </c>
      <c r="AC831" s="47">
        <v>192.4179</v>
      </c>
      <c r="AD831" s="15">
        <v>0.2</v>
      </c>
      <c r="AE831" s="40">
        <f>ROUND(Y831*AD831,2)</f>
        <v>384.84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v>1924.1790000000001</v>
      </c>
      <c r="AL831" s="15">
        <v>0.3</v>
      </c>
      <c r="AM831" s="15">
        <v>577.25369999999998</v>
      </c>
      <c r="AN831" s="15">
        <v>0.4</v>
      </c>
      <c r="AO831" s="15">
        <v>769.67160000000001</v>
      </c>
      <c r="AP831" s="15">
        <v>1</v>
      </c>
      <c r="AQ831" s="15">
        <v>1924.1790000000001</v>
      </c>
      <c r="AR831" s="15">
        <v>0.28000000000000003</v>
      </c>
      <c r="AS831" s="15">
        <v>179.59</v>
      </c>
      <c r="AT831" s="15">
        <v>0.3</v>
      </c>
      <c r="AU831" s="15">
        <v>1443.14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7696.7160000000003</v>
      </c>
      <c r="BU831" s="15">
        <v>5195.2833000000001</v>
      </c>
      <c r="BV831" s="15">
        <v>7696.7160000000003</v>
      </c>
      <c r="BW831" s="15">
        <v>6927.0443999999998</v>
      </c>
      <c r="BX831" s="16">
        <v>969.78620000000001</v>
      </c>
      <c r="BY831" s="15">
        <v>1939.5724</v>
      </c>
      <c r="BZ831" s="16">
        <v>6726.9297999999999</v>
      </c>
      <c r="CA831" s="17">
        <v>980.54570000000001</v>
      </c>
    </row>
    <row r="832" spans="1:79" x14ac:dyDescent="0.25">
      <c r="A832" s="33" t="s">
        <v>98</v>
      </c>
      <c r="B832" s="34">
        <v>6401</v>
      </c>
      <c r="C832" s="34" t="s">
        <v>745</v>
      </c>
      <c r="D832" s="34" t="s">
        <v>737</v>
      </c>
      <c r="E832" s="34" t="s">
        <v>738</v>
      </c>
      <c r="F832" s="34" t="s">
        <v>712</v>
      </c>
      <c r="G832" s="34" t="s">
        <v>732</v>
      </c>
      <c r="H832" s="34" t="s">
        <v>714</v>
      </c>
      <c r="I832" s="34" t="s">
        <v>715</v>
      </c>
      <c r="J832" s="34" t="s">
        <v>712</v>
      </c>
      <c r="K832" s="34" t="s">
        <v>147</v>
      </c>
      <c r="L832" s="10">
        <v>4</v>
      </c>
      <c r="M832" s="10">
        <v>240</v>
      </c>
      <c r="N832" s="34">
        <v>652021</v>
      </c>
      <c r="O832" s="35">
        <v>27834</v>
      </c>
      <c r="P832" s="35">
        <v>15052</v>
      </c>
      <c r="Q832" s="34">
        <v>131733320</v>
      </c>
      <c r="R832" s="34" t="s">
        <v>103</v>
      </c>
      <c r="S832" s="10">
        <f>IF(AB832=0.05,"Médio Profissionalizante",
IF(AB832=0.09,"Médio Tecnólogo",
IF(AB832=0.1,"Graduação",
IF(AB832=0.15,"Especialização",
IF(AB832=0.35,"Mestrado",
IF(AB832=0.45,"Doutorado",
))))))</f>
        <v>0</v>
      </c>
      <c r="T832" s="10" t="str">
        <f>IF(AL832=0.7,"Inciso I",
IF(AL832=0.6,"Incisos II e V",
IF(AL832=0.3,"Inciso IV",
IF(AL832=0.25,"Inciso III, VI e VII",
))))</f>
        <v>Inciso III, VI e VII</v>
      </c>
      <c r="U832" s="34">
        <v>20</v>
      </c>
      <c r="V832" s="34" t="s">
        <v>97</v>
      </c>
      <c r="W832" s="34" t="s">
        <v>91</v>
      </c>
      <c r="X832" s="34" t="s">
        <v>91</v>
      </c>
      <c r="Y832" s="15">
        <v>1642.2714000000001</v>
      </c>
      <c r="Z832" s="15">
        <v>240</v>
      </c>
      <c r="AA832" s="15">
        <v>1642.2751372832643</v>
      </c>
      <c r="AB832" s="36">
        <v>0</v>
      </c>
      <c r="AC832" s="37">
        <v>0</v>
      </c>
      <c r="AD832" s="15">
        <v>0.2</v>
      </c>
      <c r="AE832" s="40">
        <f>ROUND(Y832*AD832,2)</f>
        <v>328.45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v>1642.2714000000001</v>
      </c>
      <c r="AL832" s="15">
        <v>0.25</v>
      </c>
      <c r="AM832" s="15">
        <v>410.56779999999998</v>
      </c>
      <c r="AN832" s="15">
        <v>0.4</v>
      </c>
      <c r="AO832" s="15">
        <v>656.90859999999998</v>
      </c>
      <c r="AP832" s="15">
        <v>1</v>
      </c>
      <c r="AQ832" s="15">
        <v>1642.2714000000001</v>
      </c>
      <c r="AR832" s="15">
        <v>1.18</v>
      </c>
      <c r="AS832" s="15">
        <v>621.74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6322.7448999999997</v>
      </c>
      <c r="BU832" s="15">
        <v>4269.9056</v>
      </c>
      <c r="BV832" s="15">
        <v>6322.7448999999997</v>
      </c>
      <c r="BW832" s="15">
        <v>5665.8362999999999</v>
      </c>
      <c r="BX832" s="16">
        <v>793.21709999999996</v>
      </c>
      <c r="BY832" s="15">
        <v>1586.4341999999999</v>
      </c>
      <c r="BZ832" s="16">
        <v>5529.5277999999998</v>
      </c>
      <c r="CA832" s="17">
        <v>651.26009999999997</v>
      </c>
    </row>
    <row r="833" spans="1:79" x14ac:dyDescent="0.25">
      <c r="A833" s="33" t="s">
        <v>98</v>
      </c>
      <c r="B833" s="34">
        <v>47901</v>
      </c>
      <c r="C833" s="34" t="s">
        <v>1125</v>
      </c>
      <c r="D833" s="34" t="s">
        <v>1126</v>
      </c>
      <c r="E833" s="34" t="s">
        <v>1127</v>
      </c>
      <c r="F833" s="34" t="s">
        <v>83</v>
      </c>
      <c r="G833" s="34" t="s">
        <v>94</v>
      </c>
      <c r="H833" s="34" t="s">
        <v>1002</v>
      </c>
      <c r="I833" s="34" t="s">
        <v>1003</v>
      </c>
      <c r="J833" s="34" t="s">
        <v>95</v>
      </c>
      <c r="K833" s="34" t="s">
        <v>1040</v>
      </c>
      <c r="L833" s="10">
        <v>13</v>
      </c>
      <c r="M833" s="10">
        <v>240</v>
      </c>
      <c r="N833" s="34">
        <v>158267</v>
      </c>
      <c r="O833" s="35">
        <v>24880</v>
      </c>
      <c r="P833" s="35">
        <v>17007</v>
      </c>
      <c r="Q833" s="34">
        <v>1560689315</v>
      </c>
      <c r="R833" s="34" t="s">
        <v>103</v>
      </c>
      <c r="S833" s="10" t="str">
        <f>IF(AB833=0.05,"Médio Profissionalizante",
IF(AB833=0.09,"Médio Tecnólogo",
IF(AB833=0.1,"Graduação",
IF(AB833=0.15,"Especialização",
IF(AB833=0.35,"Mestrado",
IF(AB833=0.45,"Doutorado",
))))))</f>
        <v>Especialização</v>
      </c>
      <c r="T833" s="10" t="str">
        <f>IF(AL833=0.7,"Inciso I",
IF(AL833=0.6,"Incisos II e V",
IF(AL833=0.3,"Inciso IV",
IF(AL833=0.25,"Inciso III, VI e VII",
))))</f>
        <v>Inciso III, VI e VII</v>
      </c>
      <c r="U833" s="34">
        <v>20</v>
      </c>
      <c r="V833" s="34" t="s">
        <v>97</v>
      </c>
      <c r="W833" s="34" t="s">
        <v>91</v>
      </c>
      <c r="X833" s="34" t="s">
        <v>91</v>
      </c>
      <c r="Y833" s="15">
        <v>1742.7924</v>
      </c>
      <c r="Z833" s="15">
        <v>240</v>
      </c>
      <c r="AA833" s="15">
        <v>1742.7955138860984</v>
      </c>
      <c r="AB833" s="36">
        <v>0.15</v>
      </c>
      <c r="AC833" s="51">
        <v>401.44139999999999</v>
      </c>
      <c r="AD833" s="15">
        <v>0.11</v>
      </c>
      <c r="AE833" s="40">
        <f>ROUND(Y833*AD833,2)</f>
        <v>191.71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v>2676.2759999999998</v>
      </c>
      <c r="AL833" s="15">
        <v>0.25</v>
      </c>
      <c r="AM833" s="15">
        <v>669.06899999999996</v>
      </c>
      <c r="AN833" s="15">
        <v>0.4</v>
      </c>
      <c r="AO833" s="15">
        <v>1070.5103999999999</v>
      </c>
      <c r="AP833" s="15">
        <v>1</v>
      </c>
      <c r="AQ833" s="15">
        <v>2676.2759999999998</v>
      </c>
      <c r="AR833" s="15">
        <v>0</v>
      </c>
      <c r="AS833" s="15">
        <v>0</v>
      </c>
      <c r="AT833" s="15">
        <v>0.03</v>
      </c>
      <c r="AU833" s="15">
        <v>127.77</v>
      </c>
      <c r="AV833" s="15">
        <v>0.42</v>
      </c>
      <c r="AW833" s="15">
        <v>2146.52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10464.2392</v>
      </c>
      <c r="BU833" s="15">
        <v>7118.8941999999997</v>
      </c>
      <c r="BV833" s="15">
        <v>10464.2392</v>
      </c>
      <c r="BW833" s="15">
        <v>9393.7288000000008</v>
      </c>
      <c r="BX833" s="16">
        <v>1315.1220000000001</v>
      </c>
      <c r="BY833" s="15">
        <v>2630.2440999999999</v>
      </c>
      <c r="BZ833" s="16">
        <v>9149.1170999999995</v>
      </c>
      <c r="CA833" s="17">
        <v>1646.6472000000001</v>
      </c>
    </row>
    <row r="834" spans="1:79" x14ac:dyDescent="0.25">
      <c r="A834" s="33" t="s">
        <v>98</v>
      </c>
      <c r="B834" s="34">
        <v>542001</v>
      </c>
      <c r="C834" s="34" t="s">
        <v>1207</v>
      </c>
      <c r="D834" s="34" t="s">
        <v>1110</v>
      </c>
      <c r="E834" s="34" t="s">
        <v>1111</v>
      </c>
      <c r="F834" s="34" t="s">
        <v>83</v>
      </c>
      <c r="G834" s="34" t="s">
        <v>1160</v>
      </c>
      <c r="H834" s="34" t="s">
        <v>1110</v>
      </c>
      <c r="I834" s="34" t="s">
        <v>715</v>
      </c>
      <c r="J834" s="34" t="s">
        <v>1161</v>
      </c>
      <c r="K834" s="34" t="s">
        <v>121</v>
      </c>
      <c r="L834" s="10">
        <v>2</v>
      </c>
      <c r="M834" s="10">
        <v>240</v>
      </c>
      <c r="N834" s="34">
        <v>122833</v>
      </c>
      <c r="O834" s="35">
        <v>32253</v>
      </c>
      <c r="P834" s="35">
        <v>18541</v>
      </c>
      <c r="Q834" s="34">
        <v>8853797304</v>
      </c>
      <c r="R834" s="34" t="s">
        <v>103</v>
      </c>
      <c r="S834" s="10">
        <f>IF(AB834=0.05,"Médio Profissionalizante",
IF(AB834=0.09,"Médio Tecnólogo",
IF(AB834=0.1,"Graduação",
IF(AB834=0.15,"Especialização",
IF(AB834=0.35,"Mestrado",
IF(AB834=0.45,"Doutorado",
))))))</f>
        <v>0</v>
      </c>
      <c r="T834" s="10" t="str">
        <f>IF(AL834=0.7,"Inciso I",
IF(AL834=0.6,"Incisos II e V",
IF(AL834=0.3,"Inciso IV",
IF(AL834=0.25,"Inciso III, VI e VII",
))))</f>
        <v>Inciso I</v>
      </c>
      <c r="U834" s="34">
        <v>20</v>
      </c>
      <c r="V834" s="34" t="s">
        <v>97</v>
      </c>
      <c r="W834" s="34" t="s">
        <v>91</v>
      </c>
      <c r="X834" s="34" t="s">
        <v>91</v>
      </c>
      <c r="Y834" s="15">
        <v>1962.6636000000001</v>
      </c>
      <c r="Z834" s="15">
        <v>240</v>
      </c>
      <c r="AA834" s="15">
        <v>1962.6708122004145</v>
      </c>
      <c r="AB834" s="36">
        <v>0</v>
      </c>
      <c r="AC834" s="47">
        <v>0</v>
      </c>
      <c r="AD834" s="15">
        <v>0.22</v>
      </c>
      <c r="AE834" s="40">
        <f>ROUND(Y834*AD834,2)</f>
        <v>431.79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v>1578.501</v>
      </c>
      <c r="AL834" s="15">
        <v>0.7</v>
      </c>
      <c r="AM834" s="15">
        <v>1104.9507000000001</v>
      </c>
      <c r="AN834" s="15">
        <v>0.4</v>
      </c>
      <c r="AO834" s="15">
        <v>631.40039999999999</v>
      </c>
      <c r="AP834" s="15">
        <v>1</v>
      </c>
      <c r="AQ834" s="15">
        <v>1578.501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3350.1788780000002</v>
      </c>
      <c r="BH834" s="15">
        <v>0</v>
      </c>
      <c r="BI834" s="15">
        <v>0</v>
      </c>
      <c r="BJ834" s="15">
        <v>0</v>
      </c>
      <c r="BK834" s="15">
        <v>19.899099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0</v>
      </c>
      <c r="BR834" s="15">
        <v>0</v>
      </c>
      <c r="BS834" s="15">
        <v>0</v>
      </c>
      <c r="BT834" s="15">
        <v>10189.202300000001</v>
      </c>
      <c r="BU834" s="15">
        <v>7485.8514999999998</v>
      </c>
      <c r="BV834" s="15">
        <v>10169.3032</v>
      </c>
      <c r="BW834" s="15">
        <v>9557.8019000000004</v>
      </c>
      <c r="BX834" s="16">
        <v>1338.0923</v>
      </c>
      <c r="BY834" s="15">
        <v>2676.1844999999998</v>
      </c>
      <c r="BZ834" s="16">
        <v>8851.11</v>
      </c>
      <c r="CA834" s="17">
        <v>1564.6953000000001</v>
      </c>
    </row>
    <row r="835" spans="1:79" x14ac:dyDescent="0.25">
      <c r="A835" s="33" t="s">
        <v>98</v>
      </c>
      <c r="B835" s="34">
        <v>50601</v>
      </c>
      <c r="C835" s="34" t="s">
        <v>833</v>
      </c>
      <c r="D835" s="34" t="s">
        <v>742</v>
      </c>
      <c r="E835" s="34" t="s">
        <v>743</v>
      </c>
      <c r="F835" s="34" t="s">
        <v>712</v>
      </c>
      <c r="G835" s="34" t="s">
        <v>740</v>
      </c>
      <c r="H835" s="34" t="s">
        <v>714</v>
      </c>
      <c r="I835" s="34" t="s">
        <v>715</v>
      </c>
      <c r="J835" s="34" t="s">
        <v>712</v>
      </c>
      <c r="K835" s="34" t="s">
        <v>147</v>
      </c>
      <c r="L835" s="10">
        <v>5</v>
      </c>
      <c r="M835" s="10">
        <v>240</v>
      </c>
      <c r="N835" s="34">
        <v>751583</v>
      </c>
      <c r="O835" s="35">
        <v>28565</v>
      </c>
      <c r="P835" s="35">
        <v>17379</v>
      </c>
      <c r="Q835" s="34">
        <v>68861753353</v>
      </c>
      <c r="R835" s="34" t="s">
        <v>103</v>
      </c>
      <c r="S835" s="10" t="str">
        <f>IF(AB835=0.05,"Médio Profissionalizante",
IF(AB835=0.09,"Médio Tecnólogo",
IF(AB835=0.1,"Graduação",
IF(AB835=0.15,"Especialização",
IF(AB835=0.35,"Mestrado",
IF(AB835=0.45,"Doutorado",
))))))</f>
        <v>Graduação</v>
      </c>
      <c r="T835" s="10" t="str">
        <f>IF(AL835=0.7,"Inciso I",
IF(AL835=0.6,"Incisos II e V",
IF(AL835=0.3,"Inciso IV",
IF(AL835=0.25,"Inciso III, VI e VII",
))))</f>
        <v>Inciso III, VI e VII</v>
      </c>
      <c r="U835" s="34">
        <v>20</v>
      </c>
      <c r="V835" s="34" t="s">
        <v>97</v>
      </c>
      <c r="W835" s="34" t="s">
        <v>91</v>
      </c>
      <c r="X835" s="34" t="s">
        <v>91</v>
      </c>
      <c r="Y835" s="15">
        <v>1675.1153999999999</v>
      </c>
      <c r="Z835" s="15">
        <v>240</v>
      </c>
      <c r="AA835" s="15">
        <v>1675.1206400289295</v>
      </c>
      <c r="AB835" s="36">
        <v>0.1</v>
      </c>
      <c r="AC835" s="37">
        <v>167.51150000000001</v>
      </c>
      <c r="AD835" s="15">
        <v>0.11</v>
      </c>
      <c r="AE835" s="40">
        <f>ROUND(Y835*AD835,2)</f>
        <v>184.26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v>1675.1153999999999</v>
      </c>
      <c r="AL835" s="15">
        <v>0.25</v>
      </c>
      <c r="AM835" s="15">
        <v>418.77890000000002</v>
      </c>
      <c r="AN835" s="15">
        <v>0.4</v>
      </c>
      <c r="AO835" s="15">
        <v>670.0462</v>
      </c>
      <c r="AP835" s="15">
        <v>1</v>
      </c>
      <c r="AQ835" s="15">
        <v>1675.1153999999999</v>
      </c>
      <c r="AR835" s="15">
        <v>1.36</v>
      </c>
      <c r="AS835" s="15">
        <v>732.81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0</v>
      </c>
      <c r="BR835" s="15">
        <v>0</v>
      </c>
      <c r="BS835" s="15">
        <v>0</v>
      </c>
      <c r="BT835" s="15">
        <v>6465.9453999999996</v>
      </c>
      <c r="BU835" s="15">
        <v>4372.0511999999999</v>
      </c>
      <c r="BV835" s="15">
        <v>6465.9453999999996</v>
      </c>
      <c r="BW835" s="15">
        <v>5795.8993</v>
      </c>
      <c r="BX835" s="16">
        <v>811.42589999999996</v>
      </c>
      <c r="BY835" s="15">
        <v>1622.8517999999999</v>
      </c>
      <c r="BZ835" s="16">
        <v>5654.5195000000003</v>
      </c>
      <c r="CA835" s="17">
        <v>685.63289999999995</v>
      </c>
    </row>
    <row r="836" spans="1:79" x14ac:dyDescent="0.25">
      <c r="A836" s="33" t="s">
        <v>98</v>
      </c>
      <c r="B836" s="34">
        <v>24701</v>
      </c>
      <c r="C836" s="34" t="s">
        <v>783</v>
      </c>
      <c r="D836" s="34" t="s">
        <v>765</v>
      </c>
      <c r="E836" s="34" t="s">
        <v>766</v>
      </c>
      <c r="F836" s="34" t="s">
        <v>712</v>
      </c>
      <c r="G836" s="34" t="s">
        <v>747</v>
      </c>
      <c r="H836" s="34" t="s">
        <v>714</v>
      </c>
      <c r="I836" s="34" t="s">
        <v>715</v>
      </c>
      <c r="J836" s="34" t="s">
        <v>712</v>
      </c>
      <c r="K836" s="34" t="s">
        <v>152</v>
      </c>
      <c r="L836" s="10">
        <v>2</v>
      </c>
      <c r="M836" s="10">
        <v>240</v>
      </c>
      <c r="N836" s="34">
        <v>813535</v>
      </c>
      <c r="O836" s="35">
        <v>29619</v>
      </c>
      <c r="P836" s="35">
        <v>15431</v>
      </c>
      <c r="Q836" s="34">
        <v>550132368</v>
      </c>
      <c r="R836" s="34" t="s">
        <v>103</v>
      </c>
      <c r="S836" s="10">
        <f>IF(AB836=0.05,"Médio Profissionalizante",
IF(AB836=0.09,"Médio Tecnólogo",
IF(AB836=0.1,"Graduação",
IF(AB836=0.15,"Especialização",
IF(AB836=0.35,"Mestrado",
IF(AB836=0.45,"Doutorado",
))))))</f>
        <v>0</v>
      </c>
      <c r="T836" s="10" t="str">
        <f>IF(AL836=0.7,"Inciso I",
IF(AL836=0.6,"Incisos II e V",
IF(AL836=0.3,"Inciso IV",
IF(AL836=0.25,"Inciso III, VI e VII",
))))</f>
        <v>Inciso III, VI e VII</v>
      </c>
      <c r="U836" s="34">
        <v>20</v>
      </c>
      <c r="V836" s="34" t="s">
        <v>97</v>
      </c>
      <c r="W836" s="34" t="s">
        <v>91</v>
      </c>
      <c r="X836" s="34" t="s">
        <v>91</v>
      </c>
      <c r="Y836" s="15">
        <v>1578.501</v>
      </c>
      <c r="Z836" s="15">
        <v>240</v>
      </c>
      <c r="AA836" s="15">
        <v>1578.5035921600002</v>
      </c>
      <c r="AB836" s="36">
        <v>0</v>
      </c>
      <c r="AC836" s="37">
        <v>0</v>
      </c>
      <c r="AD836" s="15">
        <v>0.18</v>
      </c>
      <c r="AE836" s="40">
        <f>ROUND(Y836*AD836,2)</f>
        <v>284.13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v>1578.501</v>
      </c>
      <c r="AL836" s="15">
        <v>0.25</v>
      </c>
      <c r="AM836" s="15">
        <v>394.62529999999998</v>
      </c>
      <c r="AN836" s="15">
        <v>0.4</v>
      </c>
      <c r="AO836" s="15">
        <v>631.40039999999999</v>
      </c>
      <c r="AP836" s="15">
        <v>1</v>
      </c>
      <c r="AQ836" s="15">
        <v>1578.501</v>
      </c>
      <c r="AR836" s="15">
        <v>0.24</v>
      </c>
      <c r="AS836" s="15">
        <v>120.91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6067.7478000000001</v>
      </c>
      <c r="BU836" s="15">
        <v>4072.5326</v>
      </c>
      <c r="BV836" s="15">
        <v>6045.6588000000002</v>
      </c>
      <c r="BW836" s="15">
        <v>5436.3473999999997</v>
      </c>
      <c r="BX836" s="16">
        <v>761.08860000000004</v>
      </c>
      <c r="BY836" s="15">
        <v>1522.1773000000001</v>
      </c>
      <c r="BZ836" s="16">
        <v>5306.6590999999999</v>
      </c>
      <c r="CA836" s="17">
        <v>589.97130000000004</v>
      </c>
    </row>
    <row r="837" spans="1:79" x14ac:dyDescent="0.25">
      <c r="A837" s="33" t="s">
        <v>98</v>
      </c>
      <c r="B837" s="34">
        <v>5001</v>
      </c>
      <c r="C837" s="34" t="s">
        <v>739</v>
      </c>
      <c r="D837" s="34" t="s">
        <v>737</v>
      </c>
      <c r="E837" s="34" t="s">
        <v>738</v>
      </c>
      <c r="F837" s="34" t="s">
        <v>712</v>
      </c>
      <c r="G837" s="34" t="s">
        <v>740</v>
      </c>
      <c r="H837" s="34" t="s">
        <v>714</v>
      </c>
      <c r="I837" s="34" t="s">
        <v>715</v>
      </c>
      <c r="J837" s="34" t="s">
        <v>712</v>
      </c>
      <c r="K837" s="34" t="s">
        <v>121</v>
      </c>
      <c r="L837" s="10">
        <v>13</v>
      </c>
      <c r="M837" s="10">
        <v>240</v>
      </c>
      <c r="N837" s="34">
        <v>614415</v>
      </c>
      <c r="O837" s="35">
        <v>29924</v>
      </c>
      <c r="P837" s="35">
        <v>14039</v>
      </c>
      <c r="Q837" s="34">
        <v>114510334</v>
      </c>
      <c r="R837" s="34" t="s">
        <v>103</v>
      </c>
      <c r="S837" s="10">
        <f>IF(AB837=0.05,"Médio Profissionalizante",
IF(AB837=0.09,"Médio Tecnólogo",
IF(AB837=0.1,"Graduação",
IF(AB837=0.15,"Especialização",
IF(AB837=0.35,"Mestrado",
IF(AB837=0.45,"Doutorado",
))))))</f>
        <v>0</v>
      </c>
      <c r="T837" s="10" t="str">
        <f>IF(AL837=0.7,"Inciso I",
IF(AL837=0.6,"Incisos II e V",
IF(AL837=0.3,"Inciso IV",
IF(AL837=0.25,"Inciso III, VI e VII",
))))</f>
        <v>Inciso III, VI e VII</v>
      </c>
      <c r="U837" s="34">
        <v>20</v>
      </c>
      <c r="V837" s="34" t="s">
        <v>97</v>
      </c>
      <c r="W837" s="34" t="s">
        <v>91</v>
      </c>
      <c r="X837" s="34" t="s">
        <v>91</v>
      </c>
      <c r="Y837" s="15">
        <v>1962.6636000000001</v>
      </c>
      <c r="Z837" s="15">
        <v>240</v>
      </c>
      <c r="AA837" s="15">
        <v>1962.6708122004145</v>
      </c>
      <c r="AB837" s="36">
        <v>0</v>
      </c>
      <c r="AC837" s="47">
        <v>0</v>
      </c>
      <c r="AD837" s="15">
        <v>0.22</v>
      </c>
      <c r="AE837" s="40">
        <f>ROUND(Y837*AD837,2)</f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v>1962.6636000000001</v>
      </c>
      <c r="AL837" s="15">
        <v>0.25</v>
      </c>
      <c r="AM837" s="15">
        <v>490.66590000000002</v>
      </c>
      <c r="AN837" s="15">
        <v>0.4</v>
      </c>
      <c r="AO837" s="15">
        <v>785.06539999999995</v>
      </c>
      <c r="AP837" s="15">
        <v>1</v>
      </c>
      <c r="AQ837" s="15">
        <v>1962.6636000000001</v>
      </c>
      <c r="AR837" s="15">
        <v>0.06</v>
      </c>
      <c r="AS837" s="15">
        <v>37.979999999999997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7595.5081</v>
      </c>
      <c r="BU837" s="15">
        <v>5142.1786000000002</v>
      </c>
      <c r="BV837" s="15">
        <v>7595.5081</v>
      </c>
      <c r="BW837" s="15">
        <v>6810.4426999999996</v>
      </c>
      <c r="BX837" s="16">
        <v>953.46199999999999</v>
      </c>
      <c r="BY837" s="15">
        <v>1906.924</v>
      </c>
      <c r="BZ837" s="16">
        <v>6642.0461999999998</v>
      </c>
      <c r="CA837" s="17">
        <v>957.20270000000005</v>
      </c>
    </row>
    <row r="838" spans="1:79" x14ac:dyDescent="0.25">
      <c r="A838" s="33" t="s">
        <v>98</v>
      </c>
      <c r="B838" s="34">
        <v>43801</v>
      </c>
      <c r="C838" s="34" t="s">
        <v>1122</v>
      </c>
      <c r="D838" s="34" t="s">
        <v>1078</v>
      </c>
      <c r="E838" s="34" t="s">
        <v>1079</v>
      </c>
      <c r="F838" s="34" t="s">
        <v>83</v>
      </c>
      <c r="G838" s="34" t="s">
        <v>84</v>
      </c>
      <c r="H838" s="34" t="s">
        <v>1002</v>
      </c>
      <c r="I838" s="34" t="s">
        <v>1003</v>
      </c>
      <c r="J838" s="34" t="s">
        <v>107</v>
      </c>
      <c r="K838" s="34" t="s">
        <v>105</v>
      </c>
      <c r="L838" s="10">
        <v>8</v>
      </c>
      <c r="M838" s="10">
        <v>240</v>
      </c>
      <c r="N838" s="34">
        <v>148318</v>
      </c>
      <c r="O838" s="35">
        <v>31218</v>
      </c>
      <c r="P838" s="35">
        <v>24284</v>
      </c>
      <c r="Q838" s="34">
        <v>1455947776</v>
      </c>
      <c r="R838" s="34" t="s">
        <v>103</v>
      </c>
      <c r="S838" s="10" t="str">
        <f>IF(AB838=0.05,"Médio Profissionalizante",
IF(AB838=0.09,"Médio Tecnólogo",
IF(AB838=0.1,"Graduação",
IF(AB838=0.15,"Especialização",
IF(AB838=0.35,"Mestrado",
IF(AB838=0.45,"Doutorado",
))))))</f>
        <v>Especialização</v>
      </c>
      <c r="T838" s="10" t="str">
        <f>IF(AL838=0.7,"Inciso I",
IF(AL838=0.6,"Incisos II e V",
IF(AL838=0.3,"Inciso IV",
IF(AL838=0.25,"Inciso III, VI e VII",
))))</f>
        <v>Inciso III, VI e VII</v>
      </c>
      <c r="U838" s="34">
        <v>20</v>
      </c>
      <c r="V838" s="34" t="s">
        <v>97</v>
      </c>
      <c r="W838" s="34" t="s">
        <v>91</v>
      </c>
      <c r="X838" s="34" t="s">
        <v>91</v>
      </c>
      <c r="Y838" s="15">
        <v>1924.1790000000001</v>
      </c>
      <c r="Z838" s="15">
        <v>240</v>
      </c>
      <c r="AA838" s="15">
        <v>1924.1870707847202</v>
      </c>
      <c r="AB838" s="36">
        <v>0.15</v>
      </c>
      <c r="AC838" s="15">
        <v>203.61089999999999</v>
      </c>
      <c r="AD838" s="15">
        <v>0.2</v>
      </c>
      <c r="AE838" s="40">
        <f>ROUND(Y838*AD838,2)</f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v>1357.4058</v>
      </c>
      <c r="AL838" s="15">
        <v>0.25</v>
      </c>
      <c r="AM838" s="15">
        <v>339.35149999999999</v>
      </c>
      <c r="AN838" s="15">
        <v>0.4</v>
      </c>
      <c r="AO838" s="15">
        <v>542.96230000000003</v>
      </c>
      <c r="AP838" s="15">
        <v>1</v>
      </c>
      <c r="AQ838" s="15">
        <v>1357.4058</v>
      </c>
      <c r="AR838" s="15">
        <v>1.51</v>
      </c>
      <c r="AS838" s="15">
        <v>968.51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5429.6232</v>
      </c>
      <c r="BU838" s="15">
        <v>3732.866</v>
      </c>
      <c r="BV838" s="15">
        <v>5429.6232</v>
      </c>
      <c r="BW838" s="15">
        <v>4886.6608999999999</v>
      </c>
      <c r="BX838" s="16">
        <v>684.13250000000005</v>
      </c>
      <c r="BY838" s="15">
        <v>1368.2650000000001</v>
      </c>
      <c r="BZ838" s="16">
        <v>4745.4907000000003</v>
      </c>
      <c r="CA838" s="17">
        <v>435.6499</v>
      </c>
    </row>
    <row r="839" spans="1:79" x14ac:dyDescent="0.25">
      <c r="A839" s="33" t="s">
        <v>839</v>
      </c>
      <c r="B839" s="34">
        <v>959101</v>
      </c>
      <c r="C839" s="34" t="s">
        <v>954</v>
      </c>
      <c r="D839" s="34" t="s">
        <v>841</v>
      </c>
      <c r="E839" s="34" t="s">
        <v>848</v>
      </c>
      <c r="F839" s="34" t="s">
        <v>83</v>
      </c>
      <c r="G839" s="34" t="s">
        <v>876</v>
      </c>
      <c r="H839" s="34" t="s">
        <v>844</v>
      </c>
      <c r="I839" s="34" t="s">
        <v>845</v>
      </c>
      <c r="J839" s="34" t="s">
        <v>850</v>
      </c>
      <c r="K839" s="34" t="s">
        <v>851</v>
      </c>
      <c r="L839" s="10">
        <v>6</v>
      </c>
      <c r="M839" s="10">
        <v>240</v>
      </c>
      <c r="N839" s="34">
        <v>362513</v>
      </c>
      <c r="O839" s="35">
        <v>31124</v>
      </c>
      <c r="P839" s="35">
        <v>20356</v>
      </c>
      <c r="Q839" s="34">
        <v>13967606368</v>
      </c>
      <c r="R839" s="34" t="s">
        <v>89</v>
      </c>
      <c r="S839" s="10" t="str">
        <f>IF(AB839=0.05,"Médio Profissionalizante",
IF(AB839=0.09,"Médio Tecnólogo",
IF(AB839=0.1,"Graduação",
IF(AB839=0.15,"Especialização",
IF(AB839=0.35,"Mestrado",
IF(AB839=0.45,"Doutorado",
))))))</f>
        <v>Médio Tecnólogo</v>
      </c>
      <c r="T839" s="10" t="str">
        <f>IF(AL839=0.7,"Inciso I",
IF(AL839=0.6,"Incisos II e V",
IF(AL839=0.3,"Inciso IV",
IF(AL839=0.25,"Inciso III, VI e VII",
))))</f>
        <v>Inciso I</v>
      </c>
      <c r="U839" s="34">
        <v>1</v>
      </c>
      <c r="V839" s="34" t="s">
        <v>97</v>
      </c>
      <c r="W839" s="34" t="s">
        <v>91</v>
      </c>
      <c r="X839" s="34" t="s">
        <v>92</v>
      </c>
      <c r="Y839" s="15">
        <v>1813.203</v>
      </c>
      <c r="Z839" s="15">
        <v>240</v>
      </c>
      <c r="AA839" s="15">
        <v>1813.2044526470968</v>
      </c>
      <c r="AB839" s="36">
        <v>0.09</v>
      </c>
      <c r="AC839" s="37">
        <v>117.42319999999999</v>
      </c>
      <c r="AD839" s="15">
        <v>0.19</v>
      </c>
      <c r="AE839" s="40">
        <f>ROUND(Y839*AD839,2)</f>
        <v>344.51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v>1304.7023999999999</v>
      </c>
      <c r="AL839" s="15">
        <v>0.7</v>
      </c>
      <c r="AM839" s="15">
        <v>913.29169999999999</v>
      </c>
      <c r="AN839" s="15">
        <v>0.4</v>
      </c>
      <c r="AO839" s="15">
        <v>521.88099999999997</v>
      </c>
      <c r="AP839" s="15">
        <v>1</v>
      </c>
      <c r="AQ839" s="15">
        <v>1304.7023999999999</v>
      </c>
      <c r="AR839" s="15">
        <v>0.15</v>
      </c>
      <c r="AS839" s="15">
        <v>99.27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5714.5964999999997</v>
      </c>
      <c r="BU839" s="15">
        <v>3496.6024000000002</v>
      </c>
      <c r="BV839" s="15">
        <v>5714.5964999999997</v>
      </c>
      <c r="BW839" s="15">
        <v>5192.7156000000004</v>
      </c>
      <c r="BX839" s="16">
        <v>726.98019999999997</v>
      </c>
      <c r="BY839" s="15">
        <v>1453.9603999999999</v>
      </c>
      <c r="BZ839" s="16">
        <v>4987.6162999999997</v>
      </c>
      <c r="CA839" s="17">
        <v>502.23450000000003</v>
      </c>
    </row>
    <row r="840" spans="1:79" x14ac:dyDescent="0.25">
      <c r="A840" s="33" t="s">
        <v>98</v>
      </c>
      <c r="B840" s="34">
        <v>51801</v>
      </c>
      <c r="C840" s="34" t="s">
        <v>834</v>
      </c>
      <c r="D840" s="34" t="s">
        <v>737</v>
      </c>
      <c r="E840" s="34" t="s">
        <v>738</v>
      </c>
      <c r="F840" s="34" t="s">
        <v>712</v>
      </c>
      <c r="G840" s="34" t="s">
        <v>726</v>
      </c>
      <c r="H840" s="34" t="s">
        <v>714</v>
      </c>
      <c r="I840" s="34" t="s">
        <v>715</v>
      </c>
      <c r="J840" s="34" t="s">
        <v>712</v>
      </c>
      <c r="K840" s="34" t="s">
        <v>147</v>
      </c>
      <c r="L840" s="10">
        <v>5</v>
      </c>
      <c r="M840" s="10">
        <v>240</v>
      </c>
      <c r="N840" s="34">
        <v>736843</v>
      </c>
      <c r="O840" s="35">
        <v>28564</v>
      </c>
      <c r="P840" s="35">
        <v>15054</v>
      </c>
      <c r="Q840" s="34">
        <v>1612042368</v>
      </c>
      <c r="R840" s="34" t="s">
        <v>103</v>
      </c>
      <c r="S840" s="10">
        <f>IF(AB840=0.05,"Médio Profissionalizante",
IF(AB840=0.09,"Médio Tecnólogo",
IF(AB840=0.1,"Graduação",
IF(AB840=0.15,"Especialização",
IF(AB840=0.35,"Mestrado",
IF(AB840=0.45,"Doutorado",
))))))</f>
        <v>0</v>
      </c>
      <c r="T840" s="10" t="str">
        <f>IF(AL840=0.7,"Inciso I",
IF(AL840=0.6,"Incisos II e V",
IF(AL840=0.3,"Inciso IV",
IF(AL840=0.25,"Inciso III, VI e VII",
))))</f>
        <v>Inciso I</v>
      </c>
      <c r="U840" s="34">
        <v>20</v>
      </c>
      <c r="V840" s="34" t="s">
        <v>97</v>
      </c>
      <c r="W840" s="34" t="s">
        <v>91</v>
      </c>
      <c r="X840" s="34" t="s">
        <v>91</v>
      </c>
      <c r="Y840" s="15">
        <v>1675.1153999999999</v>
      </c>
      <c r="Z840" s="15">
        <v>240</v>
      </c>
      <c r="AA840" s="15">
        <v>1675.1206400289295</v>
      </c>
      <c r="AB840" s="36">
        <v>0</v>
      </c>
      <c r="AC840" s="37">
        <v>0</v>
      </c>
      <c r="AD840" s="15">
        <v>0.2</v>
      </c>
      <c r="AE840" s="40">
        <f>ROUND(Y840*AD840,2)</f>
        <v>335.02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v>1675.1153999999999</v>
      </c>
      <c r="AL840" s="15">
        <v>0.7</v>
      </c>
      <c r="AM840" s="15">
        <v>1172.5808</v>
      </c>
      <c r="AN840" s="15">
        <v>0.4</v>
      </c>
      <c r="AO840" s="15">
        <v>670.0462</v>
      </c>
      <c r="AP840" s="15">
        <v>1</v>
      </c>
      <c r="AQ840" s="15">
        <v>1675.1153999999999</v>
      </c>
      <c r="AR840" s="15">
        <v>1.58</v>
      </c>
      <c r="AS840" s="15">
        <v>948.4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7202.9961999999996</v>
      </c>
      <c r="BU840" s="15">
        <v>4355.3</v>
      </c>
      <c r="BV840" s="15">
        <v>7202.9961999999996</v>
      </c>
      <c r="BW840" s="15">
        <v>6532.9501</v>
      </c>
      <c r="BX840" s="16">
        <v>914.61300000000006</v>
      </c>
      <c r="BY840" s="15">
        <v>1829.2260000000001</v>
      </c>
      <c r="BZ840" s="16">
        <v>6288.3832000000002</v>
      </c>
      <c r="CA840" s="17">
        <v>859.94539999999995</v>
      </c>
    </row>
    <row r="841" spans="1:79" x14ac:dyDescent="0.25">
      <c r="A841" s="33" t="s">
        <v>79</v>
      </c>
      <c r="B841" s="34">
        <v>5177201</v>
      </c>
      <c r="C841" s="34" t="s">
        <v>254</v>
      </c>
      <c r="D841" s="34" t="s">
        <v>81</v>
      </c>
      <c r="E841" s="34" t="s">
        <v>179</v>
      </c>
      <c r="F841" s="34" t="s">
        <v>83</v>
      </c>
      <c r="G841" s="34" t="s">
        <v>117</v>
      </c>
      <c r="H841" s="34" t="s">
        <v>85</v>
      </c>
      <c r="I841" s="34" t="s">
        <v>79</v>
      </c>
      <c r="J841" s="34" t="s">
        <v>87</v>
      </c>
      <c r="K841" s="34" t="s">
        <v>121</v>
      </c>
      <c r="L841" s="10">
        <v>13</v>
      </c>
      <c r="M841" s="10">
        <v>240</v>
      </c>
      <c r="N841" s="34">
        <v>139137</v>
      </c>
      <c r="O841" s="35">
        <v>37109</v>
      </c>
      <c r="P841" s="35">
        <v>26737</v>
      </c>
      <c r="Q841" s="34">
        <v>44531419391</v>
      </c>
      <c r="R841" s="34" t="s">
        <v>89</v>
      </c>
      <c r="S841" s="10" t="str">
        <f>IF(AB841=0.05,"Médio Profissionalizante",
IF(AB841=0.09,"Médio Tecnólogo",
IF(AB841=0.1,"Graduação",
IF(AB841=0.15,"Especialização",
IF(AB841=0.35,"Mestrado",
IF(AB841=0.45,"Doutorado",
))))))</f>
        <v>Especialização</v>
      </c>
      <c r="T841" s="10" t="str">
        <f>IF(AL841=0.7,"Inciso I",
IF(AL841=0.6,"Incisos II e V",
IF(AL841=0.3,"Inciso IV",
IF(AL841=0.25,"Inciso III, VI e VII",
))))</f>
        <v>Incisos II e V</v>
      </c>
      <c r="U841" s="34">
        <v>22</v>
      </c>
      <c r="V841" s="34" t="s">
        <v>97</v>
      </c>
      <c r="W841" s="34" t="s">
        <v>91</v>
      </c>
      <c r="X841" s="34" t="s">
        <v>92</v>
      </c>
      <c r="Y841" s="15">
        <v>1962.6636000000001</v>
      </c>
      <c r="Z841" s="15">
        <v>240</v>
      </c>
      <c r="AA841" s="15">
        <v>1962.6708122004145</v>
      </c>
      <c r="AB841" s="36">
        <v>0.15</v>
      </c>
      <c r="AC841" s="51">
        <v>294.39949999999999</v>
      </c>
      <c r="AD841" s="15">
        <v>0.21</v>
      </c>
      <c r="AE841" s="50">
        <v>412.15940000000001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v>1962.6636000000001</v>
      </c>
      <c r="AL841" s="15">
        <v>0.6</v>
      </c>
      <c r="AM841" s="15">
        <v>1177.5981999999999</v>
      </c>
      <c r="AN841" s="15">
        <v>0.4</v>
      </c>
      <c r="AO841" s="15">
        <v>785.06539999999995</v>
      </c>
      <c r="AP841" s="15">
        <v>1</v>
      </c>
      <c r="AQ841" s="15">
        <v>1962.6636000000001</v>
      </c>
      <c r="AR841" s="15">
        <v>0</v>
      </c>
      <c r="AS841" s="15">
        <v>848.95010000000002</v>
      </c>
      <c r="AT841" s="15">
        <v>0</v>
      </c>
      <c r="AU841" s="15">
        <v>1604.7228</v>
      </c>
      <c r="AV841" s="15">
        <v>0</v>
      </c>
      <c r="AW841" s="15">
        <v>1242.3661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3955.1389930000005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12512.3523</v>
      </c>
      <c r="BU841" s="15">
        <v>5416.9515000000001</v>
      </c>
      <c r="BV841" s="15">
        <v>8557.2132999999994</v>
      </c>
      <c r="BW841" s="15">
        <v>7772.1478999999999</v>
      </c>
      <c r="BX841" s="16">
        <v>1088.1007</v>
      </c>
      <c r="BY841" s="15">
        <v>2176.2013999999999</v>
      </c>
      <c r="BZ841" s="16">
        <v>11424.2516</v>
      </c>
      <c r="CA841" s="17">
        <v>2272.3092000000001</v>
      </c>
    </row>
    <row r="842" spans="1:79" x14ac:dyDescent="0.25">
      <c r="A842" s="33" t="s">
        <v>98</v>
      </c>
      <c r="B842" s="34">
        <v>11401</v>
      </c>
      <c r="C842" s="34" t="s">
        <v>754</v>
      </c>
      <c r="D842" s="34" t="s">
        <v>737</v>
      </c>
      <c r="E842" s="34" t="s">
        <v>738</v>
      </c>
      <c r="F842" s="34" t="s">
        <v>712</v>
      </c>
      <c r="G842" s="34" t="s">
        <v>726</v>
      </c>
      <c r="H842" s="34" t="s">
        <v>714</v>
      </c>
      <c r="I842" s="34" t="s">
        <v>715</v>
      </c>
      <c r="J842" s="34" t="s">
        <v>712</v>
      </c>
      <c r="K842" s="34" t="s">
        <v>118</v>
      </c>
      <c r="L842" s="10">
        <v>8</v>
      </c>
      <c r="M842" s="10">
        <v>240</v>
      </c>
      <c r="N842" s="34">
        <v>1011525</v>
      </c>
      <c r="O842" s="35">
        <v>22350</v>
      </c>
      <c r="P842" s="35">
        <v>14810</v>
      </c>
      <c r="Q842" s="34">
        <v>221007334</v>
      </c>
      <c r="R842" s="34" t="s">
        <v>103</v>
      </c>
      <c r="S842" s="10" t="str">
        <f>IF(AB842=0.05,"Médio Profissionalizante",
IF(AB842=0.09,"Médio Tecnólogo",
IF(AB842=0.1,"Graduação",
IF(AB842=0.15,"Especialização",
IF(AB842=0.35,"Mestrado",
IF(AB842=0.45,"Doutorado",
))))))</f>
        <v>Especialização</v>
      </c>
      <c r="T842" s="10" t="str">
        <f>IF(AL842=0.7,"Inciso I",
IF(AL842=0.6,"Incisos II e V",
IF(AL842=0.3,"Inciso IV",
IF(AL842=0.25,"Inciso III, VI e VII",
))))</f>
        <v>Inciso III, VI e VII</v>
      </c>
      <c r="U842" s="34">
        <v>20</v>
      </c>
      <c r="V842" s="34" t="s">
        <v>97</v>
      </c>
      <c r="W842" s="34" t="s">
        <v>91</v>
      </c>
      <c r="X842" s="34" t="s">
        <v>91</v>
      </c>
      <c r="Y842" s="15">
        <v>1777.6458</v>
      </c>
      <c r="Z842" s="15">
        <v>240</v>
      </c>
      <c r="AA842" s="15">
        <v>1777.6514241638204</v>
      </c>
      <c r="AB842" s="36">
        <v>0.15</v>
      </c>
      <c r="AC842" s="51">
        <v>266.64690000000002</v>
      </c>
      <c r="AD842" s="15">
        <v>0.2</v>
      </c>
      <c r="AE842" s="40">
        <f>ROUND(Y842*AD842,2)</f>
        <v>355.53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v>1777.6458</v>
      </c>
      <c r="AL842" s="15">
        <v>0.25</v>
      </c>
      <c r="AM842" s="15">
        <v>444.41149999999999</v>
      </c>
      <c r="AN842" s="15">
        <v>0.4</v>
      </c>
      <c r="AO842" s="15">
        <v>711.05830000000003</v>
      </c>
      <c r="AP842" s="15">
        <v>1</v>
      </c>
      <c r="AQ842" s="15">
        <v>1777.6458</v>
      </c>
      <c r="AR842" s="15">
        <v>1.23</v>
      </c>
      <c r="AS842" s="15">
        <v>728.84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7110.5832</v>
      </c>
      <c r="BU842" s="15">
        <v>4888.5259999999998</v>
      </c>
      <c r="BV842" s="15">
        <v>7110.5832</v>
      </c>
      <c r="BW842" s="15">
        <v>6399.5249000000003</v>
      </c>
      <c r="BX842" s="16">
        <v>895.93349999999998</v>
      </c>
      <c r="BY842" s="15">
        <v>1791.867</v>
      </c>
      <c r="BZ842" s="16">
        <v>6214.6496999999999</v>
      </c>
      <c r="CA842" s="17">
        <v>839.66869999999994</v>
      </c>
    </row>
    <row r="843" spans="1:79" x14ac:dyDescent="0.25">
      <c r="A843" s="33" t="s">
        <v>98</v>
      </c>
      <c r="B843" s="34">
        <v>44701</v>
      </c>
      <c r="C843" s="34" t="s">
        <v>822</v>
      </c>
      <c r="D843" s="34" t="s">
        <v>737</v>
      </c>
      <c r="E843" s="34" t="s">
        <v>738</v>
      </c>
      <c r="F843" s="34" t="s">
        <v>712</v>
      </c>
      <c r="G843" s="34" t="s">
        <v>726</v>
      </c>
      <c r="H843" s="34" t="s">
        <v>714</v>
      </c>
      <c r="I843" s="34" t="s">
        <v>715</v>
      </c>
      <c r="J843" s="34" t="s">
        <v>712</v>
      </c>
      <c r="K843" s="34" t="s">
        <v>102</v>
      </c>
      <c r="L843" s="10">
        <v>29</v>
      </c>
      <c r="M843" s="10">
        <v>240</v>
      </c>
      <c r="N843" s="34">
        <v>797581</v>
      </c>
      <c r="O843" s="35">
        <v>31107</v>
      </c>
      <c r="P843" s="35">
        <v>17816</v>
      </c>
      <c r="Q843" s="34">
        <v>38893630320</v>
      </c>
      <c r="R843" s="34" t="s">
        <v>103</v>
      </c>
      <c r="S843" s="10" t="str">
        <f>IF(AB843=0.05,"Médio Profissionalizante",
IF(AB843=0.09,"Médio Tecnólogo",
IF(AB843=0.1,"Graduação",
IF(AB843=0.15,"Especialização",
IF(AB843=0.35,"Mestrado",
IF(AB843=0.45,"Doutorado",
))))))</f>
        <v>Especialização</v>
      </c>
      <c r="T843" s="10">
        <f>IF(AL843=0.7,"Inciso I",
IF(AL843=0.6,"Incisos II e V",
IF(AL843=0.3,"Inciso IV",
IF(AL843=0.25,"Inciso III, VI e VII",
))))</f>
        <v>0</v>
      </c>
      <c r="U843" s="34">
        <v>20</v>
      </c>
      <c r="V843" s="34" t="s">
        <v>97</v>
      </c>
      <c r="W843" s="34" t="s">
        <v>91</v>
      </c>
      <c r="X843" s="34" t="s">
        <v>91</v>
      </c>
      <c r="Y843" s="15">
        <v>1543.0458000000001</v>
      </c>
      <c r="Z843" s="15">
        <v>180</v>
      </c>
      <c r="AA843" s="15">
        <v>1543.0479249704554</v>
      </c>
      <c r="AB843" s="36">
        <v>0.15</v>
      </c>
      <c r="AC843" s="51">
        <v>308.60559999999998</v>
      </c>
      <c r="AD843" s="15">
        <v>0.3</v>
      </c>
      <c r="AE843" s="40">
        <f>ROUND(Y843*AD843,2)</f>
        <v>462.91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v>0</v>
      </c>
      <c r="AL843" s="15">
        <v>0</v>
      </c>
      <c r="AM843" s="15">
        <v>0</v>
      </c>
      <c r="AN843" s="15">
        <v>0</v>
      </c>
      <c r="AO843" s="15">
        <v>0</v>
      </c>
      <c r="AP843" s="15">
        <v>0.5</v>
      </c>
      <c r="AQ843" s="15">
        <v>1028.6853000000001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3955.1389930000005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7967.0117</v>
      </c>
      <c r="BU843" s="15">
        <v>7967.0117</v>
      </c>
      <c r="BV843" s="15">
        <v>7967.0117</v>
      </c>
      <c r="BW843" s="15">
        <v>7967.0117</v>
      </c>
      <c r="BX843" s="16">
        <v>1115.3815999999999</v>
      </c>
      <c r="BY843" s="15">
        <v>2230.7633000000001</v>
      </c>
      <c r="BZ843" s="16">
        <v>6851.63</v>
      </c>
      <c r="CA843" s="17">
        <v>1014.8383</v>
      </c>
    </row>
    <row r="844" spans="1:79" x14ac:dyDescent="0.25">
      <c r="A844" s="33" t="s">
        <v>839</v>
      </c>
      <c r="B844" s="34">
        <v>552601</v>
      </c>
      <c r="C844" s="34" t="s">
        <v>908</v>
      </c>
      <c r="D844" s="34" t="s">
        <v>841</v>
      </c>
      <c r="E844" s="34" t="s">
        <v>857</v>
      </c>
      <c r="F844" s="34" t="s">
        <v>83</v>
      </c>
      <c r="G844" s="34" t="s">
        <v>843</v>
      </c>
      <c r="H844" s="34" t="s">
        <v>844</v>
      </c>
      <c r="I844" s="34" t="s">
        <v>845</v>
      </c>
      <c r="J844" s="34" t="s">
        <v>846</v>
      </c>
      <c r="K844" s="34" t="s">
        <v>147</v>
      </c>
      <c r="L844" s="10">
        <v>6</v>
      </c>
      <c r="M844" s="10">
        <v>240</v>
      </c>
      <c r="N844" s="34">
        <v>210115</v>
      </c>
      <c r="O844" s="35">
        <v>32234</v>
      </c>
      <c r="P844" s="35">
        <v>20163</v>
      </c>
      <c r="Q844" s="34">
        <v>9027823391</v>
      </c>
      <c r="R844" s="34" t="s">
        <v>89</v>
      </c>
      <c r="S844" s="10" t="str">
        <f>IF(AB844=0.05,"Médio Profissionalizante",
IF(AB844=0.09,"Médio Tecnólogo",
IF(AB844=0.1,"Graduação",
IF(AB844=0.15,"Especialização",
IF(AB844=0.35,"Mestrado",
IF(AB844=0.45,"Doutorado",
))))))</f>
        <v>Graduação</v>
      </c>
      <c r="T844" s="10" t="str">
        <f>IF(AL844=0.7,"Inciso I",
IF(AL844=0.6,"Incisos II e V",
IF(AL844=0.3,"Inciso IV",
IF(AL844=0.25,"Inciso III, VI e VII",
))))</f>
        <v>Inciso III, VI e VII</v>
      </c>
      <c r="U844" s="34">
        <v>1</v>
      </c>
      <c r="V844" s="34" t="s">
        <v>97</v>
      </c>
      <c r="W844" s="34" t="s">
        <v>91</v>
      </c>
      <c r="X844" s="34" t="s">
        <v>92</v>
      </c>
      <c r="Y844" s="15">
        <v>1708.6224</v>
      </c>
      <c r="Z844" s="15">
        <v>240</v>
      </c>
      <c r="AA844" s="15">
        <v>1708.6224</v>
      </c>
      <c r="AB844" s="36">
        <v>0.1</v>
      </c>
      <c r="AC844" s="37">
        <v>170.8622</v>
      </c>
      <c r="AD844" s="15">
        <v>0.11</v>
      </c>
      <c r="AE844" s="40">
        <f>ROUND(Y844*AD844,2)</f>
        <v>187.95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v>1708.6224</v>
      </c>
      <c r="AL844" s="15">
        <v>0.25</v>
      </c>
      <c r="AM844" s="15">
        <v>427.15559999999999</v>
      </c>
      <c r="AN844" s="15">
        <v>0.4</v>
      </c>
      <c r="AO844" s="15">
        <v>683.44899999999996</v>
      </c>
      <c r="AP844" s="15">
        <v>1</v>
      </c>
      <c r="AQ844" s="15">
        <v>1708.6224</v>
      </c>
      <c r="AR844" s="15">
        <v>0.3</v>
      </c>
      <c r="AS844" s="15">
        <v>164.88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6595.2825000000003</v>
      </c>
      <c r="BU844" s="15">
        <v>6595.2824639999999</v>
      </c>
      <c r="BV844" s="15">
        <v>6595.2825000000003</v>
      </c>
      <c r="BW844" s="15">
        <v>5911.8334999999997</v>
      </c>
      <c r="BX844" s="16">
        <v>827.6567</v>
      </c>
      <c r="BY844" s="15">
        <v>1655.3134</v>
      </c>
      <c r="BZ844" s="16">
        <v>5767.6257999999998</v>
      </c>
      <c r="CA844" s="17">
        <v>716.73710000000005</v>
      </c>
    </row>
    <row r="845" spans="1:79" x14ac:dyDescent="0.25">
      <c r="A845" s="33" t="s">
        <v>98</v>
      </c>
      <c r="B845" s="34">
        <v>53901</v>
      </c>
      <c r="C845" s="34" t="s">
        <v>1137</v>
      </c>
      <c r="D845" s="34" t="s">
        <v>742</v>
      </c>
      <c r="E845" s="34" t="s">
        <v>743</v>
      </c>
      <c r="F845" s="34" t="s">
        <v>83</v>
      </c>
      <c r="G845" s="34" t="s">
        <v>1023</v>
      </c>
      <c r="H845" s="34" t="s">
        <v>1002</v>
      </c>
      <c r="I845" s="34" t="s">
        <v>1003</v>
      </c>
      <c r="J845" s="34" t="s">
        <v>107</v>
      </c>
      <c r="K845" s="34" t="s">
        <v>1011</v>
      </c>
      <c r="L845" s="10">
        <v>13</v>
      </c>
      <c r="M845" s="10">
        <v>240</v>
      </c>
      <c r="N845" s="34">
        <v>134192</v>
      </c>
      <c r="O845" s="35">
        <v>29903</v>
      </c>
      <c r="P845" s="35">
        <v>19730</v>
      </c>
      <c r="Q845" s="34">
        <v>84344253353</v>
      </c>
      <c r="R845" s="34" t="s">
        <v>103</v>
      </c>
      <c r="S845" s="10">
        <f>IF(AB845=0.05,"Médio Profissionalizante",
IF(AB845=0.09,"Médio Tecnólogo",
IF(AB845=0.1,"Graduação",
IF(AB845=0.15,"Especialização",
IF(AB845=0.35,"Mestrado",
IF(AB845=0.45,"Doutorado",
))))))</f>
        <v>0</v>
      </c>
      <c r="T845" s="10" t="str">
        <f>IF(AL845=0.7,"Inciso I",
IF(AL845=0.6,"Incisos II e V",
IF(AL845=0.3,"Inciso IV",
IF(AL845=0.25,"Inciso III, VI e VII",
))))</f>
        <v>Inciso III, VI e VII</v>
      </c>
      <c r="U845" s="34">
        <v>20</v>
      </c>
      <c r="V845" s="34" t="s">
        <v>97</v>
      </c>
      <c r="W845" s="34" t="s">
        <v>91</v>
      </c>
      <c r="X845" s="34" t="s">
        <v>91</v>
      </c>
      <c r="Y845" s="15">
        <v>1962.6636000000001</v>
      </c>
      <c r="Z845" s="15">
        <v>240</v>
      </c>
      <c r="AA845" s="15">
        <v>1962.6708122004145</v>
      </c>
      <c r="AB845" s="36">
        <v>0</v>
      </c>
      <c r="AC845" s="37">
        <v>0</v>
      </c>
      <c r="AD845" s="15">
        <v>0.22</v>
      </c>
      <c r="AE845" s="40">
        <f>ROUND(Y845*AD845,2)</f>
        <v>431.79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v>1962.6636000000001</v>
      </c>
      <c r="AL845" s="15">
        <v>0.25</v>
      </c>
      <c r="AM845" s="15">
        <v>490.66590000000002</v>
      </c>
      <c r="AN845" s="15">
        <v>0.4</v>
      </c>
      <c r="AO845" s="15">
        <v>785.06539999999995</v>
      </c>
      <c r="AP845" s="15">
        <v>1</v>
      </c>
      <c r="AQ845" s="15">
        <v>1962.6636000000001</v>
      </c>
      <c r="AR845" s="15">
        <v>0.23</v>
      </c>
      <c r="AS845" s="15">
        <v>145.58000000000001</v>
      </c>
      <c r="AT845" s="15">
        <v>0.25</v>
      </c>
      <c r="AU845" s="15">
        <v>1186.8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7595.5081</v>
      </c>
      <c r="BU845" s="15">
        <v>5142.1786000000002</v>
      </c>
      <c r="BV845" s="15">
        <v>7595.5081</v>
      </c>
      <c r="BW845" s="15">
        <v>6810.4426999999996</v>
      </c>
      <c r="BX845" s="16">
        <v>953.46199999999999</v>
      </c>
      <c r="BY845" s="15">
        <v>1906.924</v>
      </c>
      <c r="BZ845" s="16">
        <v>6642.0461999999998</v>
      </c>
      <c r="CA845" s="17">
        <v>957.20270000000005</v>
      </c>
    </row>
    <row r="846" spans="1:79" x14ac:dyDescent="0.25">
      <c r="A846" s="33" t="s">
        <v>98</v>
      </c>
      <c r="B846" s="34">
        <v>28301</v>
      </c>
      <c r="C846" s="34" t="s">
        <v>790</v>
      </c>
      <c r="D846" s="34" t="s">
        <v>734</v>
      </c>
      <c r="E846" s="34" t="s">
        <v>735</v>
      </c>
      <c r="F846" s="34" t="s">
        <v>712</v>
      </c>
      <c r="G846" s="34" t="s">
        <v>726</v>
      </c>
      <c r="H846" s="34" t="s">
        <v>714</v>
      </c>
      <c r="I846" s="34" t="s">
        <v>715</v>
      </c>
      <c r="J846" s="34" t="s">
        <v>712</v>
      </c>
      <c r="K846" s="34" t="s">
        <v>121</v>
      </c>
      <c r="L846" s="10">
        <v>9</v>
      </c>
      <c r="M846" s="10">
        <v>240</v>
      </c>
      <c r="N846" s="34">
        <v>556498</v>
      </c>
      <c r="O846" s="35">
        <v>27799</v>
      </c>
      <c r="P846" s="35">
        <v>17656</v>
      </c>
      <c r="Q846" s="34">
        <v>7293747349</v>
      </c>
      <c r="R846" s="34" t="s">
        <v>103</v>
      </c>
      <c r="S846" s="10" t="str">
        <f>IF(AB846=0.05,"Médio Profissionalizante",
IF(AB846=0.09,"Médio Tecnólogo",
IF(AB846=0.1,"Graduação",
IF(AB846=0.15,"Especialização",
IF(AB846=0.35,"Mestrado",
IF(AB846=0.45,"Doutorado",
))))))</f>
        <v>Especialização</v>
      </c>
      <c r="T846" s="10" t="str">
        <f>IF(AL846=0.7,"Inciso I",
IF(AL846=0.6,"Incisos II e V",
IF(AL846=0.3,"Inciso IV",
IF(AL846=0.25,"Inciso III, VI e VII",
))))</f>
        <v>Inciso III, VI e VII</v>
      </c>
      <c r="U846" s="34">
        <v>20</v>
      </c>
      <c r="V846" s="34" t="s">
        <v>97</v>
      </c>
      <c r="W846" s="34" t="s">
        <v>91</v>
      </c>
      <c r="X846" s="34" t="s">
        <v>91</v>
      </c>
      <c r="Y846" s="15">
        <v>1813.203</v>
      </c>
      <c r="Z846" s="15">
        <v>240</v>
      </c>
      <c r="AA846" s="15">
        <v>1813.2044526470968</v>
      </c>
      <c r="AB846" s="36">
        <v>0.15</v>
      </c>
      <c r="AC846" s="15">
        <v>271.98050000000001</v>
      </c>
      <c r="AD846" s="15">
        <v>0.12</v>
      </c>
      <c r="AE846" s="40">
        <f>ROUND(Y846*AD846,2)</f>
        <v>217.58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v>1813.203</v>
      </c>
      <c r="AL846" s="15">
        <v>0.25</v>
      </c>
      <c r="AM846" s="15">
        <v>453.30079999999998</v>
      </c>
      <c r="AN846" s="15">
        <v>0.4</v>
      </c>
      <c r="AO846" s="15">
        <v>725.28120000000001</v>
      </c>
      <c r="AP846" s="15">
        <v>1</v>
      </c>
      <c r="AQ846" s="15">
        <v>1813.203</v>
      </c>
      <c r="AR846" s="15">
        <v>0.39</v>
      </c>
      <c r="AS846" s="15">
        <v>231</v>
      </c>
      <c r="AT846" s="15">
        <v>0</v>
      </c>
      <c r="AU846" s="15">
        <v>0</v>
      </c>
      <c r="AV846" s="15">
        <v>0.4</v>
      </c>
      <c r="AW846" s="15">
        <v>2132.3200000000002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7107.7557999999999</v>
      </c>
      <c r="BU846" s="15">
        <v>4841.2520000000004</v>
      </c>
      <c r="BV846" s="15">
        <v>7107.7557999999999</v>
      </c>
      <c r="BW846" s="15">
        <v>6382.4745999999996</v>
      </c>
      <c r="BX846" s="16">
        <v>893.54639999999995</v>
      </c>
      <c r="BY846" s="15">
        <v>1787.0929000000001</v>
      </c>
      <c r="BZ846" s="16">
        <v>6214.2093000000004</v>
      </c>
      <c r="CA846" s="17">
        <v>839.54759999999999</v>
      </c>
    </row>
    <row r="847" spans="1:79" x14ac:dyDescent="0.25">
      <c r="A847" s="33" t="s">
        <v>98</v>
      </c>
      <c r="B847" s="34">
        <v>49201</v>
      </c>
      <c r="C847" s="34" t="s">
        <v>830</v>
      </c>
      <c r="D847" s="34" t="s">
        <v>749</v>
      </c>
      <c r="E847" s="34" t="s">
        <v>750</v>
      </c>
      <c r="F847" s="34" t="s">
        <v>712</v>
      </c>
      <c r="G847" s="34" t="s">
        <v>740</v>
      </c>
      <c r="H847" s="34" t="s">
        <v>714</v>
      </c>
      <c r="I847" s="34" t="s">
        <v>715</v>
      </c>
      <c r="J847" s="34" t="s">
        <v>712</v>
      </c>
      <c r="K847" s="34" t="s">
        <v>121</v>
      </c>
      <c r="L847" s="10">
        <v>13</v>
      </c>
      <c r="M847" s="10">
        <v>240</v>
      </c>
      <c r="N847" s="34">
        <v>934493</v>
      </c>
      <c r="O847" s="35">
        <v>28432</v>
      </c>
      <c r="P847" s="35">
        <v>16536</v>
      </c>
      <c r="Q847" s="34">
        <v>1571060391</v>
      </c>
      <c r="R847" s="34" t="s">
        <v>103</v>
      </c>
      <c r="S847" s="10" t="str">
        <f>IF(AB847=0.05,"Médio Profissionalizante",
IF(AB847=0.09,"Médio Tecnólogo",
IF(AB847=0.1,"Graduação",
IF(AB847=0.15,"Especialização",
IF(AB847=0.35,"Mestrado",
IF(AB847=0.45,"Doutorado",
))))))</f>
        <v>Especialização</v>
      </c>
      <c r="T847" s="10" t="str">
        <f>IF(AL847=0.7,"Inciso I",
IF(AL847=0.6,"Incisos II e V",
IF(AL847=0.3,"Inciso IV",
IF(AL847=0.25,"Inciso III, VI e VII",
))))</f>
        <v>Inciso III, VI e VII</v>
      </c>
      <c r="U847" s="34">
        <v>20</v>
      </c>
      <c r="V847" s="34" t="s">
        <v>97</v>
      </c>
      <c r="W847" s="34" t="s">
        <v>91</v>
      </c>
      <c r="X847" s="34" t="s">
        <v>91</v>
      </c>
      <c r="Y847" s="15">
        <v>1962.6636000000001</v>
      </c>
      <c r="Z847" s="15">
        <v>240</v>
      </c>
      <c r="AA847" s="15">
        <v>1962.6708122004145</v>
      </c>
      <c r="AB847" s="36">
        <v>0.15</v>
      </c>
      <c r="AC847" s="15">
        <v>294.39949999999999</v>
      </c>
      <c r="AD847" s="15">
        <v>0.21</v>
      </c>
      <c r="AE847" s="40">
        <f>ROUND(Y847*AD847,2)</f>
        <v>412.16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v>1962.6636000000001</v>
      </c>
      <c r="AL847" s="15">
        <v>0.25</v>
      </c>
      <c r="AM847" s="15">
        <v>490.66590000000002</v>
      </c>
      <c r="AN847" s="15">
        <v>0.4</v>
      </c>
      <c r="AO847" s="15">
        <v>785.06539999999995</v>
      </c>
      <c r="AP847" s="15">
        <v>1</v>
      </c>
      <c r="AQ847" s="15">
        <v>1962.6636000000001</v>
      </c>
      <c r="AR847" s="15">
        <v>0.38</v>
      </c>
      <c r="AS847" s="15">
        <v>249.23</v>
      </c>
      <c r="AT847" s="15">
        <v>0.41</v>
      </c>
      <c r="AU847" s="15">
        <v>2016.77</v>
      </c>
      <c r="AV847" s="15">
        <v>0.05</v>
      </c>
      <c r="AW847" s="15">
        <v>295.14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7870.2809999999999</v>
      </c>
      <c r="BU847" s="15">
        <v>5416.9515000000001</v>
      </c>
      <c r="BV847" s="15">
        <v>7870.2809999999999</v>
      </c>
      <c r="BW847" s="15">
        <v>7085.2156000000004</v>
      </c>
      <c r="BX847" s="16">
        <v>991.93020000000001</v>
      </c>
      <c r="BY847" s="15">
        <v>1983.8604</v>
      </c>
      <c r="BZ847" s="16">
        <v>6878.3509000000004</v>
      </c>
      <c r="CA847" s="17">
        <v>1022.1865</v>
      </c>
    </row>
    <row r="848" spans="1:79" x14ac:dyDescent="0.25">
      <c r="A848" s="33" t="s">
        <v>98</v>
      </c>
      <c r="B848" s="34">
        <v>13001</v>
      </c>
      <c r="C848" s="34" t="s">
        <v>759</v>
      </c>
      <c r="D848" s="34" t="s">
        <v>749</v>
      </c>
      <c r="E848" s="34" t="s">
        <v>750</v>
      </c>
      <c r="F848" s="34" t="s">
        <v>712</v>
      </c>
      <c r="G848" s="34" t="s">
        <v>726</v>
      </c>
      <c r="H848" s="34" t="s">
        <v>714</v>
      </c>
      <c r="I848" s="34" t="s">
        <v>715</v>
      </c>
      <c r="J848" s="34" t="s">
        <v>712</v>
      </c>
      <c r="K848" s="34" t="s">
        <v>121</v>
      </c>
      <c r="L848" s="10">
        <v>8</v>
      </c>
      <c r="M848" s="10">
        <v>240</v>
      </c>
      <c r="N848" s="34">
        <v>441566</v>
      </c>
      <c r="O848" s="35">
        <v>28577</v>
      </c>
      <c r="P848" s="35">
        <v>16866</v>
      </c>
      <c r="Q848" s="34">
        <v>61657514315</v>
      </c>
      <c r="R848" s="34" t="s">
        <v>103</v>
      </c>
      <c r="S848" s="10">
        <f>IF(AB848=0.05,"Médio Profissionalizante",
IF(AB848=0.09,"Médio Tecnólogo",
IF(AB848=0.1,"Graduação",
IF(AB848=0.15,"Especialização",
IF(AB848=0.35,"Mestrado",
IF(AB848=0.45,"Doutorado",
))))))</f>
        <v>0</v>
      </c>
      <c r="T848" s="10" t="str">
        <f>IF(AL848=0.7,"Inciso I",
IF(AL848=0.6,"Incisos II e V",
IF(AL848=0.3,"Inciso IV",
IF(AL848=0.25,"Inciso III, VI e VII",
))))</f>
        <v>Inciso IV</v>
      </c>
      <c r="U848" s="34">
        <v>20</v>
      </c>
      <c r="V848" s="34" t="s">
        <v>97</v>
      </c>
      <c r="W848" s="34" t="s">
        <v>91</v>
      </c>
      <c r="X848" s="34" t="s">
        <v>91</v>
      </c>
      <c r="Y848" s="15">
        <v>1777.6458</v>
      </c>
      <c r="Z848" s="15">
        <v>240</v>
      </c>
      <c r="AA848" s="15">
        <v>1777.6514241638204</v>
      </c>
      <c r="AB848" s="36">
        <v>0</v>
      </c>
      <c r="AC848" s="37">
        <v>0</v>
      </c>
      <c r="AD848" s="15">
        <v>0.11</v>
      </c>
      <c r="AE848" s="40">
        <f>ROUND(Y848*AD848,2)</f>
        <v>195.54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v>1777.6458</v>
      </c>
      <c r="AL848" s="15">
        <v>0.3</v>
      </c>
      <c r="AM848" s="15">
        <v>533.29369999999994</v>
      </c>
      <c r="AN848" s="15">
        <v>0.4</v>
      </c>
      <c r="AO848" s="15">
        <v>711.05830000000003</v>
      </c>
      <c r="AP848" s="15">
        <v>1</v>
      </c>
      <c r="AQ848" s="15">
        <v>1777.6458</v>
      </c>
      <c r="AR848" s="15">
        <v>1.18</v>
      </c>
      <c r="AS848" s="15">
        <v>666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6772.8305</v>
      </c>
      <c r="BU848" s="15">
        <v>4461.8909999999996</v>
      </c>
      <c r="BV848" s="15">
        <v>6772.8305</v>
      </c>
      <c r="BW848" s="15">
        <v>6061.7722000000003</v>
      </c>
      <c r="BX848" s="16">
        <v>848.6481</v>
      </c>
      <c r="BY848" s="15">
        <v>1697.2962</v>
      </c>
      <c r="BZ848" s="16">
        <v>5924.1823999999997</v>
      </c>
      <c r="CA848" s="17">
        <v>759.79020000000003</v>
      </c>
    </row>
    <row r="849" spans="1:79" x14ac:dyDescent="0.25">
      <c r="A849" s="33" t="s">
        <v>98</v>
      </c>
      <c r="B849" s="34">
        <v>18301</v>
      </c>
      <c r="C849" s="34" t="s">
        <v>1073</v>
      </c>
      <c r="D849" s="34" t="s">
        <v>734</v>
      </c>
      <c r="E849" s="34" t="s">
        <v>735</v>
      </c>
      <c r="F849" s="34" t="s">
        <v>83</v>
      </c>
      <c r="G849" s="34" t="s">
        <v>84</v>
      </c>
      <c r="H849" s="34" t="s">
        <v>1002</v>
      </c>
      <c r="I849" s="34" t="s">
        <v>1003</v>
      </c>
      <c r="J849" s="34" t="s">
        <v>107</v>
      </c>
      <c r="K849" s="34" t="s">
        <v>105</v>
      </c>
      <c r="L849" s="10">
        <v>13</v>
      </c>
      <c r="M849" s="10">
        <v>240</v>
      </c>
      <c r="N849" s="34">
        <v>137020</v>
      </c>
      <c r="O849" s="35">
        <v>30035</v>
      </c>
      <c r="P849" s="35">
        <v>14312</v>
      </c>
      <c r="Q849" s="34">
        <v>65348397334</v>
      </c>
      <c r="R849" s="34" t="s">
        <v>103</v>
      </c>
      <c r="S849" s="10" t="str">
        <f>IF(AB849=0.05,"Médio Profissionalizante",
IF(AB849=0.09,"Médio Tecnólogo",
IF(AB849=0.1,"Graduação",
IF(AB849=0.15,"Especialização",
IF(AB849=0.35,"Mestrado",
IF(AB849=0.45,"Doutorado",
))))))</f>
        <v>Especialização</v>
      </c>
      <c r="T849" s="10" t="str">
        <f>IF(AL849=0.7,"Inciso I",
IF(AL849=0.6,"Incisos II e V",
IF(AL849=0.3,"Inciso IV",
IF(AL849=0.25,"Inciso III, VI e VII",
))))</f>
        <v>Inciso III, VI e VII</v>
      </c>
      <c r="U849" s="34">
        <v>20</v>
      </c>
      <c r="V849" s="34" t="s">
        <v>97</v>
      </c>
      <c r="W849" s="34" t="s">
        <v>91</v>
      </c>
      <c r="X849" s="34" t="s">
        <v>91</v>
      </c>
      <c r="Y849" s="15">
        <v>1924.1790000000001</v>
      </c>
      <c r="Z849" s="15">
        <v>240</v>
      </c>
      <c r="AA849" s="15">
        <v>1924.1870707847202</v>
      </c>
      <c r="AB849" s="36">
        <v>0.15</v>
      </c>
      <c r="AC849" s="21">
        <v>224.80439999999999</v>
      </c>
      <c r="AD849" s="15">
        <v>0.2</v>
      </c>
      <c r="AE849" s="40">
        <f>ROUND(Y849*AD849,2)</f>
        <v>384.84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v>1498.6962000000001</v>
      </c>
      <c r="AL849" s="15">
        <v>0.25</v>
      </c>
      <c r="AM849" s="15">
        <v>374.67399999999998</v>
      </c>
      <c r="AN849" s="15">
        <v>0.4</v>
      </c>
      <c r="AO849" s="15">
        <v>599.47850000000005</v>
      </c>
      <c r="AP849" s="15">
        <v>1</v>
      </c>
      <c r="AQ849" s="15">
        <v>1498.6962000000001</v>
      </c>
      <c r="AR849" s="15">
        <v>0.48</v>
      </c>
      <c r="AS849" s="15">
        <v>307.87</v>
      </c>
      <c r="AT849" s="15">
        <v>0.4</v>
      </c>
      <c r="AU849" s="15">
        <v>1924.19</v>
      </c>
      <c r="AV849" s="15">
        <v>0.02</v>
      </c>
      <c r="AW849" s="15">
        <v>115.45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5994.7848000000004</v>
      </c>
      <c r="BU849" s="15">
        <v>4121.4144999999999</v>
      </c>
      <c r="BV849" s="15">
        <v>5994.7848000000004</v>
      </c>
      <c r="BW849" s="15">
        <v>5395.3063000000002</v>
      </c>
      <c r="BX849" s="16">
        <v>755.34289999999999</v>
      </c>
      <c r="BY849" s="15">
        <v>1510.6858</v>
      </c>
      <c r="BZ849" s="16">
        <v>5239.4418999999998</v>
      </c>
      <c r="CA849" s="17">
        <v>571.48649999999998</v>
      </c>
    </row>
    <row r="850" spans="1:79" x14ac:dyDescent="0.25">
      <c r="A850" s="33" t="s">
        <v>98</v>
      </c>
      <c r="B850" s="34">
        <v>40001</v>
      </c>
      <c r="C850" s="34" t="s">
        <v>1116</v>
      </c>
      <c r="D850" s="34" t="s">
        <v>734</v>
      </c>
      <c r="E850" s="34" t="s">
        <v>735</v>
      </c>
      <c r="F850" s="34" t="s">
        <v>83</v>
      </c>
      <c r="G850" s="34" t="s">
        <v>84</v>
      </c>
      <c r="H850" s="34" t="s">
        <v>1002</v>
      </c>
      <c r="I850" s="34" t="s">
        <v>1003</v>
      </c>
      <c r="J850" s="34" t="s">
        <v>107</v>
      </c>
      <c r="K850" s="34" t="s">
        <v>88</v>
      </c>
      <c r="L850" s="10">
        <v>11</v>
      </c>
      <c r="M850" s="10">
        <v>240</v>
      </c>
      <c r="N850" s="34">
        <v>145410</v>
      </c>
      <c r="O850" s="35">
        <v>31058</v>
      </c>
      <c r="P850" s="35">
        <v>20534</v>
      </c>
      <c r="Q850" s="34">
        <v>1385015802</v>
      </c>
      <c r="R850" s="34" t="s">
        <v>103</v>
      </c>
      <c r="S850" s="10">
        <f>IF(AB850=0.05,"Médio Profissionalizante",
IF(AB850=0.09,"Médio Tecnólogo",
IF(AB850=0.1,"Graduação",
IF(AB850=0.15,"Especialização",
IF(AB850=0.35,"Mestrado",
IF(AB850=0.45,"Doutorado",
))))))</f>
        <v>0</v>
      </c>
      <c r="T850" s="10" t="str">
        <f>IF(AL850=0.7,"Inciso I",
IF(AL850=0.6,"Incisos II e V",
IF(AL850=0.3,"Inciso IV",
IF(AL850=0.25,"Inciso III, VI e VII",
))))</f>
        <v>Inciso III, VI e VII</v>
      </c>
      <c r="U850" s="34">
        <v>20</v>
      </c>
      <c r="V850" s="34" t="s">
        <v>97</v>
      </c>
      <c r="W850" s="34" t="s">
        <v>91</v>
      </c>
      <c r="X850" s="34" t="s">
        <v>91</v>
      </c>
      <c r="Y850" s="15">
        <v>1578.501</v>
      </c>
      <c r="Z850" s="15">
        <v>240</v>
      </c>
      <c r="AA850" s="15">
        <v>1578.5035921600002</v>
      </c>
      <c r="AB850" s="36">
        <v>0</v>
      </c>
      <c r="AC850" s="47">
        <v>0</v>
      </c>
      <c r="AD850" s="15">
        <v>0.1</v>
      </c>
      <c r="AE850" s="40">
        <f>ROUND(Y850*AD850,2)</f>
        <v>157.85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v>1440.4949999999999</v>
      </c>
      <c r="AL850" s="15">
        <v>0.25</v>
      </c>
      <c r="AM850" s="15">
        <v>360.12380000000002</v>
      </c>
      <c r="AN850" s="15">
        <v>0.4</v>
      </c>
      <c r="AO850" s="15">
        <v>576.19799999999998</v>
      </c>
      <c r="AP850" s="15">
        <v>1</v>
      </c>
      <c r="AQ850" s="15">
        <v>1440.4949999999999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5401.8563000000004</v>
      </c>
      <c r="BU850" s="15">
        <v>3601.2375000000002</v>
      </c>
      <c r="BV850" s="15">
        <v>5401.8563000000004</v>
      </c>
      <c r="BW850" s="15">
        <v>4825.6583000000001</v>
      </c>
      <c r="BX850" s="16">
        <v>675.59220000000005</v>
      </c>
      <c r="BY850" s="15">
        <v>1351.1842999999999</v>
      </c>
      <c r="BZ850" s="16">
        <v>4726.2641000000003</v>
      </c>
      <c r="CA850" s="17">
        <v>430.36259999999999</v>
      </c>
    </row>
    <row r="851" spans="1:79" x14ac:dyDescent="0.25">
      <c r="A851" s="33" t="s">
        <v>98</v>
      </c>
      <c r="B851" s="34">
        <v>32001</v>
      </c>
      <c r="C851" s="34" t="s">
        <v>1098</v>
      </c>
      <c r="D851" s="34" t="s">
        <v>742</v>
      </c>
      <c r="E851" s="34" t="s">
        <v>743</v>
      </c>
      <c r="F851" s="34" t="s">
        <v>83</v>
      </c>
      <c r="G851" s="34" t="s">
        <v>84</v>
      </c>
      <c r="H851" s="34" t="s">
        <v>1002</v>
      </c>
      <c r="I851" s="34" t="s">
        <v>1003</v>
      </c>
      <c r="J851" s="34" t="s">
        <v>107</v>
      </c>
      <c r="K851" s="34" t="s">
        <v>88</v>
      </c>
      <c r="L851" s="10">
        <v>30</v>
      </c>
      <c r="M851" s="10">
        <v>240</v>
      </c>
      <c r="N851" s="34">
        <v>151283</v>
      </c>
      <c r="O851" s="35">
        <v>31107</v>
      </c>
      <c r="P851" s="35">
        <v>18311</v>
      </c>
      <c r="Q851" s="34">
        <v>1224919807</v>
      </c>
      <c r="R851" s="34" t="s">
        <v>103</v>
      </c>
      <c r="S851" s="10" t="str">
        <f>IF(AB851=0.05,"Médio Profissionalizante",
IF(AB851=0.09,"Médio Tecnólogo",
IF(AB851=0.1,"Graduação",
IF(AB851=0.15,"Especialização",
IF(AB851=0.35,"Mestrado",
IF(AB851=0.45,"Doutorado",
))))))</f>
        <v>Especialização</v>
      </c>
      <c r="T851" s="10" t="str">
        <f>IF(AL851=0.7,"Inciso I",
IF(AL851=0.6,"Incisos II e V",
IF(AL851=0.3,"Inciso IV",
IF(AL851=0.25,"Inciso III, VI e VII",
))))</f>
        <v>Incisos II e V</v>
      </c>
      <c r="U851" s="34">
        <v>20</v>
      </c>
      <c r="V851" s="34" t="s">
        <v>97</v>
      </c>
      <c r="W851" s="34" t="s">
        <v>91</v>
      </c>
      <c r="X851" s="34" t="s">
        <v>91</v>
      </c>
      <c r="Y851" s="15">
        <v>1924.1790000000001</v>
      </c>
      <c r="Z851" s="15">
        <v>240</v>
      </c>
      <c r="AA851" s="15">
        <v>1924.1870707847202</v>
      </c>
      <c r="AB851" s="36">
        <v>0.15</v>
      </c>
      <c r="AC851" s="15">
        <v>314.77760000000001</v>
      </c>
      <c r="AD851" s="15">
        <v>0.2</v>
      </c>
      <c r="AE851" s="40">
        <f>ROUND(Y851*AD851,2)</f>
        <v>384.84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v>2098.5174000000002</v>
      </c>
      <c r="AL851" s="15">
        <v>0.6</v>
      </c>
      <c r="AM851" s="15">
        <v>1259.1104</v>
      </c>
      <c r="AN851" s="15">
        <v>0.4</v>
      </c>
      <c r="AO851" s="15">
        <v>839.40700000000004</v>
      </c>
      <c r="AP851" s="15">
        <v>1</v>
      </c>
      <c r="AQ851" s="15">
        <v>2098.5174000000002</v>
      </c>
      <c r="AR851" s="15">
        <v>0.25</v>
      </c>
      <c r="AS851" s="15">
        <v>174.38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9128.5506999999998</v>
      </c>
      <c r="BU851" s="15">
        <v>5770.9228000000003</v>
      </c>
      <c r="BV851" s="15">
        <v>9128.5506999999998</v>
      </c>
      <c r="BW851" s="15">
        <v>8289.1437000000005</v>
      </c>
      <c r="BX851" s="16">
        <v>1160.4801</v>
      </c>
      <c r="BY851" s="15">
        <v>2320.9602</v>
      </c>
      <c r="BZ851" s="16">
        <v>7968.0706</v>
      </c>
      <c r="CA851" s="17">
        <v>1321.8594000000001</v>
      </c>
    </row>
    <row r="852" spans="1:79" x14ac:dyDescent="0.25">
      <c r="A852" s="33" t="s">
        <v>98</v>
      </c>
      <c r="B852" s="34">
        <v>38001</v>
      </c>
      <c r="C852" s="34" t="s">
        <v>803</v>
      </c>
      <c r="D852" s="34" t="s">
        <v>770</v>
      </c>
      <c r="E852" s="34" t="s">
        <v>771</v>
      </c>
      <c r="F852" s="34" t="s">
        <v>712</v>
      </c>
      <c r="G852" s="34" t="s">
        <v>726</v>
      </c>
      <c r="H852" s="34" t="s">
        <v>714</v>
      </c>
      <c r="I852" s="34" t="s">
        <v>715</v>
      </c>
      <c r="J852" s="34" t="s">
        <v>712</v>
      </c>
      <c r="K852" s="34" t="s">
        <v>121</v>
      </c>
      <c r="L852" s="10">
        <v>12</v>
      </c>
      <c r="M852" s="10">
        <v>240</v>
      </c>
      <c r="N852" s="34">
        <v>614415</v>
      </c>
      <c r="O852" s="35">
        <v>28170</v>
      </c>
      <c r="P852" s="35">
        <v>16027</v>
      </c>
      <c r="Q852" s="34">
        <v>1368303315</v>
      </c>
      <c r="R852" s="34" t="s">
        <v>103</v>
      </c>
      <c r="S852" s="10" t="str">
        <f>IF(AB852=0.05,"Médio Profissionalizante",
IF(AB852=0.09,"Médio Tecnólogo",
IF(AB852=0.1,"Graduação",
IF(AB852=0.15,"Especialização",
IF(AB852=0.35,"Mestrado",
IF(AB852=0.45,"Doutorado",
))))))</f>
        <v>Especialização</v>
      </c>
      <c r="T852" s="10" t="str">
        <f>IF(AL852=0.7,"Inciso I",
IF(AL852=0.6,"Incisos II e V",
IF(AL852=0.3,"Inciso IV",
IF(AL852=0.25,"Inciso III, VI e VII",
))))</f>
        <v>Inciso III, VI e VII</v>
      </c>
      <c r="U852" s="34">
        <v>20</v>
      </c>
      <c r="V852" s="34" t="s">
        <v>97</v>
      </c>
      <c r="W852" s="34" t="s">
        <v>91</v>
      </c>
      <c r="X852" s="34" t="s">
        <v>91</v>
      </c>
      <c r="Y852" s="15">
        <v>1924.1790000000001</v>
      </c>
      <c r="Z852" s="15">
        <v>240</v>
      </c>
      <c r="AA852" s="15">
        <v>1924.1870707847202</v>
      </c>
      <c r="AB852" s="36">
        <v>0.15</v>
      </c>
      <c r="AC852" s="51">
        <v>288.62689999999998</v>
      </c>
      <c r="AD852" s="15">
        <v>0.2</v>
      </c>
      <c r="AE852" s="40">
        <f>ROUND(Y852*AD852,2)</f>
        <v>384.84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v>1924.1790000000001</v>
      </c>
      <c r="AL852" s="15">
        <v>0.25</v>
      </c>
      <c r="AM852" s="15">
        <v>481.04480000000001</v>
      </c>
      <c r="AN852" s="15">
        <v>0.4</v>
      </c>
      <c r="AO852" s="15">
        <v>769.67160000000001</v>
      </c>
      <c r="AP852" s="15">
        <v>1</v>
      </c>
      <c r="AQ852" s="15">
        <v>1924.1790000000001</v>
      </c>
      <c r="AR852" s="15">
        <v>1.42</v>
      </c>
      <c r="AS852" s="15">
        <v>910.78</v>
      </c>
      <c r="AT852" s="15">
        <v>0.2</v>
      </c>
      <c r="AU852" s="15">
        <v>962.09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7696.7160000000003</v>
      </c>
      <c r="BU852" s="15">
        <v>5291.4922999999999</v>
      </c>
      <c r="BV852" s="15">
        <v>7696.7160000000003</v>
      </c>
      <c r="BW852" s="15">
        <v>6927.0443999999998</v>
      </c>
      <c r="BX852" s="16">
        <v>969.78620000000001</v>
      </c>
      <c r="BY852" s="15">
        <v>1939.5724</v>
      </c>
      <c r="BZ852" s="16">
        <v>6726.9297999999999</v>
      </c>
      <c r="CA852" s="17">
        <v>980.54570000000001</v>
      </c>
    </row>
    <row r="853" spans="1:79" x14ac:dyDescent="0.25">
      <c r="A853" s="33" t="s">
        <v>98</v>
      </c>
      <c r="B853" s="34">
        <v>37701</v>
      </c>
      <c r="C853" s="34" t="s">
        <v>802</v>
      </c>
      <c r="D853" s="34" t="s">
        <v>749</v>
      </c>
      <c r="E853" s="34" t="s">
        <v>750</v>
      </c>
      <c r="F853" s="34" t="s">
        <v>712</v>
      </c>
      <c r="G853" s="34" t="s">
        <v>726</v>
      </c>
      <c r="H853" s="34" t="s">
        <v>714</v>
      </c>
      <c r="I853" s="34" t="s">
        <v>715</v>
      </c>
      <c r="J853" s="34" t="s">
        <v>712</v>
      </c>
      <c r="K853" s="34" t="s">
        <v>121</v>
      </c>
      <c r="L853" s="10">
        <v>12</v>
      </c>
      <c r="M853" s="10">
        <v>240</v>
      </c>
      <c r="N853" s="34">
        <v>424420</v>
      </c>
      <c r="O853" s="35">
        <v>31124</v>
      </c>
      <c r="P853" s="35">
        <v>12726</v>
      </c>
      <c r="Q853" s="34">
        <v>1363042300</v>
      </c>
      <c r="R853" s="34" t="s">
        <v>103</v>
      </c>
      <c r="S853" s="10" t="str">
        <f>IF(AB853=0.05,"Médio Profissionalizante",
IF(AB853=0.09,"Médio Tecnólogo",
IF(AB853=0.1,"Graduação",
IF(AB853=0.15,"Especialização",
IF(AB853=0.35,"Mestrado",
IF(AB853=0.45,"Doutorado",
))))))</f>
        <v>Especialização</v>
      </c>
      <c r="T853" s="10" t="str">
        <f>IF(AL853=0.7,"Inciso I",
IF(AL853=0.6,"Incisos II e V",
IF(AL853=0.3,"Inciso IV",
IF(AL853=0.25,"Inciso III, VI e VII",
))))</f>
        <v>Inciso IV</v>
      </c>
      <c r="U853" s="34">
        <v>20</v>
      </c>
      <c r="V853" s="34" t="s">
        <v>97</v>
      </c>
      <c r="W853" s="34" t="s">
        <v>91</v>
      </c>
      <c r="X853" s="34" t="s">
        <v>91</v>
      </c>
      <c r="Y853" s="15">
        <v>1924.1790000000001</v>
      </c>
      <c r="Z853" s="15">
        <v>240</v>
      </c>
      <c r="AA853" s="15">
        <v>1924.1870707847202</v>
      </c>
      <c r="AB853" s="36">
        <v>0.15</v>
      </c>
      <c r="AC853" s="51">
        <v>288.62689999999998</v>
      </c>
      <c r="AD853" s="15">
        <v>0.2</v>
      </c>
      <c r="AE853" s="40">
        <f>ROUND(Y853*AD853,2)</f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v>1924.1790000000001</v>
      </c>
      <c r="AL853" s="15">
        <v>0.3</v>
      </c>
      <c r="AM853" s="15">
        <v>577.25369999999998</v>
      </c>
      <c r="AN853" s="15">
        <v>0.4</v>
      </c>
      <c r="AO853" s="15">
        <v>769.67160000000001</v>
      </c>
      <c r="AP853" s="15">
        <v>1</v>
      </c>
      <c r="AQ853" s="15">
        <v>1924.1790000000001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7792.9250000000002</v>
      </c>
      <c r="BU853" s="15">
        <v>5291.4922999999999</v>
      </c>
      <c r="BV853" s="15">
        <v>7792.9250000000002</v>
      </c>
      <c r="BW853" s="15">
        <v>7023.2533999999996</v>
      </c>
      <c r="BX853" s="16">
        <v>983.25549999999998</v>
      </c>
      <c r="BY853" s="15">
        <v>1966.5109</v>
      </c>
      <c r="BZ853" s="16">
        <v>6809.6695</v>
      </c>
      <c r="CA853" s="17">
        <v>1003.2991</v>
      </c>
    </row>
    <row r="854" spans="1:79" x14ac:dyDescent="0.25">
      <c r="A854" s="33" t="s">
        <v>98</v>
      </c>
      <c r="B854" s="34">
        <v>60201</v>
      </c>
      <c r="C854" s="34" t="s">
        <v>1150</v>
      </c>
      <c r="D854" s="34" t="s">
        <v>1069</v>
      </c>
      <c r="E854" s="34" t="s">
        <v>1070</v>
      </c>
      <c r="F854" s="34" t="s">
        <v>83</v>
      </c>
      <c r="G854" s="34" t="s">
        <v>84</v>
      </c>
      <c r="H854" s="34" t="s">
        <v>1002</v>
      </c>
      <c r="I854" s="34" t="s">
        <v>1003</v>
      </c>
      <c r="J854" s="34" t="s">
        <v>107</v>
      </c>
      <c r="K854" s="34" t="s">
        <v>105</v>
      </c>
      <c r="L854" s="10">
        <v>5</v>
      </c>
      <c r="M854" s="10">
        <v>240</v>
      </c>
      <c r="N854" s="34">
        <v>137020</v>
      </c>
      <c r="O854" s="35">
        <v>29979</v>
      </c>
      <c r="P854" s="35">
        <v>16416</v>
      </c>
      <c r="Q854" s="34">
        <v>77098633372</v>
      </c>
      <c r="R854" s="34" t="s">
        <v>103</v>
      </c>
      <c r="S854" s="10" t="str">
        <f>IF(AB854=0.05,"Médio Profissionalizante",
IF(AB854=0.09,"Médio Tecnólogo",
IF(AB854=0.1,"Graduação",
IF(AB854=0.15,"Especialização",
IF(AB854=0.35,"Mestrado",
IF(AB854=0.45,"Doutorado",
))))))</f>
        <v>Especialização</v>
      </c>
      <c r="T854" s="10" t="str">
        <f>IF(AL854=0.7,"Inciso I",
IF(AL854=0.6,"Incisos II e V",
IF(AL854=0.3,"Inciso IV",
IF(AL854=0.25,"Inciso III, VI e VII",
))))</f>
        <v>Inciso III, VI e VII</v>
      </c>
      <c r="U854" s="34">
        <v>20</v>
      </c>
      <c r="V854" s="34" t="s">
        <v>97</v>
      </c>
      <c r="W854" s="34" t="s">
        <v>91</v>
      </c>
      <c r="X854" s="34" t="s">
        <v>91</v>
      </c>
      <c r="Y854" s="15">
        <v>1886.4492</v>
      </c>
      <c r="Z854" s="15">
        <v>240</v>
      </c>
      <c r="AA854" s="15">
        <v>1886.4579125340395</v>
      </c>
      <c r="AB854" s="36">
        <v>0.15</v>
      </c>
      <c r="AC854" s="51">
        <v>191.8681</v>
      </c>
      <c r="AD854" s="15">
        <v>0.2</v>
      </c>
      <c r="AE854" s="40">
        <f>ROUND(Y854*AD854,2)</f>
        <v>377.29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v>1279.1207999999999</v>
      </c>
      <c r="AL854" s="15">
        <v>0.25</v>
      </c>
      <c r="AM854" s="15">
        <v>319.78019999999998</v>
      </c>
      <c r="AN854" s="15">
        <v>0.4</v>
      </c>
      <c r="AO854" s="15">
        <v>511.64830000000001</v>
      </c>
      <c r="AP854" s="15">
        <v>1</v>
      </c>
      <c r="AQ854" s="15">
        <v>1279.1207999999999</v>
      </c>
      <c r="AR854" s="15">
        <v>0.62</v>
      </c>
      <c r="AS854" s="15">
        <v>389.87</v>
      </c>
      <c r="AT854" s="15">
        <v>0.14000000000000001</v>
      </c>
      <c r="AU854" s="15">
        <v>660.26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5138.5721999999996</v>
      </c>
      <c r="BU854" s="15">
        <v>3517.5821999999998</v>
      </c>
      <c r="BV854" s="15">
        <v>5116.4831999999997</v>
      </c>
      <c r="BW854" s="15">
        <v>4626.9237999999996</v>
      </c>
      <c r="BX854" s="16">
        <v>647.76930000000004</v>
      </c>
      <c r="BY854" s="15">
        <v>1295.5387000000001</v>
      </c>
      <c r="BZ854" s="16">
        <v>4490.8028000000004</v>
      </c>
      <c r="CA854" s="17">
        <v>374.30059999999997</v>
      </c>
    </row>
    <row r="855" spans="1:79" x14ac:dyDescent="0.25">
      <c r="A855" s="33" t="s">
        <v>98</v>
      </c>
      <c r="B855" s="34">
        <v>44301</v>
      </c>
      <c r="C855" s="34" t="s">
        <v>820</v>
      </c>
      <c r="D855" s="34" t="s">
        <v>737</v>
      </c>
      <c r="E855" s="34" t="s">
        <v>738</v>
      </c>
      <c r="F855" s="34" t="s">
        <v>712</v>
      </c>
      <c r="G855" s="34" t="s">
        <v>757</v>
      </c>
      <c r="H855" s="34" t="s">
        <v>714</v>
      </c>
      <c r="I855" s="34" t="s">
        <v>715</v>
      </c>
      <c r="J855" s="34" t="s">
        <v>712</v>
      </c>
      <c r="K855" s="34" t="s">
        <v>147</v>
      </c>
      <c r="L855" s="10">
        <v>6</v>
      </c>
      <c r="M855" s="10">
        <v>240</v>
      </c>
      <c r="N855" s="34">
        <v>416095</v>
      </c>
      <c r="O855" s="35">
        <v>30060</v>
      </c>
      <c r="P855" s="35">
        <v>16142</v>
      </c>
      <c r="Q855" s="34">
        <v>71906576300</v>
      </c>
      <c r="R855" s="34" t="s">
        <v>103</v>
      </c>
      <c r="S855" s="10">
        <f>IF(AB855=0.05,"Médio Profissionalizante",
IF(AB855=0.09,"Médio Tecnólogo",
IF(AB855=0.1,"Graduação",
IF(AB855=0.15,"Especialização",
IF(AB855=0.35,"Mestrado",
IF(AB855=0.45,"Doutorado",
))))))</f>
        <v>0</v>
      </c>
      <c r="T855" s="10" t="str">
        <f>IF(AL855=0.7,"Inciso I",
IF(AL855=0.6,"Incisos II e V",
IF(AL855=0.3,"Inciso IV",
IF(AL855=0.25,"Inciso III, VI e VII",
))))</f>
        <v>Inciso III, VI e VII</v>
      </c>
      <c r="U855" s="34">
        <v>20</v>
      </c>
      <c r="V855" s="34" t="s">
        <v>97</v>
      </c>
      <c r="W855" s="34" t="s">
        <v>91</v>
      </c>
      <c r="X855" s="34" t="s">
        <v>91</v>
      </c>
      <c r="Y855" s="15">
        <v>1708.6224</v>
      </c>
      <c r="Z855" s="15">
        <v>240</v>
      </c>
      <c r="AA855" s="15">
        <v>1708.6230528295082</v>
      </c>
      <c r="AB855" s="36">
        <v>0</v>
      </c>
      <c r="AC855" s="47">
        <v>0</v>
      </c>
      <c r="AD855" s="15">
        <v>0.11</v>
      </c>
      <c r="AE855" s="40">
        <f>ROUND(Y855*AD855,2)</f>
        <v>187.95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v>1708.6224</v>
      </c>
      <c r="AL855" s="15">
        <v>0.25</v>
      </c>
      <c r="AM855" s="15">
        <v>427.15559999999999</v>
      </c>
      <c r="AN855" s="15">
        <v>0</v>
      </c>
      <c r="AO855" s="15">
        <v>0</v>
      </c>
      <c r="AP855" s="15">
        <v>1</v>
      </c>
      <c r="AQ855" s="15">
        <v>1708.6224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5740.9713000000002</v>
      </c>
      <c r="BU855" s="15">
        <v>3605.1932999999999</v>
      </c>
      <c r="BV855" s="15">
        <v>5740.9713000000002</v>
      </c>
      <c r="BW855" s="15">
        <v>5740.9713000000002</v>
      </c>
      <c r="BX855" s="16">
        <v>803.73599999999999</v>
      </c>
      <c r="BY855" s="15">
        <v>1607.472</v>
      </c>
      <c r="BZ855" s="16">
        <v>4937.2353000000003</v>
      </c>
      <c r="CA855" s="17">
        <v>488.37970000000001</v>
      </c>
    </row>
    <row r="856" spans="1:79" x14ac:dyDescent="0.25">
      <c r="A856" s="33" t="s">
        <v>98</v>
      </c>
      <c r="B856" s="34">
        <v>19301</v>
      </c>
      <c r="C856" s="34" t="s">
        <v>773</v>
      </c>
      <c r="D856" s="34" t="s">
        <v>765</v>
      </c>
      <c r="E856" s="34" t="s">
        <v>766</v>
      </c>
      <c r="F856" s="34" t="s">
        <v>712</v>
      </c>
      <c r="G856" s="34" t="s">
        <v>726</v>
      </c>
      <c r="H856" s="34" t="s">
        <v>714</v>
      </c>
      <c r="I856" s="34" t="s">
        <v>715</v>
      </c>
      <c r="J856" s="34" t="s">
        <v>712</v>
      </c>
      <c r="K856" s="34" t="s">
        <v>88</v>
      </c>
      <c r="L856" s="10">
        <v>24</v>
      </c>
      <c r="M856" s="10">
        <v>240</v>
      </c>
      <c r="N856" s="34">
        <v>549031</v>
      </c>
      <c r="O856" s="35">
        <v>31219</v>
      </c>
      <c r="P856" s="35">
        <v>12896</v>
      </c>
      <c r="Q856" s="34">
        <v>37859200325</v>
      </c>
      <c r="R856" s="34" t="s">
        <v>103</v>
      </c>
      <c r="S856" s="10">
        <f>IF(AB856=0.05,"Médio Profissionalizante",
IF(AB856=0.09,"Médio Tecnólogo",
IF(AB856=0.1,"Graduação",
IF(AB856=0.15,"Especialização",
IF(AB856=0.35,"Mestrado",
IF(AB856=0.45,"Doutorado",
))))))</f>
        <v>0</v>
      </c>
      <c r="T856" s="10">
        <f>IF(AL856=0.7,"Inciso I",
IF(AL856=0.6,"Incisos II e V",
IF(AL856=0.3,"Inciso IV",
IF(AL856=0.25,"Inciso III, VI e VII",
))))</f>
        <v>0</v>
      </c>
      <c r="U856" s="34">
        <v>20</v>
      </c>
      <c r="V856" s="34" t="s">
        <v>97</v>
      </c>
      <c r="W856" s="34" t="s">
        <v>91</v>
      </c>
      <c r="X856" s="34" t="s">
        <v>91</v>
      </c>
      <c r="Y856" s="15">
        <v>1863.4277999999999</v>
      </c>
      <c r="Z856" s="15">
        <v>240</v>
      </c>
      <c r="AA856" s="15">
        <v>1863.4480622531489</v>
      </c>
      <c r="AB856" s="36">
        <v>0</v>
      </c>
      <c r="AC856" s="47">
        <v>0</v>
      </c>
      <c r="AD856" s="15">
        <v>0.32</v>
      </c>
      <c r="AE856" s="40">
        <f>ROUND(Y856*AD856,2)</f>
        <v>596.29999999999995</v>
      </c>
      <c r="AF856" s="15">
        <v>0</v>
      </c>
      <c r="AG856" s="15">
        <v>0</v>
      </c>
      <c r="AH856" s="15">
        <v>0</v>
      </c>
      <c r="AI856" s="15">
        <v>0</v>
      </c>
      <c r="AJ856" s="15">
        <v>0</v>
      </c>
      <c r="AK856" s="15">
        <v>0</v>
      </c>
      <c r="AL856" s="15">
        <v>0</v>
      </c>
      <c r="AM856" s="15">
        <v>0</v>
      </c>
      <c r="AN856" s="15">
        <v>0</v>
      </c>
      <c r="AO856" s="15">
        <v>0</v>
      </c>
      <c r="AP856" s="15">
        <v>0.5</v>
      </c>
      <c r="AQ856" s="15">
        <v>931.71389999999997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2233.4596379999998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5624.8981999999996</v>
      </c>
      <c r="BU856" s="15">
        <v>5624.8981999999996</v>
      </c>
      <c r="BV856" s="15">
        <v>5624.8981999999996</v>
      </c>
      <c r="BW856" s="15">
        <v>5624.8981999999996</v>
      </c>
      <c r="BX856" s="16">
        <v>787.48580000000004</v>
      </c>
      <c r="BY856" s="15">
        <v>1574.9715000000001</v>
      </c>
      <c r="BZ856" s="16">
        <v>4837.4125000000004</v>
      </c>
      <c r="CA856" s="17">
        <v>460.92840000000001</v>
      </c>
    </row>
    <row r="857" spans="1:79" x14ac:dyDescent="0.25">
      <c r="A857" s="33" t="s">
        <v>98</v>
      </c>
      <c r="B857" s="34">
        <v>62201</v>
      </c>
      <c r="C857" s="34" t="s">
        <v>1152</v>
      </c>
      <c r="D857" s="34" t="s">
        <v>1095</v>
      </c>
      <c r="E857" s="34" t="s">
        <v>1096</v>
      </c>
      <c r="F857" s="34" t="s">
        <v>83</v>
      </c>
      <c r="G857" s="34" t="s">
        <v>94</v>
      </c>
      <c r="H857" s="34" t="s">
        <v>1002</v>
      </c>
      <c r="I857" s="34" t="s">
        <v>715</v>
      </c>
      <c r="J857" s="34" t="s">
        <v>850</v>
      </c>
      <c r="K857" s="34" t="s">
        <v>121</v>
      </c>
      <c r="L857" s="10">
        <v>30</v>
      </c>
      <c r="M857" s="10">
        <v>240</v>
      </c>
      <c r="N857" s="34">
        <v>123384</v>
      </c>
      <c r="O857" s="35">
        <v>26696</v>
      </c>
      <c r="P857" s="35">
        <v>16059</v>
      </c>
      <c r="Q857" s="34">
        <v>1785567349</v>
      </c>
      <c r="R857" s="34" t="s">
        <v>103</v>
      </c>
      <c r="S857" s="10" t="str">
        <f>IF(AB857=0.05,"Médio Profissionalizante",
IF(AB857=0.09,"Médio Tecnólogo",
IF(AB857=0.1,"Graduação",
IF(AB857=0.15,"Especialização",
IF(AB857=0.35,"Mestrado",
IF(AB857=0.45,"Doutorado",
))))))</f>
        <v>Graduação</v>
      </c>
      <c r="T857" s="10" t="str">
        <f>IF(AL857=0.7,"Inciso I",
IF(AL857=0.6,"Incisos II e V",
IF(AL857=0.3,"Inciso IV",
IF(AL857=0.25,"Inciso III, VI e VII",
))))</f>
        <v>Inciso III, VI e VII</v>
      </c>
      <c r="U857" s="34">
        <v>20</v>
      </c>
      <c r="V857" s="34" t="s">
        <v>97</v>
      </c>
      <c r="W857" s="34" t="s">
        <v>91</v>
      </c>
      <c r="X857" s="34" t="s">
        <v>91</v>
      </c>
      <c r="Y857" s="15">
        <v>1813.203</v>
      </c>
      <c r="Z857" s="15">
        <v>240</v>
      </c>
      <c r="AA857" s="15">
        <v>1813.2044526470968</v>
      </c>
      <c r="AB857" s="36">
        <v>0.1</v>
      </c>
      <c r="AC857" s="37">
        <v>274.82060000000001</v>
      </c>
      <c r="AD857" s="15">
        <v>0.18</v>
      </c>
      <c r="AE857" s="40">
        <f>ROUND(Y857*AD857,2)</f>
        <v>326.38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v>2748.2064</v>
      </c>
      <c r="AL857" s="15">
        <v>0.25</v>
      </c>
      <c r="AM857" s="15">
        <v>687.05160000000001</v>
      </c>
      <c r="AN857" s="15">
        <v>0.4</v>
      </c>
      <c r="AO857" s="15">
        <v>1099.2826</v>
      </c>
      <c r="AP857" s="15">
        <v>1</v>
      </c>
      <c r="AQ857" s="15">
        <v>2748.2064</v>
      </c>
      <c r="AR857" s="15">
        <v>0.47</v>
      </c>
      <c r="AS857" s="15">
        <v>279.10000000000002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10800.4512</v>
      </c>
      <c r="BU857" s="15">
        <v>7365.1931999999997</v>
      </c>
      <c r="BV857" s="15">
        <v>10800.4512</v>
      </c>
      <c r="BW857" s="15">
        <v>9701.1686000000009</v>
      </c>
      <c r="BX857" s="16">
        <v>1358.1636000000001</v>
      </c>
      <c r="BY857" s="15">
        <v>2716.3272000000002</v>
      </c>
      <c r="BZ857" s="16">
        <v>9442.2875000000004</v>
      </c>
      <c r="CA857" s="17">
        <v>1727.2691</v>
      </c>
    </row>
    <row r="858" spans="1:79" x14ac:dyDescent="0.25">
      <c r="A858" s="33" t="s">
        <v>715</v>
      </c>
      <c r="B858" s="34">
        <v>11555601</v>
      </c>
      <c r="C858" s="34" t="s">
        <v>1326</v>
      </c>
      <c r="D858" s="34" t="s">
        <v>1069</v>
      </c>
      <c r="E858" s="34" t="s">
        <v>1315</v>
      </c>
      <c r="F858" s="34" t="s">
        <v>83</v>
      </c>
      <c r="G858" s="34" t="s">
        <v>1244</v>
      </c>
      <c r="H858" s="34" t="s">
        <v>1245</v>
      </c>
      <c r="I858" s="34" t="s">
        <v>1246</v>
      </c>
      <c r="J858" s="34" t="s">
        <v>850</v>
      </c>
      <c r="K858" s="34" t="s">
        <v>121</v>
      </c>
      <c r="L858" s="10">
        <v>10</v>
      </c>
      <c r="M858" s="10">
        <v>240</v>
      </c>
      <c r="N858" s="34">
        <v>750463</v>
      </c>
      <c r="O858" s="35">
        <v>42920</v>
      </c>
      <c r="P858" s="35">
        <v>27407</v>
      </c>
      <c r="Q858" s="34">
        <v>61696412315</v>
      </c>
      <c r="R858" s="34" t="s">
        <v>89</v>
      </c>
      <c r="S858" s="10" t="str">
        <f>IF(AB858=0.05,"Médio Profissionalizante",
IF(AB858=0.09,"Médio Tecnólogo",
IF(AB858=0.1,"Graduação",
IF(AB858=0.15,"Especialização",
IF(AB858=0.35,"Mestrado",
IF(AB858=0.45,"Doutorado",
))))))</f>
        <v>Médio Tecnólogo</v>
      </c>
      <c r="T858" s="10" t="str">
        <f>IF(AL858=0.7,"Inciso I",
IF(AL858=0.6,"Incisos II e V",
IF(AL858=0.3,"Inciso IV",
IF(AL858=0.25,"Inciso III, VI e VII",
))))</f>
        <v>Inciso III, VI e VII</v>
      </c>
      <c r="U858" s="34">
        <v>1</v>
      </c>
      <c r="V858" s="34" t="s">
        <v>97</v>
      </c>
      <c r="W858" s="34" t="s">
        <v>91</v>
      </c>
      <c r="X858" s="34" t="s">
        <v>92</v>
      </c>
      <c r="Y858" s="15">
        <v>1886.4492</v>
      </c>
      <c r="Z858" s="15">
        <v>240</v>
      </c>
      <c r="AA858" s="15">
        <v>1886.4579125340395</v>
      </c>
      <c r="AB858" s="36">
        <v>0.09</v>
      </c>
      <c r="AC858" s="47">
        <v>166.45179999999999</v>
      </c>
      <c r="AD858" s="15">
        <v>0.2</v>
      </c>
      <c r="AE858" s="40">
        <f>ROUND(Y858*AD858,2)</f>
        <v>377.29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v>1849.4639999999999</v>
      </c>
      <c r="AL858" s="15">
        <v>0.25</v>
      </c>
      <c r="AM858" s="15">
        <v>462.36599999999999</v>
      </c>
      <c r="AN858" s="15">
        <v>0.4</v>
      </c>
      <c r="AO858" s="15">
        <v>739.78560000000004</v>
      </c>
      <c r="AP858" s="15">
        <v>1</v>
      </c>
      <c r="AQ858" s="15">
        <v>1849.4639999999999</v>
      </c>
      <c r="AR858" s="15">
        <v>0.22</v>
      </c>
      <c r="AS858" s="15">
        <v>136.27000000000001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22.088951999999999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7308.9771000000001</v>
      </c>
      <c r="BU858" s="15">
        <v>4975.0582000000004</v>
      </c>
      <c r="BV858" s="15">
        <v>7286.8882000000003</v>
      </c>
      <c r="BW858" s="15">
        <v>6569.1914999999999</v>
      </c>
      <c r="BX858" s="16">
        <v>919.68679999999995</v>
      </c>
      <c r="BY858" s="15">
        <v>1839.3735999999999</v>
      </c>
      <c r="BZ858" s="16">
        <v>6389.2902999999997</v>
      </c>
      <c r="CA858" s="17">
        <v>887.69479999999999</v>
      </c>
    </row>
    <row r="859" spans="1:79" x14ac:dyDescent="0.25">
      <c r="A859" s="33" t="s">
        <v>98</v>
      </c>
      <c r="B859" s="34">
        <v>36201</v>
      </c>
      <c r="C859" s="34" t="s">
        <v>1108</v>
      </c>
      <c r="D859" s="34" t="s">
        <v>730</v>
      </c>
      <c r="E859" s="34" t="s">
        <v>731</v>
      </c>
      <c r="F859" s="34" t="s">
        <v>83</v>
      </c>
      <c r="G859" s="34" t="s">
        <v>84</v>
      </c>
      <c r="H859" s="34" t="s">
        <v>1002</v>
      </c>
      <c r="I859" s="34" t="s">
        <v>1003</v>
      </c>
      <c r="J859" s="34" t="s">
        <v>107</v>
      </c>
      <c r="K859" s="34" t="s">
        <v>105</v>
      </c>
      <c r="L859" s="10">
        <v>13</v>
      </c>
      <c r="M859" s="10">
        <v>180</v>
      </c>
      <c r="N859" s="34">
        <v>145410</v>
      </c>
      <c r="O859" s="35">
        <v>30956</v>
      </c>
      <c r="P859" s="35">
        <v>16274</v>
      </c>
      <c r="Q859" s="34">
        <v>99218755315</v>
      </c>
      <c r="R859" s="34" t="s">
        <v>103</v>
      </c>
      <c r="S859" s="10" t="str">
        <f>IF(AB859=0.05,"Médio Profissionalizante",
IF(AB859=0.09,"Médio Tecnólogo",
IF(AB859=0.1,"Graduação",
IF(AB859=0.15,"Especialização",
IF(AB859=0.35,"Mestrado",
IF(AB859=0.45,"Doutorado",
))))))</f>
        <v>Especialização</v>
      </c>
      <c r="T859" s="10" t="str">
        <f>IF(AL859=0.7,"Inciso I",
IF(AL859=0.6,"Incisos II e V",
IF(AL859=0.3,"Inciso IV",
IF(AL859=0.25,"Inciso III, VI e VII",
))))</f>
        <v>Inciso III, VI e VII</v>
      </c>
      <c r="U859" s="34">
        <v>20</v>
      </c>
      <c r="V859" s="34" t="s">
        <v>97</v>
      </c>
      <c r="W859" s="34" t="s">
        <v>91</v>
      </c>
      <c r="X859" s="34" t="s">
        <v>91</v>
      </c>
      <c r="Y859" s="15">
        <v>1962.6636000000001</v>
      </c>
      <c r="Z859" s="15">
        <v>240</v>
      </c>
      <c r="AA859" s="15">
        <v>1962.6708122004145</v>
      </c>
      <c r="AB859" s="36">
        <v>0.15</v>
      </c>
      <c r="AC859" s="15">
        <v>168.6045</v>
      </c>
      <c r="AD859" s="15">
        <v>0.21</v>
      </c>
      <c r="AE859" s="40">
        <f>ROUND(Y859*AD859,2)</f>
        <v>412.16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v>1124.0298</v>
      </c>
      <c r="AL859" s="15">
        <v>0.25</v>
      </c>
      <c r="AM859" s="15">
        <v>281.00749999999999</v>
      </c>
      <c r="AN859" s="15">
        <v>0.4</v>
      </c>
      <c r="AO859" s="15">
        <v>449.61189999999999</v>
      </c>
      <c r="AP859" s="15">
        <v>1</v>
      </c>
      <c r="AQ859" s="15">
        <v>1124.0298</v>
      </c>
      <c r="AR859" s="15">
        <v>0.62</v>
      </c>
      <c r="AS859" s="15">
        <v>406.63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4507.3594999999996</v>
      </c>
      <c r="BU859" s="15">
        <v>3102.3222000000001</v>
      </c>
      <c r="BV859" s="15">
        <v>4507.3594999999996</v>
      </c>
      <c r="BW859" s="15">
        <v>4057.7476000000001</v>
      </c>
      <c r="BX859" s="16">
        <v>568.0847</v>
      </c>
      <c r="BY859" s="15">
        <v>1136.1693</v>
      </c>
      <c r="BZ859" s="16">
        <v>3939.2748000000001</v>
      </c>
      <c r="CA859" s="17">
        <v>250.20679999999999</v>
      </c>
    </row>
    <row r="860" spans="1:79" x14ac:dyDescent="0.25">
      <c r="A860" s="33" t="s">
        <v>999</v>
      </c>
      <c r="B860" s="34">
        <v>1239401</v>
      </c>
      <c r="C860" s="34" t="s">
        <v>1009</v>
      </c>
      <c r="D860" s="34" t="s">
        <v>1001</v>
      </c>
      <c r="E860" s="34" t="s">
        <v>1005</v>
      </c>
      <c r="F860" s="34" t="s">
        <v>83</v>
      </c>
      <c r="G860" s="34" t="s">
        <v>84</v>
      </c>
      <c r="H860" s="34" t="s">
        <v>1002</v>
      </c>
      <c r="I860" s="34" t="s">
        <v>1003</v>
      </c>
      <c r="J860" s="34" t="s">
        <v>107</v>
      </c>
      <c r="K860" s="34" t="s">
        <v>105</v>
      </c>
      <c r="L860" s="10">
        <v>8</v>
      </c>
      <c r="M860" s="10">
        <v>240</v>
      </c>
      <c r="N860" s="34">
        <v>148318</v>
      </c>
      <c r="O860" s="35">
        <v>31168</v>
      </c>
      <c r="P860" s="35">
        <v>20474</v>
      </c>
      <c r="Q860" s="34">
        <v>19132638353</v>
      </c>
      <c r="R860" s="34" t="s">
        <v>89</v>
      </c>
      <c r="S860" s="10" t="str">
        <f>IF(AB860=0.05,"Médio Profissionalizante",
IF(AB860=0.09,"Médio Tecnólogo",
IF(AB860=0.1,"Graduação",
IF(AB860=0.15,"Especialização",
IF(AB860=0.35,"Mestrado",
IF(AB860=0.45,"Doutorado",
))))))</f>
        <v>Especialização</v>
      </c>
      <c r="T860" s="10" t="str">
        <f>IF(AL860=0.7,"Inciso I",
IF(AL860=0.6,"Incisos II e V",
IF(AL860=0.3,"Inciso IV",
IF(AL860=0.25,"Inciso III, VI e VII",
))))</f>
        <v>Inciso III, VI e VII</v>
      </c>
      <c r="U860" s="34">
        <v>164</v>
      </c>
      <c r="V860" s="34" t="s">
        <v>97</v>
      </c>
      <c r="W860" s="34" t="s">
        <v>190</v>
      </c>
      <c r="X860" s="34" t="s">
        <v>92</v>
      </c>
      <c r="Y860" s="15">
        <v>1742.7924</v>
      </c>
      <c r="Z860" s="15">
        <v>240</v>
      </c>
      <c r="AA860" s="15">
        <v>1742.7955138860984</v>
      </c>
      <c r="AB860" s="36">
        <v>0.15</v>
      </c>
      <c r="AC860" s="15">
        <v>203.61089999999999</v>
      </c>
      <c r="AD860" s="15">
        <v>0.12</v>
      </c>
      <c r="AE860" s="40">
        <f>ROUND(Y860*AD860,2)</f>
        <v>209.14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v>1357.4058</v>
      </c>
      <c r="AL860" s="15">
        <v>0.25</v>
      </c>
      <c r="AM860" s="15">
        <v>339.35149999999999</v>
      </c>
      <c r="AN860" s="15">
        <v>0.4</v>
      </c>
      <c r="AO860" s="15">
        <v>542.96230000000003</v>
      </c>
      <c r="AP860" s="15">
        <v>1</v>
      </c>
      <c r="AQ860" s="15">
        <v>1357.4058</v>
      </c>
      <c r="AR860" s="15">
        <v>0.3</v>
      </c>
      <c r="AS860" s="15">
        <v>170.79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5321.0307000000003</v>
      </c>
      <c r="BU860" s="15">
        <v>3624.2734999999998</v>
      </c>
      <c r="BV860" s="15">
        <v>5321.0307000000003</v>
      </c>
      <c r="BW860" s="15">
        <v>4778.0684000000001</v>
      </c>
      <c r="BX860" s="16">
        <v>668.92960000000005</v>
      </c>
      <c r="BY860" s="15">
        <v>1337.8592000000001</v>
      </c>
      <c r="BZ860" s="16">
        <v>4652.1012000000001</v>
      </c>
      <c r="CA860" s="17">
        <v>410.59280000000001</v>
      </c>
    </row>
    <row r="861" spans="1:79" x14ac:dyDescent="0.25">
      <c r="A861" s="33" t="s">
        <v>98</v>
      </c>
      <c r="B861" s="34">
        <v>13501</v>
      </c>
      <c r="C861" s="34" t="s">
        <v>1060</v>
      </c>
      <c r="D861" s="34" t="s">
        <v>734</v>
      </c>
      <c r="E861" s="34" t="s">
        <v>735</v>
      </c>
      <c r="F861" s="34" t="s">
        <v>83</v>
      </c>
      <c r="G861" s="34" t="s">
        <v>84</v>
      </c>
      <c r="H861" s="34" t="s">
        <v>1002</v>
      </c>
      <c r="I861" s="34" t="s">
        <v>1003</v>
      </c>
      <c r="J861" s="34" t="s">
        <v>107</v>
      </c>
      <c r="K861" s="34" t="s">
        <v>105</v>
      </c>
      <c r="L861" s="10">
        <v>13</v>
      </c>
      <c r="M861" s="10">
        <v>240</v>
      </c>
      <c r="N861" s="34">
        <v>137020</v>
      </c>
      <c r="O861" s="35">
        <v>31152</v>
      </c>
      <c r="P861" s="35">
        <v>15408</v>
      </c>
      <c r="Q861" s="34">
        <v>78614384300</v>
      </c>
      <c r="R861" s="34" t="s">
        <v>103</v>
      </c>
      <c r="S861" s="10" t="str">
        <f>IF(AB861=0.05,"Médio Profissionalizante",
IF(AB861=0.09,"Médio Tecnólogo",
IF(AB861=0.1,"Graduação",
IF(AB861=0.15,"Especialização",
IF(AB861=0.35,"Mestrado",
IF(AB861=0.45,"Doutorado",
))))))</f>
        <v>Médio Tecnólogo</v>
      </c>
      <c r="T861" s="10" t="str">
        <f>IF(AL861=0.7,"Inciso I",
IF(AL861=0.6,"Incisos II e V",
IF(AL861=0.3,"Inciso IV",
IF(AL861=0.25,"Inciso III, VI e VII",
))))</f>
        <v>Incisos II e V</v>
      </c>
      <c r="U861" s="34">
        <v>20</v>
      </c>
      <c r="V861" s="34" t="s">
        <v>97</v>
      </c>
      <c r="W861" s="34" t="s">
        <v>91</v>
      </c>
      <c r="X861" s="34" t="s">
        <v>91</v>
      </c>
      <c r="Y861" s="15">
        <v>1742.7924</v>
      </c>
      <c r="Z861" s="15">
        <v>240</v>
      </c>
      <c r="AA861" s="15">
        <v>1742.7955138860984</v>
      </c>
      <c r="AB861" s="36">
        <v>0.09</v>
      </c>
      <c r="AC861" s="37">
        <v>134.8827</v>
      </c>
      <c r="AD861" s="15">
        <v>0.11</v>
      </c>
      <c r="AE861" s="40">
        <f>ROUND(Y861*AD861,2)</f>
        <v>191.71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v>1498.6962000000001</v>
      </c>
      <c r="AL861" s="15">
        <v>0.6</v>
      </c>
      <c r="AM861" s="15">
        <v>899.21770000000004</v>
      </c>
      <c r="AN861" s="15">
        <v>0.4</v>
      </c>
      <c r="AO861" s="15">
        <v>599.47850000000005</v>
      </c>
      <c r="AP861" s="15">
        <v>1</v>
      </c>
      <c r="AQ861" s="15">
        <v>1498.6962000000001</v>
      </c>
      <c r="AR861" s="15">
        <v>0.39</v>
      </c>
      <c r="AS861" s="15">
        <v>237.89</v>
      </c>
      <c r="AT861" s="15">
        <v>0.25</v>
      </c>
      <c r="AU861" s="15">
        <v>1143.71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6294.5240000000003</v>
      </c>
      <c r="BU861" s="15">
        <v>3896.6100999999999</v>
      </c>
      <c r="BV861" s="15">
        <v>6294.5240000000003</v>
      </c>
      <c r="BW861" s="15">
        <v>5695.0456000000004</v>
      </c>
      <c r="BX861" s="16">
        <v>797.30640000000005</v>
      </c>
      <c r="BY861" s="15">
        <v>1594.6128000000001</v>
      </c>
      <c r="BZ861" s="16">
        <v>5497.2177000000001</v>
      </c>
      <c r="CA861" s="17">
        <v>642.37490000000003</v>
      </c>
    </row>
    <row r="862" spans="1:79" x14ac:dyDescent="0.25">
      <c r="A862" s="33" t="s">
        <v>98</v>
      </c>
      <c r="B862" s="34">
        <v>50401</v>
      </c>
      <c r="C862" s="34" t="s">
        <v>832</v>
      </c>
      <c r="D862" s="34" t="s">
        <v>749</v>
      </c>
      <c r="E862" s="34" t="s">
        <v>750</v>
      </c>
      <c r="F862" s="34" t="s">
        <v>712</v>
      </c>
      <c r="G862" s="34" t="s">
        <v>726</v>
      </c>
      <c r="H862" s="34" t="s">
        <v>714</v>
      </c>
      <c r="I862" s="34" t="s">
        <v>715</v>
      </c>
      <c r="J862" s="34" t="s">
        <v>712</v>
      </c>
      <c r="K862" s="34" t="s">
        <v>121</v>
      </c>
      <c r="L862" s="10">
        <v>8</v>
      </c>
      <c r="M862" s="10">
        <v>240</v>
      </c>
      <c r="N862" s="34">
        <v>846398</v>
      </c>
      <c r="O862" s="35">
        <v>30085</v>
      </c>
      <c r="P862" s="35">
        <v>14603</v>
      </c>
      <c r="Q862" s="34">
        <v>1584740310</v>
      </c>
      <c r="R862" s="34" t="s">
        <v>103</v>
      </c>
      <c r="S862" s="10" t="str">
        <f>IF(AB862=0.05,"Médio Profissionalizante",
IF(AB862=0.09,"Médio Tecnólogo",
IF(AB862=0.1,"Graduação",
IF(AB862=0.15,"Especialização",
IF(AB862=0.35,"Mestrado",
IF(AB862=0.45,"Doutorado",
))))))</f>
        <v>Especialização</v>
      </c>
      <c r="T862" s="10" t="str">
        <f>IF(AL862=0.7,"Inciso I",
IF(AL862=0.6,"Incisos II e V",
IF(AL862=0.3,"Inciso IV",
IF(AL862=0.25,"Inciso III, VI e VII",
))))</f>
        <v>Inciso I</v>
      </c>
      <c r="U862" s="34">
        <v>20</v>
      </c>
      <c r="V862" s="34" t="s">
        <v>97</v>
      </c>
      <c r="W862" s="34" t="s">
        <v>91</v>
      </c>
      <c r="X862" s="34" t="s">
        <v>91</v>
      </c>
      <c r="Y862" s="15">
        <v>1777.6458</v>
      </c>
      <c r="Z862" s="15">
        <v>240</v>
      </c>
      <c r="AA862" s="15">
        <v>1777.6514241638204</v>
      </c>
      <c r="AB862" s="36">
        <v>0.15</v>
      </c>
      <c r="AC862" s="15">
        <v>266.64690000000002</v>
      </c>
      <c r="AD862" s="15">
        <v>0.11</v>
      </c>
      <c r="AE862" s="40">
        <f>ROUND(Y862*AD862,2)</f>
        <v>195.54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v>1777.6458</v>
      </c>
      <c r="AL862" s="15">
        <v>0.7</v>
      </c>
      <c r="AM862" s="15">
        <v>1244.3521000000001</v>
      </c>
      <c r="AN862" s="15">
        <v>0.4</v>
      </c>
      <c r="AO862" s="15">
        <v>711.05830000000003</v>
      </c>
      <c r="AP862" s="15">
        <v>1</v>
      </c>
      <c r="AQ862" s="15">
        <v>1777.6458</v>
      </c>
      <c r="AR862" s="15">
        <v>0.3</v>
      </c>
      <c r="AS862" s="15">
        <v>193.76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7750.5357000000004</v>
      </c>
      <c r="BU862" s="15">
        <v>4728.5378000000001</v>
      </c>
      <c r="BV862" s="15">
        <v>7750.5357000000004</v>
      </c>
      <c r="BW862" s="15">
        <v>7039.4773999999998</v>
      </c>
      <c r="BX862" s="16">
        <v>985.52679999999998</v>
      </c>
      <c r="BY862" s="15">
        <v>1971.0536999999999</v>
      </c>
      <c r="BZ862" s="16">
        <v>6765.0088999999998</v>
      </c>
      <c r="CA862" s="17">
        <v>991.01739999999995</v>
      </c>
    </row>
    <row r="863" spans="1:79" x14ac:dyDescent="0.25">
      <c r="A863" s="33" t="s">
        <v>839</v>
      </c>
      <c r="B863" s="34">
        <v>575801</v>
      </c>
      <c r="C863" s="34" t="s">
        <v>910</v>
      </c>
      <c r="D863" s="34" t="s">
        <v>841</v>
      </c>
      <c r="E863" s="34" t="s">
        <v>854</v>
      </c>
      <c r="F863" s="34" t="s">
        <v>83</v>
      </c>
      <c r="G863" s="34" t="s">
        <v>911</v>
      </c>
      <c r="H863" s="34" t="s">
        <v>844</v>
      </c>
      <c r="I863" s="34" t="s">
        <v>845</v>
      </c>
      <c r="J863" s="34" t="s">
        <v>850</v>
      </c>
      <c r="K863" s="34" t="s">
        <v>121</v>
      </c>
      <c r="L863" s="10">
        <v>12</v>
      </c>
      <c r="M863" s="10">
        <v>240</v>
      </c>
      <c r="N863" s="34">
        <v>362513</v>
      </c>
      <c r="O863" s="35">
        <v>27242</v>
      </c>
      <c r="P863" s="35">
        <v>19932</v>
      </c>
      <c r="Q863" s="34">
        <v>9096809300</v>
      </c>
      <c r="R863" s="34" t="s">
        <v>89</v>
      </c>
      <c r="S863" s="10" t="str">
        <f>IF(AB863=0.05,"Médio Profissionalizante",
IF(AB863=0.09,"Médio Tecnólogo",
IF(AB863=0.1,"Graduação",
IF(AB863=0.15,"Especialização",
IF(AB863=0.35,"Mestrado",
IF(AB863=0.45,"Doutorado",
))))))</f>
        <v>Especialização</v>
      </c>
      <c r="T863" s="10" t="str">
        <f>IF(AL863=0.7,"Inciso I",
IF(AL863=0.6,"Incisos II e V",
IF(AL863=0.3,"Inciso IV",
IF(AL863=0.25,"Inciso III, VI e VII",
))))</f>
        <v>Inciso III, VI e VII</v>
      </c>
      <c r="U863" s="34">
        <v>1</v>
      </c>
      <c r="V863" s="34" t="s">
        <v>97</v>
      </c>
      <c r="W863" s="34" t="s">
        <v>190</v>
      </c>
      <c r="X863" s="34" t="s">
        <v>92</v>
      </c>
      <c r="Y863" s="15">
        <v>1924.1790000000001</v>
      </c>
      <c r="Z863" s="15">
        <v>240</v>
      </c>
      <c r="AA863" s="15">
        <v>1924.1870707847202</v>
      </c>
      <c r="AB863" s="36">
        <v>0.15</v>
      </c>
      <c r="AC863" s="15">
        <v>288.62689999999998</v>
      </c>
      <c r="AD863" s="15">
        <v>0.2</v>
      </c>
      <c r="AE863" s="40">
        <f>ROUND(Y863*AD863,2)</f>
        <v>384.84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v>1924.1790000000001</v>
      </c>
      <c r="AL863" s="15">
        <v>0.25</v>
      </c>
      <c r="AM863" s="15">
        <v>481.04480000000001</v>
      </c>
      <c r="AN863" s="15">
        <v>0.4</v>
      </c>
      <c r="AO863" s="15">
        <v>769.67160000000001</v>
      </c>
      <c r="AP863" s="15">
        <v>1</v>
      </c>
      <c r="AQ863" s="15">
        <v>1924.1790000000001</v>
      </c>
      <c r="AR863" s="15">
        <v>1.24</v>
      </c>
      <c r="AS863" s="15">
        <v>795.33</v>
      </c>
      <c r="AT863" s="15">
        <v>0.2</v>
      </c>
      <c r="AU863" s="15">
        <v>962.09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7696.7160000000003</v>
      </c>
      <c r="BU863" s="15">
        <v>5291.4922999999999</v>
      </c>
      <c r="BV863" s="15">
        <v>7696.7160000000003</v>
      </c>
      <c r="BW863" s="15">
        <v>6927.0443999999998</v>
      </c>
      <c r="BX863" s="16">
        <v>969.78620000000001</v>
      </c>
      <c r="BY863" s="15">
        <v>1939.5724</v>
      </c>
      <c r="BZ863" s="16">
        <v>6726.9297999999999</v>
      </c>
      <c r="CA863" s="17">
        <v>980.54570000000001</v>
      </c>
    </row>
    <row r="864" spans="1:79" x14ac:dyDescent="0.25">
      <c r="A864" s="33" t="s">
        <v>839</v>
      </c>
      <c r="B864" s="34">
        <v>726001</v>
      </c>
      <c r="C864" s="34" t="s">
        <v>925</v>
      </c>
      <c r="D864" s="34" t="s">
        <v>841</v>
      </c>
      <c r="E864" s="34" t="s">
        <v>848</v>
      </c>
      <c r="F864" s="34" t="s">
        <v>83</v>
      </c>
      <c r="G864" s="34" t="s">
        <v>876</v>
      </c>
      <c r="H864" s="34" t="s">
        <v>844</v>
      </c>
      <c r="I864" s="34" t="s">
        <v>845</v>
      </c>
      <c r="J864" s="34" t="s">
        <v>850</v>
      </c>
      <c r="K864" s="34" t="s">
        <v>121</v>
      </c>
      <c r="L864" s="10">
        <v>13</v>
      </c>
      <c r="M864" s="10">
        <v>240</v>
      </c>
      <c r="N864" s="34">
        <v>362513</v>
      </c>
      <c r="O864" s="35">
        <v>31107</v>
      </c>
      <c r="P864" s="35">
        <v>21514</v>
      </c>
      <c r="Q864" s="34">
        <v>11289015368</v>
      </c>
      <c r="R864" s="34" t="s">
        <v>89</v>
      </c>
      <c r="S864" s="10" t="str">
        <f>IF(AB864=0.05,"Médio Profissionalizante",
IF(AB864=0.09,"Médio Tecnólogo",
IF(AB864=0.1,"Graduação",
IF(AB864=0.15,"Especialização",
IF(AB864=0.35,"Mestrado",
IF(AB864=0.45,"Doutorado",
))))))</f>
        <v>Especialização</v>
      </c>
      <c r="T864" s="10" t="str">
        <f>IF(AL864=0.7,"Inciso I",
IF(AL864=0.6,"Incisos II e V",
IF(AL864=0.3,"Inciso IV",
IF(AL864=0.25,"Inciso III, VI e VII",
))))</f>
        <v>Inciso I</v>
      </c>
      <c r="U864" s="34">
        <v>1</v>
      </c>
      <c r="V864" s="34" t="s">
        <v>90</v>
      </c>
      <c r="W864" s="34" t="s">
        <v>91</v>
      </c>
      <c r="X864" s="34" t="s">
        <v>92</v>
      </c>
      <c r="Y864" s="15">
        <v>1962.6636000000001</v>
      </c>
      <c r="Z864" s="15">
        <v>240</v>
      </c>
      <c r="AA864" s="15">
        <v>1962.6708122004145</v>
      </c>
      <c r="AB864" s="36">
        <v>0.15</v>
      </c>
      <c r="AC864" s="15">
        <v>294.39949999999999</v>
      </c>
      <c r="AD864" s="15">
        <v>0.22</v>
      </c>
      <c r="AE864" s="40">
        <f>ROUND(Y864*AD864,2)</f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v>1962.6636000000001</v>
      </c>
      <c r="AL864" s="15">
        <v>0.7</v>
      </c>
      <c r="AM864" s="15">
        <v>1373.8644999999999</v>
      </c>
      <c r="AN864" s="15">
        <v>0.4</v>
      </c>
      <c r="AO864" s="15">
        <v>785.06539999999995</v>
      </c>
      <c r="AP864" s="15">
        <v>1</v>
      </c>
      <c r="AQ864" s="15">
        <v>1962.6636000000001</v>
      </c>
      <c r="AR864" s="15">
        <v>1.1299999999999999</v>
      </c>
      <c r="AS864" s="15">
        <v>826.14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2233.4596379999998</v>
      </c>
      <c r="BP864" s="15">
        <v>0</v>
      </c>
      <c r="BQ864" s="15">
        <v>0</v>
      </c>
      <c r="BR864" s="15">
        <v>0</v>
      </c>
      <c r="BS864" s="15">
        <v>0</v>
      </c>
      <c r="BT864" s="15">
        <v>11006.5659</v>
      </c>
      <c r="BU864" s="15">
        <v>5436.5781999999999</v>
      </c>
      <c r="BV864" s="15">
        <v>8773.1062999999995</v>
      </c>
      <c r="BW864" s="15">
        <v>7988.0409</v>
      </c>
      <c r="BX864" s="16">
        <v>1118.3257000000001</v>
      </c>
      <c r="BY864" s="15">
        <v>2236.6514000000002</v>
      </c>
      <c r="BZ864" s="16">
        <v>9888.2402000000002</v>
      </c>
      <c r="CA864" s="17">
        <v>1849.9060999999999</v>
      </c>
    </row>
    <row r="865" spans="1:79" x14ac:dyDescent="0.25">
      <c r="A865" s="33" t="s">
        <v>98</v>
      </c>
      <c r="B865" s="34">
        <v>29501</v>
      </c>
      <c r="C865" s="34" t="s">
        <v>1093</v>
      </c>
      <c r="D865" s="34" t="s">
        <v>765</v>
      </c>
      <c r="E865" s="34" t="s">
        <v>766</v>
      </c>
      <c r="F865" s="34" t="s">
        <v>83</v>
      </c>
      <c r="G865" s="34" t="s">
        <v>84</v>
      </c>
      <c r="H865" s="34" t="s">
        <v>1002</v>
      </c>
      <c r="I865" s="34" t="s">
        <v>1003</v>
      </c>
      <c r="J865" s="34" t="s">
        <v>107</v>
      </c>
      <c r="K865" s="34" t="s">
        <v>105</v>
      </c>
      <c r="L865" s="10">
        <v>12</v>
      </c>
      <c r="M865" s="10">
        <v>240</v>
      </c>
      <c r="N865" s="34">
        <v>137020</v>
      </c>
      <c r="O865" s="35">
        <v>27985</v>
      </c>
      <c r="P865" s="35">
        <v>13415</v>
      </c>
      <c r="Q865" s="34">
        <v>88849635320</v>
      </c>
      <c r="R865" s="34" t="s">
        <v>103</v>
      </c>
      <c r="S865" s="10">
        <f>IF(AB865=0.05,"Médio Profissionalizante",
IF(AB865=0.09,"Médio Tecnólogo",
IF(AB865=0.1,"Graduação",
IF(AB865=0.15,"Especialização",
IF(AB865=0.35,"Mestrado",
IF(AB865=0.45,"Doutorado",
))))))</f>
        <v>0</v>
      </c>
      <c r="T865" s="10" t="str">
        <f>IF(AL865=0.7,"Inciso I",
IF(AL865=0.6,"Incisos II e V",
IF(AL865=0.3,"Inciso IV",
IF(AL865=0.25,"Inciso III, VI e VII",
))))</f>
        <v>Inciso I</v>
      </c>
      <c r="U865" s="34">
        <v>20</v>
      </c>
      <c r="V865" s="34" t="s">
        <v>97</v>
      </c>
      <c r="W865" s="34" t="s">
        <v>91</v>
      </c>
      <c r="X865" s="34" t="s">
        <v>91</v>
      </c>
      <c r="Y865" s="15">
        <v>1924.1790000000001</v>
      </c>
      <c r="Z865" s="15">
        <v>240</v>
      </c>
      <c r="AA865" s="15">
        <v>1924.1870707847202</v>
      </c>
      <c r="AB865" s="36">
        <v>0</v>
      </c>
      <c r="AC865" s="37">
        <v>0</v>
      </c>
      <c r="AD865" s="15">
        <v>0.21</v>
      </c>
      <c r="AE865" s="40">
        <f>ROUND(Y865*AD865,2)</f>
        <v>404.08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v>1469.31</v>
      </c>
      <c r="AL865" s="15">
        <v>0.7</v>
      </c>
      <c r="AM865" s="15">
        <v>1028.5170000000001</v>
      </c>
      <c r="AN865" s="15">
        <v>0.4</v>
      </c>
      <c r="AO865" s="15">
        <v>587.72400000000005</v>
      </c>
      <c r="AP865" s="15">
        <v>1</v>
      </c>
      <c r="AQ865" s="15">
        <v>1469.31</v>
      </c>
      <c r="AR865" s="15">
        <v>1.07</v>
      </c>
      <c r="AS865" s="15">
        <v>739.48</v>
      </c>
      <c r="AT865" s="15">
        <v>0.35</v>
      </c>
      <c r="AU865" s="15">
        <v>1814.15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6332.7260999999999</v>
      </c>
      <c r="BU865" s="15">
        <v>3834.8991000000001</v>
      </c>
      <c r="BV865" s="15">
        <v>6332.7260999999999</v>
      </c>
      <c r="BW865" s="15">
        <v>5745.0020999999997</v>
      </c>
      <c r="BX865" s="16">
        <v>804.30029999999999</v>
      </c>
      <c r="BY865" s="15">
        <v>1608.6006</v>
      </c>
      <c r="BZ865" s="16">
        <v>5528.4258</v>
      </c>
      <c r="CA865" s="17">
        <v>650.95709999999997</v>
      </c>
    </row>
    <row r="866" spans="1:79" x14ac:dyDescent="0.25">
      <c r="A866" s="33" t="s">
        <v>98</v>
      </c>
      <c r="B866" s="34">
        <v>39201</v>
      </c>
      <c r="C866" s="34" t="s">
        <v>807</v>
      </c>
      <c r="D866" s="34" t="s">
        <v>737</v>
      </c>
      <c r="E866" s="34" t="s">
        <v>738</v>
      </c>
      <c r="F866" s="34" t="s">
        <v>712</v>
      </c>
      <c r="G866" s="34" t="s">
        <v>726</v>
      </c>
      <c r="H866" s="34" t="s">
        <v>714</v>
      </c>
      <c r="I866" s="34" t="s">
        <v>715</v>
      </c>
      <c r="J866" s="34" t="s">
        <v>712</v>
      </c>
      <c r="K866" s="34" t="s">
        <v>152</v>
      </c>
      <c r="L866" s="10">
        <v>5</v>
      </c>
      <c r="M866" s="10">
        <v>240</v>
      </c>
      <c r="N866" s="34">
        <v>766611</v>
      </c>
      <c r="O866" s="35">
        <v>29434</v>
      </c>
      <c r="P866" s="35">
        <v>16242</v>
      </c>
      <c r="Q866" s="34">
        <v>1378015304</v>
      </c>
      <c r="R866" s="34" t="s">
        <v>103</v>
      </c>
      <c r="S866" s="10">
        <f>IF(AB866=0.05,"Médio Profissionalizante",
IF(AB866=0.09,"Médio Tecnólogo",
IF(AB866=0.1,"Graduação",
IF(AB866=0.15,"Especialização",
IF(AB866=0.35,"Mestrado",
IF(AB866=0.45,"Doutorado",
))))))</f>
        <v>0</v>
      </c>
      <c r="T866" s="10" t="str">
        <f>IF(AL866=0.7,"Inciso I",
IF(AL866=0.6,"Incisos II e V",
IF(AL866=0.3,"Inciso IV",
IF(AL866=0.25,"Inciso III, VI e VII",
))))</f>
        <v>Inciso III, VI e VII</v>
      </c>
      <c r="U866" s="34">
        <v>20</v>
      </c>
      <c r="V866" s="34" t="s">
        <v>97</v>
      </c>
      <c r="W866" s="34" t="s">
        <v>91</v>
      </c>
      <c r="X866" s="34" t="s">
        <v>91</v>
      </c>
      <c r="Y866" s="15">
        <v>1675.1153999999999</v>
      </c>
      <c r="Z866" s="15">
        <v>240</v>
      </c>
      <c r="AA866" s="15">
        <v>1675.1206400289295</v>
      </c>
      <c r="AB866" s="36">
        <v>0</v>
      </c>
      <c r="AC866" s="37">
        <v>0</v>
      </c>
      <c r="AD866" s="15">
        <v>0.11</v>
      </c>
      <c r="AE866" s="40">
        <f>ROUND(Y866*AD866,2)</f>
        <v>184.26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v>1675.1153999999999</v>
      </c>
      <c r="AL866" s="15">
        <v>0.25</v>
      </c>
      <c r="AM866" s="15">
        <v>418.77890000000002</v>
      </c>
      <c r="AN866" s="15">
        <v>0.4</v>
      </c>
      <c r="AO866" s="15">
        <v>670.0462</v>
      </c>
      <c r="AP866" s="15">
        <v>1</v>
      </c>
      <c r="AQ866" s="15">
        <v>1675.1153999999999</v>
      </c>
      <c r="AR866" s="15">
        <v>0.5</v>
      </c>
      <c r="AS866" s="15">
        <v>262.44</v>
      </c>
      <c r="AT866" s="15">
        <v>0.2</v>
      </c>
      <c r="AU866" s="15">
        <v>787.31</v>
      </c>
      <c r="AV866" s="15">
        <v>0.32</v>
      </c>
      <c r="AW866" s="15">
        <v>1511.63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6298.4339</v>
      </c>
      <c r="BU866" s="15">
        <v>4204.5397000000003</v>
      </c>
      <c r="BV866" s="15">
        <v>6298.4339</v>
      </c>
      <c r="BW866" s="15">
        <v>5628.3877000000002</v>
      </c>
      <c r="BX866" s="16">
        <v>787.97429999999997</v>
      </c>
      <c r="BY866" s="15">
        <v>1575.9485999999999</v>
      </c>
      <c r="BZ866" s="16">
        <v>5510.4596000000001</v>
      </c>
      <c r="CA866" s="17">
        <v>646.01639999999998</v>
      </c>
    </row>
    <row r="867" spans="1:79" x14ac:dyDescent="0.25">
      <c r="A867" s="33" t="s">
        <v>79</v>
      </c>
      <c r="B867" s="34">
        <v>8951401</v>
      </c>
      <c r="C867" s="34" t="s">
        <v>481</v>
      </c>
      <c r="D867" s="34" t="s">
        <v>81</v>
      </c>
      <c r="E867" s="34" t="s">
        <v>116</v>
      </c>
      <c r="F867" s="34" t="s">
        <v>83</v>
      </c>
      <c r="G867" s="34" t="s">
        <v>117</v>
      </c>
      <c r="H867" s="34" t="s">
        <v>85</v>
      </c>
      <c r="I867" s="34" t="s">
        <v>79</v>
      </c>
      <c r="J867" s="34" t="s">
        <v>87</v>
      </c>
      <c r="K867" s="34" t="s">
        <v>147</v>
      </c>
      <c r="L867" s="10">
        <v>6</v>
      </c>
      <c r="M867" s="10">
        <v>240</v>
      </c>
      <c r="N867" s="34">
        <v>121130</v>
      </c>
      <c r="O867" s="35">
        <v>40882</v>
      </c>
      <c r="P867" s="35">
        <v>29927</v>
      </c>
      <c r="Q867" s="34">
        <v>89283708334</v>
      </c>
      <c r="R867" s="34" t="s">
        <v>89</v>
      </c>
      <c r="S867" s="10">
        <f>IF(AB867=0.05,"Médio Profissionalizante",
IF(AB867=0.09,"Médio Tecnólogo",
IF(AB867=0.1,"Graduação",
IF(AB867=0.15,"Especialização",
IF(AB867=0.35,"Mestrado",
IF(AB867=0.45,"Doutorado",
))))))</f>
        <v>0</v>
      </c>
      <c r="T867" s="10" t="str">
        <f>IF(AL867=0.7,"Inciso I",
IF(AL867=0.6,"Incisos II e V",
IF(AL867=0.3,"Inciso IV",
IF(AL867=0.25,"Inciso III, VI e VII",
))))</f>
        <v>Inciso III, VI e VII</v>
      </c>
      <c r="U867" s="34">
        <v>22</v>
      </c>
      <c r="V867" s="34" t="s">
        <v>97</v>
      </c>
      <c r="W867" s="34" t="s">
        <v>190</v>
      </c>
      <c r="X867" s="34" t="s">
        <v>92</v>
      </c>
      <c r="Y867" s="15">
        <v>1708.6224</v>
      </c>
      <c r="Z867" s="15">
        <v>240</v>
      </c>
      <c r="AA867" s="15">
        <v>1708.6230528295082</v>
      </c>
      <c r="AB867" s="36">
        <v>0</v>
      </c>
      <c r="AC867" s="10">
        <v>0</v>
      </c>
      <c r="AD867" s="15">
        <v>0.11</v>
      </c>
      <c r="AE867" s="50">
        <v>187.9485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v>1708.6224</v>
      </c>
      <c r="AL867" s="15">
        <v>0.25</v>
      </c>
      <c r="AM867" s="15">
        <v>427.15559999999999</v>
      </c>
      <c r="AN867" s="15">
        <v>0.4</v>
      </c>
      <c r="AO867" s="15">
        <f>AN867*AA867</f>
        <v>683.44922113180337</v>
      </c>
      <c r="AP867" s="15">
        <v>1</v>
      </c>
      <c r="AQ867" s="15">
        <v>1708.6224</v>
      </c>
      <c r="AR867" s="15">
        <v>0</v>
      </c>
      <c r="AS867" s="15">
        <v>249.22559999999999</v>
      </c>
      <c r="AT867" s="15">
        <v>0</v>
      </c>
      <c r="AU867" s="15">
        <v>2016.7594999999999</v>
      </c>
      <c r="AV867" s="15">
        <v>0</v>
      </c>
      <c r="AW867" s="15">
        <v>295.13549999999998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6424.4201999999996</v>
      </c>
      <c r="BU867" s="15">
        <v>3605.1932999999999</v>
      </c>
      <c r="BV867" s="15">
        <v>6424.4201999999996</v>
      </c>
      <c r="BW867" s="15">
        <v>5740.9713000000002</v>
      </c>
      <c r="BX867" s="16">
        <v>803.73599999999999</v>
      </c>
      <c r="BY867" s="15">
        <v>1607.472</v>
      </c>
      <c r="BZ867" s="16">
        <v>5620.6841999999997</v>
      </c>
      <c r="CA867" s="17">
        <v>676.32820000000004</v>
      </c>
    </row>
    <row r="868" spans="1:79" x14ac:dyDescent="0.25">
      <c r="A868" s="33" t="s">
        <v>98</v>
      </c>
      <c r="B868" s="34">
        <v>41601</v>
      </c>
      <c r="C868" s="34" t="s">
        <v>814</v>
      </c>
      <c r="D868" s="34" t="s">
        <v>742</v>
      </c>
      <c r="E868" s="34" t="s">
        <v>743</v>
      </c>
      <c r="F868" s="34" t="s">
        <v>712</v>
      </c>
      <c r="G868" s="34" t="s">
        <v>726</v>
      </c>
      <c r="H868" s="34" t="s">
        <v>714</v>
      </c>
      <c r="I868" s="34" t="s">
        <v>715</v>
      </c>
      <c r="J868" s="34" t="s">
        <v>712</v>
      </c>
      <c r="K868" s="34" t="s">
        <v>121</v>
      </c>
      <c r="L868" s="10">
        <v>13</v>
      </c>
      <c r="M868" s="10">
        <v>240</v>
      </c>
      <c r="N868" s="34">
        <v>898205</v>
      </c>
      <c r="O868" s="35">
        <v>25628</v>
      </c>
      <c r="P868" s="35">
        <v>14057</v>
      </c>
      <c r="Q868" s="34">
        <v>1393669387</v>
      </c>
      <c r="R868" s="34" t="s">
        <v>103</v>
      </c>
      <c r="S868" s="10" t="str">
        <f>IF(AB868=0.05,"Médio Profissionalizante",
IF(AB868=0.09,"Médio Tecnólogo",
IF(AB868=0.1,"Graduação",
IF(AB868=0.15,"Especialização",
IF(AB868=0.35,"Mestrado",
IF(AB868=0.45,"Doutorado",
))))))</f>
        <v>Especialização</v>
      </c>
      <c r="T868" s="10" t="str">
        <f>IF(AL868=0.7,"Inciso I",
IF(AL868=0.6,"Incisos II e V",
IF(AL868=0.3,"Inciso IV",
IF(AL868=0.25,"Inciso III, VI e VII",
))))</f>
        <v>Inciso IV</v>
      </c>
      <c r="U868" s="34">
        <v>20</v>
      </c>
      <c r="V868" s="34" t="s">
        <v>97</v>
      </c>
      <c r="W868" s="34" t="s">
        <v>91</v>
      </c>
      <c r="X868" s="34" t="s">
        <v>91</v>
      </c>
      <c r="Y868" s="15">
        <v>1962.6636000000001</v>
      </c>
      <c r="Z868" s="15">
        <v>240</v>
      </c>
      <c r="AA868" s="15">
        <v>1962.6708122004145</v>
      </c>
      <c r="AB868" s="36">
        <v>0.15</v>
      </c>
      <c r="AC868" s="15">
        <v>294.39949999999999</v>
      </c>
      <c r="AD868" s="15">
        <v>0.21</v>
      </c>
      <c r="AE868" s="40">
        <f>ROUND(Y868*AD868,2)</f>
        <v>412.16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v>1962.6636000000001</v>
      </c>
      <c r="AL868" s="15">
        <v>0.3</v>
      </c>
      <c r="AM868" s="15">
        <v>588.79909999999995</v>
      </c>
      <c r="AN868" s="15">
        <v>0.4</v>
      </c>
      <c r="AO868" s="15">
        <v>785.06539999999995</v>
      </c>
      <c r="AP868" s="15">
        <v>1</v>
      </c>
      <c r="AQ868" s="15">
        <v>1962.6636000000001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7968.4142000000002</v>
      </c>
      <c r="BU868" s="15">
        <v>5416.9515000000001</v>
      </c>
      <c r="BV868" s="15">
        <v>7968.4142000000002</v>
      </c>
      <c r="BW868" s="15">
        <v>7183.3487999999998</v>
      </c>
      <c r="BX868" s="16">
        <v>1005.6688</v>
      </c>
      <c r="BY868" s="15">
        <v>2011.3377</v>
      </c>
      <c r="BZ868" s="16">
        <v>6962.7453999999998</v>
      </c>
      <c r="CA868" s="17">
        <v>1045.395</v>
      </c>
    </row>
    <row r="869" spans="1:79" x14ac:dyDescent="0.25">
      <c r="A869" s="33" t="s">
        <v>98</v>
      </c>
      <c r="B869" s="34">
        <v>15801</v>
      </c>
      <c r="C869" s="34" t="s">
        <v>767</v>
      </c>
      <c r="D869" s="34" t="s">
        <v>742</v>
      </c>
      <c r="E869" s="34" t="s">
        <v>743</v>
      </c>
      <c r="F869" s="34" t="s">
        <v>712</v>
      </c>
      <c r="G869" s="34" t="s">
        <v>726</v>
      </c>
      <c r="H869" s="34" t="s">
        <v>714</v>
      </c>
      <c r="I869" s="34" t="s">
        <v>715</v>
      </c>
      <c r="J869" s="34" t="s">
        <v>712</v>
      </c>
      <c r="K869" s="34" t="s">
        <v>121</v>
      </c>
      <c r="L869" s="10">
        <v>8</v>
      </c>
      <c r="M869" s="10">
        <v>240</v>
      </c>
      <c r="N869" s="34">
        <v>626707</v>
      </c>
      <c r="O869" s="35">
        <v>29799</v>
      </c>
      <c r="P869" s="35">
        <v>10729</v>
      </c>
      <c r="Q869" s="34">
        <v>287091368</v>
      </c>
      <c r="R869" s="34" t="s">
        <v>103</v>
      </c>
      <c r="S869" s="10" t="str">
        <f>IF(AB869=0.05,"Médio Profissionalizante",
IF(AB869=0.09,"Médio Tecnólogo",
IF(AB869=0.1,"Graduação",
IF(AB869=0.15,"Especialização",
IF(AB869=0.35,"Mestrado",
IF(AB869=0.45,"Doutorado",
))))))</f>
        <v>Graduação</v>
      </c>
      <c r="T869" s="10" t="str">
        <f>IF(AL869=0.7,"Inciso I",
IF(AL869=0.6,"Incisos II e V",
IF(AL869=0.3,"Inciso IV",
IF(AL869=0.25,"Inciso III, VI e VII",
))))</f>
        <v>Inciso IV</v>
      </c>
      <c r="U869" s="34">
        <v>20</v>
      </c>
      <c r="V869" s="34" t="s">
        <v>97</v>
      </c>
      <c r="W869" s="34" t="s">
        <v>91</v>
      </c>
      <c r="X869" s="34" t="s">
        <v>91</v>
      </c>
      <c r="Y869" s="15">
        <v>1777.6458</v>
      </c>
      <c r="Z869" s="15">
        <v>240</v>
      </c>
      <c r="AA869" s="15">
        <v>1777.6514241638204</v>
      </c>
      <c r="AB869" s="36">
        <v>0.1</v>
      </c>
      <c r="AC869" s="47">
        <v>177.7646</v>
      </c>
      <c r="AD869" s="15">
        <v>0.11</v>
      </c>
      <c r="AE869" s="40">
        <f>ROUND(Y869*AD869,2)</f>
        <v>195.54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v>1777.6458</v>
      </c>
      <c r="AL869" s="15">
        <v>0.3</v>
      </c>
      <c r="AM869" s="15">
        <v>533.29369999999994</v>
      </c>
      <c r="AN869" s="15">
        <v>0.4</v>
      </c>
      <c r="AO869" s="15">
        <v>711.05830000000003</v>
      </c>
      <c r="AP869" s="15">
        <v>1</v>
      </c>
      <c r="AQ869" s="15">
        <v>1777.6458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6950.5950999999995</v>
      </c>
      <c r="BU869" s="15">
        <v>4639.6554999999998</v>
      </c>
      <c r="BV869" s="15">
        <v>6950.5950999999995</v>
      </c>
      <c r="BW869" s="15">
        <v>6239.5367999999999</v>
      </c>
      <c r="BX869" s="16">
        <v>873.53510000000006</v>
      </c>
      <c r="BY869" s="15">
        <v>1747.0703000000001</v>
      </c>
      <c r="BZ869" s="16">
        <v>6077.0599000000002</v>
      </c>
      <c r="CA869" s="17">
        <v>801.83150000000001</v>
      </c>
    </row>
    <row r="870" spans="1:79" x14ac:dyDescent="0.25">
      <c r="A870" s="33" t="s">
        <v>839</v>
      </c>
      <c r="B870" s="34">
        <v>637701</v>
      </c>
      <c r="C870" s="34" t="s">
        <v>917</v>
      </c>
      <c r="D870" s="34" t="s">
        <v>841</v>
      </c>
      <c r="E870" s="34" t="s">
        <v>869</v>
      </c>
      <c r="F870" s="34" t="s">
        <v>83</v>
      </c>
      <c r="G870" s="34" t="s">
        <v>849</v>
      </c>
      <c r="H870" s="34" t="s">
        <v>844</v>
      </c>
      <c r="I870" s="34" t="s">
        <v>845</v>
      </c>
      <c r="J870" s="34" t="s">
        <v>850</v>
      </c>
      <c r="K870" s="34" t="s">
        <v>147</v>
      </c>
      <c r="L870" s="10">
        <v>11</v>
      </c>
      <c r="M870" s="10">
        <v>240</v>
      </c>
      <c r="N870" s="34">
        <v>362513</v>
      </c>
      <c r="O870" s="35">
        <v>30956</v>
      </c>
      <c r="P870" s="35">
        <v>19575</v>
      </c>
      <c r="Q870" s="34">
        <v>10131116304</v>
      </c>
      <c r="R870" s="34" t="s">
        <v>89</v>
      </c>
      <c r="S870" s="10" t="str">
        <f>IF(AB870=0.05,"Médio Profissionalizante",
IF(AB870=0.09,"Médio Tecnólogo",
IF(AB870=0.1,"Graduação",
IF(AB870=0.15,"Especialização",
IF(AB870=0.35,"Mestrado",
IF(AB870=0.45,"Doutorado",
))))))</f>
        <v>Especialização</v>
      </c>
      <c r="T870" s="10" t="str">
        <f>IF(AL870=0.7,"Inciso I",
IF(AL870=0.6,"Incisos II e V",
IF(AL870=0.3,"Inciso IV",
IF(AL870=0.25,"Inciso III, VI e VII",
))))</f>
        <v>Incisos II e V</v>
      </c>
      <c r="U870" s="34">
        <v>1</v>
      </c>
      <c r="V870" s="34" t="s">
        <v>97</v>
      </c>
      <c r="W870" s="34" t="s">
        <v>91</v>
      </c>
      <c r="X870" s="34" t="s">
        <v>92</v>
      </c>
      <c r="Y870" s="15">
        <v>1886.4492</v>
      </c>
      <c r="Z870" s="15">
        <v>240</v>
      </c>
      <c r="AA870" s="15">
        <v>1886.4579125340395</v>
      </c>
      <c r="AB870" s="36">
        <v>0.15</v>
      </c>
      <c r="AC870" s="15">
        <v>282.9674</v>
      </c>
      <c r="AD870" s="15">
        <v>0.21</v>
      </c>
      <c r="AE870" s="40">
        <f>ROUND(Y870*AD870,2)</f>
        <v>396.15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v>1886.4492</v>
      </c>
      <c r="AL870" s="15">
        <v>0.6</v>
      </c>
      <c r="AM870" s="15">
        <v>1131.8695</v>
      </c>
      <c r="AN870" s="15">
        <v>0.4</v>
      </c>
      <c r="AO870" s="15">
        <v>754.5797</v>
      </c>
      <c r="AP870" s="15">
        <v>1</v>
      </c>
      <c r="AQ870" s="15">
        <v>1886.4492</v>
      </c>
      <c r="AR870" s="15">
        <v>0.21</v>
      </c>
      <c r="AS870" s="15">
        <v>143.94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8224.9184999999998</v>
      </c>
      <c r="BU870" s="15">
        <v>5206.5998</v>
      </c>
      <c r="BV870" s="15">
        <v>8224.9184999999998</v>
      </c>
      <c r="BW870" s="15">
        <v>7470.3388000000004</v>
      </c>
      <c r="BX870" s="16">
        <v>1045.8474000000001</v>
      </c>
      <c r="BY870" s="15">
        <v>2091.6949</v>
      </c>
      <c r="BZ870" s="16">
        <v>7179.0711000000001</v>
      </c>
      <c r="CA870" s="17">
        <v>1104.8844999999999</v>
      </c>
    </row>
    <row r="871" spans="1:79" x14ac:dyDescent="0.25">
      <c r="A871" s="33" t="s">
        <v>708</v>
      </c>
      <c r="B871" s="34">
        <v>1663001</v>
      </c>
      <c r="C871" s="34" t="s">
        <v>1031</v>
      </c>
      <c r="D871" s="34" t="s">
        <v>710</v>
      </c>
      <c r="E871" s="34" t="s">
        <v>723</v>
      </c>
      <c r="F871" s="34" t="s">
        <v>83</v>
      </c>
      <c r="G871" s="34" t="s">
        <v>84</v>
      </c>
      <c r="H871" s="34" t="s">
        <v>1002</v>
      </c>
      <c r="I871" s="34" t="s">
        <v>1003</v>
      </c>
      <c r="J871" s="34" t="s">
        <v>107</v>
      </c>
      <c r="K871" s="34" t="s">
        <v>1006</v>
      </c>
      <c r="L871" s="10">
        <v>12</v>
      </c>
      <c r="M871" s="10">
        <v>240</v>
      </c>
      <c r="N871" s="34">
        <v>154306</v>
      </c>
      <c r="O871" s="35">
        <v>31226</v>
      </c>
      <c r="P871" s="35">
        <v>24060</v>
      </c>
      <c r="Q871" s="34">
        <v>26516110344</v>
      </c>
      <c r="R871" s="34" t="s">
        <v>89</v>
      </c>
      <c r="S871" s="10">
        <f>IF(AB871=0.05,"Médio Profissionalizante",
IF(AB871=0.09,"Médio Tecnólogo",
IF(AB871=0.1,"Graduação",
IF(AB871=0.15,"Especialização",
IF(AB871=0.35,"Mestrado",
IF(AB871=0.45,"Doutorado",
))))))</f>
        <v>0</v>
      </c>
      <c r="T871" s="10" t="str">
        <f>IF(AL871=0.7,"Inciso I",
IF(AL871=0.6,"Incisos II e V",
IF(AL871=0.3,"Inciso IV",
IF(AL871=0.25,"Inciso III, VI e VII",
))))</f>
        <v>Inciso III, VI e VII</v>
      </c>
      <c r="U871" s="34">
        <v>1</v>
      </c>
      <c r="V871" s="34" t="s">
        <v>97</v>
      </c>
      <c r="W871" s="34" t="s">
        <v>91</v>
      </c>
      <c r="X871" s="34" t="s">
        <v>92</v>
      </c>
      <c r="Y871" s="15">
        <v>1962.6636000000001</v>
      </c>
      <c r="Z871" s="15">
        <v>240</v>
      </c>
      <c r="AA871" s="15">
        <v>1962.6708122004145</v>
      </c>
      <c r="AB871" s="36">
        <v>0</v>
      </c>
      <c r="AC871" s="37">
        <v>0</v>
      </c>
      <c r="AD871" s="15">
        <v>0.21</v>
      </c>
      <c r="AE871" s="40">
        <f>ROUND(Y871*AD871,2)</f>
        <v>412.16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v>1469.31</v>
      </c>
      <c r="AL871" s="15">
        <v>0.25</v>
      </c>
      <c r="AM871" s="15">
        <v>367.32749999999999</v>
      </c>
      <c r="AN871" s="15">
        <v>0.4</v>
      </c>
      <c r="AO871" s="15">
        <v>587.72400000000005</v>
      </c>
      <c r="AP871" s="15">
        <v>1</v>
      </c>
      <c r="AQ871" s="15">
        <v>1469.31</v>
      </c>
      <c r="AR871" s="15">
        <v>1.32</v>
      </c>
      <c r="AS871" s="15">
        <v>833.35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5671.5366000000004</v>
      </c>
      <c r="BU871" s="15">
        <v>3834.8991000000001</v>
      </c>
      <c r="BV871" s="15">
        <v>5671.5366000000004</v>
      </c>
      <c r="BW871" s="15">
        <v>5083.8126000000002</v>
      </c>
      <c r="BX871" s="16">
        <v>711.73379999999997</v>
      </c>
      <c r="BY871" s="15">
        <v>1423.4675</v>
      </c>
      <c r="BZ871" s="16">
        <v>4959.8028000000004</v>
      </c>
      <c r="CA871" s="17">
        <v>494.58580000000001</v>
      </c>
    </row>
    <row r="872" spans="1:79" x14ac:dyDescent="0.25">
      <c r="A872" s="33" t="s">
        <v>715</v>
      </c>
      <c r="B872" s="34">
        <v>10591403</v>
      </c>
      <c r="C872" s="34" t="s">
        <v>1301</v>
      </c>
      <c r="D872" s="34" t="s">
        <v>1069</v>
      </c>
      <c r="E872" s="34" t="s">
        <v>154</v>
      </c>
      <c r="F872" s="34" t="s">
        <v>83</v>
      </c>
      <c r="G872" s="34" t="s">
        <v>1244</v>
      </c>
      <c r="H872" s="34" t="s">
        <v>1245</v>
      </c>
      <c r="I872" s="34" t="s">
        <v>1246</v>
      </c>
      <c r="J872" s="34" t="s">
        <v>850</v>
      </c>
      <c r="K872" s="34" t="s">
        <v>121</v>
      </c>
      <c r="L872" s="10">
        <v>8</v>
      </c>
      <c r="M872" s="10">
        <v>240</v>
      </c>
      <c r="N872" s="34">
        <v>750463</v>
      </c>
      <c r="O872" s="35">
        <v>42920</v>
      </c>
      <c r="P872" s="35">
        <v>28163</v>
      </c>
      <c r="Q872" s="34">
        <v>75603039353</v>
      </c>
      <c r="R872" s="34" t="s">
        <v>89</v>
      </c>
      <c r="S872" s="10">
        <f>IF(AB872=0.05,"Médio Profissionalizante",
IF(AB872=0.09,"Médio Tecnólogo",
IF(AB872=0.1,"Graduação",
IF(AB872=0.15,"Especialização",
IF(AB872=0.35,"Mestrado",
IF(AB872=0.45,"Doutorado",
))))))</f>
        <v>0</v>
      </c>
      <c r="T872" s="10" t="str">
        <f>IF(AL872=0.7,"Inciso I",
IF(AL872=0.6,"Incisos II e V",
IF(AL872=0.3,"Inciso IV",
IF(AL872=0.25,"Inciso III, VI e VII",
))))</f>
        <v>Inciso III, VI e VII</v>
      </c>
      <c r="U872" s="34">
        <v>1</v>
      </c>
      <c r="V872" s="34" t="s">
        <v>97</v>
      </c>
      <c r="W872" s="34" t="s">
        <v>1302</v>
      </c>
      <c r="X872" s="34" t="s">
        <v>92</v>
      </c>
      <c r="Y872" s="15">
        <v>1962.6636000000001</v>
      </c>
      <c r="Z872" s="15">
        <v>240</v>
      </c>
      <c r="AA872" s="15">
        <v>1962.6708122004145</v>
      </c>
      <c r="AB872" s="36">
        <v>0</v>
      </c>
      <c r="AC872" s="37">
        <v>0</v>
      </c>
      <c r="AD872" s="15">
        <v>0.21</v>
      </c>
      <c r="AE872" s="40">
        <f>ROUND(Y872*AD872,2)</f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v>1777.6458</v>
      </c>
      <c r="AL872" s="15">
        <v>0.25</v>
      </c>
      <c r="AM872" s="15">
        <v>444.41149999999999</v>
      </c>
      <c r="AN872" s="15">
        <v>0.4</v>
      </c>
      <c r="AO872" s="15">
        <v>711.05830000000003</v>
      </c>
      <c r="AP872" s="15">
        <v>1</v>
      </c>
      <c r="AQ872" s="15">
        <v>1777.6458</v>
      </c>
      <c r="AR872" s="15">
        <v>0.24</v>
      </c>
      <c r="AS872" s="15">
        <v>151.52000000000001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0</v>
      </c>
      <c r="BT872" s="15">
        <v>6861.7128000000002</v>
      </c>
      <c r="BU872" s="15">
        <v>4639.6554999999998</v>
      </c>
      <c r="BV872" s="15">
        <v>6861.7128000000002</v>
      </c>
      <c r="BW872" s="15">
        <v>6150.6544999999996</v>
      </c>
      <c r="BX872" s="16">
        <v>861.09159999999997</v>
      </c>
      <c r="BY872" s="15">
        <v>1722.1832999999999</v>
      </c>
      <c r="BZ872" s="16">
        <v>6000.6211999999996</v>
      </c>
      <c r="CA872" s="17">
        <v>780.81079999999997</v>
      </c>
    </row>
    <row r="873" spans="1:79" x14ac:dyDescent="0.25">
      <c r="A873" s="33" t="s">
        <v>708</v>
      </c>
      <c r="B873" s="34">
        <v>2446101</v>
      </c>
      <c r="C873" s="34" t="s">
        <v>1037</v>
      </c>
      <c r="D873" s="34" t="s">
        <v>710</v>
      </c>
      <c r="E873" s="34" t="s">
        <v>720</v>
      </c>
      <c r="F873" s="34" t="s">
        <v>83</v>
      </c>
      <c r="G873" s="34" t="s">
        <v>84</v>
      </c>
      <c r="H873" s="34" t="s">
        <v>1002</v>
      </c>
      <c r="I873" s="34" t="s">
        <v>1003</v>
      </c>
      <c r="J873" s="34" t="s">
        <v>107</v>
      </c>
      <c r="K873" s="34" t="s">
        <v>102</v>
      </c>
      <c r="L873" s="10">
        <v>13</v>
      </c>
      <c r="M873" s="10">
        <v>240</v>
      </c>
      <c r="N873" s="34">
        <v>157393</v>
      </c>
      <c r="O873" s="35">
        <v>30704</v>
      </c>
      <c r="P873" s="35">
        <v>24028</v>
      </c>
      <c r="Q873" s="34">
        <v>38915650387</v>
      </c>
      <c r="R873" s="34" t="s">
        <v>89</v>
      </c>
      <c r="S873" s="10">
        <f>IF(AB873=0.05,"Médio Profissionalizante",
IF(AB873=0.09,"Médio Tecnólogo",
IF(AB873=0.1,"Graduação",
IF(AB873=0.15,"Especialização",
IF(AB873=0.35,"Mestrado",
IF(AB873=0.45,"Doutorado",
))))))</f>
        <v>0</v>
      </c>
      <c r="T873" s="10" t="str">
        <f>IF(AL873=0.7,"Inciso I",
IF(AL873=0.6,"Incisos II e V",
IF(AL873=0.3,"Inciso IV",
IF(AL873=0.25,"Inciso III, VI e VII",
))))</f>
        <v>Inciso III, VI e VII</v>
      </c>
      <c r="U873" s="34">
        <v>1</v>
      </c>
      <c r="V873" s="34" t="s">
        <v>97</v>
      </c>
      <c r="W873" s="34" t="s">
        <v>91</v>
      </c>
      <c r="X873" s="34" t="s">
        <v>92</v>
      </c>
      <c r="Y873" s="15">
        <v>1578.501</v>
      </c>
      <c r="Z873" s="15">
        <v>240</v>
      </c>
      <c r="AA873" s="15">
        <v>1578.5035921600002</v>
      </c>
      <c r="AB873" s="36">
        <v>0</v>
      </c>
      <c r="AC873" s="47">
        <v>0</v>
      </c>
      <c r="AD873" s="15">
        <v>0.1</v>
      </c>
      <c r="AE873" s="40">
        <f>ROUND(Y873*AD873,2)</f>
        <v>157.85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v>1498.6962000000001</v>
      </c>
      <c r="AL873" s="15">
        <v>0.25</v>
      </c>
      <c r="AM873" s="15">
        <v>374.67399999999998</v>
      </c>
      <c r="AN873" s="15">
        <v>0.4</v>
      </c>
      <c r="AO873" s="15">
        <v>599.47850000000005</v>
      </c>
      <c r="AP873" s="15">
        <v>1</v>
      </c>
      <c r="AQ873" s="15">
        <v>1498.6962000000001</v>
      </c>
      <c r="AR873" s="15">
        <v>1.24</v>
      </c>
      <c r="AS873" s="15">
        <v>611.66999999999996</v>
      </c>
      <c r="AT873" s="15">
        <v>0.41</v>
      </c>
      <c r="AU873" s="15">
        <v>1516.84</v>
      </c>
      <c r="AV873" s="15">
        <v>0.05</v>
      </c>
      <c r="AW873" s="15">
        <v>221.98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5620.1108000000004</v>
      </c>
      <c r="BU873" s="15">
        <v>3746.7404999999999</v>
      </c>
      <c r="BV873" s="15">
        <v>5620.1108000000004</v>
      </c>
      <c r="BW873" s="15">
        <v>5020.6323000000002</v>
      </c>
      <c r="BX873" s="16">
        <v>702.88850000000002</v>
      </c>
      <c r="BY873" s="15">
        <v>1405.777</v>
      </c>
      <c r="BZ873" s="16">
        <v>4917.2222000000002</v>
      </c>
      <c r="CA873" s="17">
        <v>482.87610000000001</v>
      </c>
    </row>
    <row r="874" spans="1:79" x14ac:dyDescent="0.25">
      <c r="A874" s="33" t="s">
        <v>1240</v>
      </c>
      <c r="B874" s="34">
        <v>13805501</v>
      </c>
      <c r="C874" s="34" t="s">
        <v>1252</v>
      </c>
      <c r="D874" s="34" t="s">
        <v>1242</v>
      </c>
      <c r="E874" s="34" t="s">
        <v>1253</v>
      </c>
      <c r="F874" s="34" t="s">
        <v>83</v>
      </c>
      <c r="G874" s="34" t="s">
        <v>1244</v>
      </c>
      <c r="H874" s="34" t="s">
        <v>1245</v>
      </c>
      <c r="I874" s="34" t="s">
        <v>1246</v>
      </c>
      <c r="J874" s="34" t="s">
        <v>850</v>
      </c>
      <c r="K874" s="34" t="s">
        <v>118</v>
      </c>
      <c r="L874" s="10">
        <v>7</v>
      </c>
      <c r="M874" s="10">
        <v>240</v>
      </c>
      <c r="N874" s="34">
        <v>693313</v>
      </c>
      <c r="O874" s="35">
        <v>44705</v>
      </c>
      <c r="P874" s="35">
        <v>28043</v>
      </c>
      <c r="Q874" s="34">
        <v>71416277315</v>
      </c>
      <c r="R874" s="34" t="s">
        <v>89</v>
      </c>
      <c r="S874" s="10">
        <f>IF(AB874=0.05,"Médio Profissionalizante",
IF(AB874=0.09,"Médio Tecnólogo",
IF(AB874=0.1,"Graduação",
IF(AB874=0.15,"Especialização",
IF(AB874=0.35,"Mestrado",
IF(AB874=0.45,"Doutorado",
))))))</f>
        <v>0</v>
      </c>
      <c r="T874" s="10" t="str">
        <f>IF(AL874=0.7,"Inciso I",
IF(AL874=0.6,"Incisos II e V",
IF(AL874=0.3,"Inciso IV",
IF(AL874=0.25,"Inciso III, VI e VII",
))))</f>
        <v>Inciso III, VI e VII</v>
      </c>
      <c r="U874" s="34">
        <v>1</v>
      </c>
      <c r="V874" s="34" t="s">
        <v>90</v>
      </c>
      <c r="W874" s="34" t="s">
        <v>91</v>
      </c>
      <c r="X874" s="34" t="s">
        <v>1254</v>
      </c>
      <c r="Y874" s="15">
        <v>1578.501</v>
      </c>
      <c r="Z874" s="15">
        <v>240</v>
      </c>
      <c r="AA874" s="15">
        <v>1578.5035921600002</v>
      </c>
      <c r="AB874" s="36">
        <v>0</v>
      </c>
      <c r="AC874" s="37">
        <v>0</v>
      </c>
      <c r="AD874" s="15">
        <v>0.18</v>
      </c>
      <c r="AE874" s="40">
        <f>ROUND(Y874*AD874,2)</f>
        <v>284.13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v>1742.7924</v>
      </c>
      <c r="AL874" s="15">
        <v>0.25</v>
      </c>
      <c r="AM874" s="15">
        <v>435.69810000000001</v>
      </c>
      <c r="AN874" s="15">
        <v>0.4</v>
      </c>
      <c r="AO874" s="15">
        <v>697.11699999999996</v>
      </c>
      <c r="AP874" s="15">
        <v>1</v>
      </c>
      <c r="AQ874" s="15">
        <v>1742.7924</v>
      </c>
      <c r="AR874" s="15">
        <v>0.24</v>
      </c>
      <c r="AS874" s="15">
        <v>120.91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22.088951999999999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6696.9838</v>
      </c>
      <c r="BU874" s="15">
        <v>4496.4044000000004</v>
      </c>
      <c r="BV874" s="15">
        <v>6674.8949000000002</v>
      </c>
      <c r="BW874" s="15">
        <v>5999.8669</v>
      </c>
      <c r="BX874" s="16">
        <v>839.98140000000001</v>
      </c>
      <c r="BY874" s="15">
        <v>1679.9627</v>
      </c>
      <c r="BZ874" s="16">
        <v>5857.0024999999996</v>
      </c>
      <c r="CA874" s="17">
        <v>741.31569999999999</v>
      </c>
    </row>
    <row r="875" spans="1:79" x14ac:dyDescent="0.25">
      <c r="A875" s="33" t="s">
        <v>839</v>
      </c>
      <c r="B875" s="34">
        <v>1089701</v>
      </c>
      <c r="C875" s="34" t="s">
        <v>983</v>
      </c>
      <c r="D875" s="34" t="s">
        <v>841</v>
      </c>
      <c r="E875" s="34" t="s">
        <v>164</v>
      </c>
      <c r="F875" s="34" t="s">
        <v>83</v>
      </c>
      <c r="G875" s="34" t="s">
        <v>895</v>
      </c>
      <c r="H875" s="34" t="s">
        <v>844</v>
      </c>
      <c r="I875" s="34" t="s">
        <v>845</v>
      </c>
      <c r="J875" s="34" t="s">
        <v>850</v>
      </c>
      <c r="K875" s="10" t="s">
        <v>851</v>
      </c>
      <c r="L875" s="10">
        <v>6</v>
      </c>
      <c r="M875" s="10">
        <v>240</v>
      </c>
      <c r="N875" s="34">
        <v>362513</v>
      </c>
      <c r="O875" s="35">
        <v>29708</v>
      </c>
      <c r="P875" s="35">
        <v>22273</v>
      </c>
      <c r="Q875" s="34">
        <v>16305698368</v>
      </c>
      <c r="R875" s="34" t="s">
        <v>89</v>
      </c>
      <c r="S875" s="10">
        <f>IF(AB875=0.05,"Médio Profissionalizante",
IF(AB875=0.09,"Médio Tecnólogo",
IF(AB875=0.1,"Graduação",
IF(AB875=0.15,"Especialização",
IF(AB875=0.35,"Mestrado",
IF(AB875=0.45,"Doutorado",
))))))</f>
        <v>0</v>
      </c>
      <c r="T875" s="10" t="str">
        <f>IF(AL875=0.7,"Inciso I",
IF(AL875=0.6,"Incisos II e V",
IF(AL875=0.3,"Inciso IV",
IF(AL875=0.25,"Inciso III, VI e VII",
))))</f>
        <v>Inciso IV</v>
      </c>
      <c r="U875" s="34">
        <v>1</v>
      </c>
      <c r="V875" s="34" t="s">
        <v>90</v>
      </c>
      <c r="W875" s="34" t="s">
        <v>91</v>
      </c>
      <c r="X875" s="34" t="s">
        <v>92</v>
      </c>
      <c r="Y875" s="15">
        <v>1886.4492</v>
      </c>
      <c r="Z875" s="15">
        <v>240</v>
      </c>
      <c r="AA875" s="15">
        <v>1886.4579125340395</v>
      </c>
      <c r="AB875" s="36">
        <v>0</v>
      </c>
      <c r="AC875" s="37">
        <v>0</v>
      </c>
      <c r="AD875" s="15">
        <v>0.22</v>
      </c>
      <c r="AE875" s="40">
        <f>ROUND(Y875*AD875,2)</f>
        <v>415.02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v>1708.6224</v>
      </c>
      <c r="AL875" s="15">
        <v>0.3</v>
      </c>
      <c r="AM875" s="15">
        <v>512.58669999999995</v>
      </c>
      <c r="AN875" s="15">
        <v>0.4</v>
      </c>
      <c r="AO875" s="15">
        <v>683.44899999999996</v>
      </c>
      <c r="AP875" s="15">
        <v>1</v>
      </c>
      <c r="AQ875" s="15">
        <v>1708.6224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6697.7997999999998</v>
      </c>
      <c r="BU875" s="15">
        <v>4476.5906999999997</v>
      </c>
      <c r="BV875" s="15">
        <v>6697.7997999999998</v>
      </c>
      <c r="BW875" s="15">
        <v>6014.3508000000002</v>
      </c>
      <c r="BX875" s="16">
        <v>842.00909999999999</v>
      </c>
      <c r="BY875" s="15">
        <v>1684.0182</v>
      </c>
      <c r="BZ875" s="16">
        <v>5855.7906999999996</v>
      </c>
      <c r="CA875" s="17">
        <v>740.98239999999998</v>
      </c>
    </row>
    <row r="876" spans="1:79" x14ac:dyDescent="0.25">
      <c r="A876" s="33" t="s">
        <v>79</v>
      </c>
      <c r="B876" s="34">
        <v>8824801</v>
      </c>
      <c r="C876" s="34" t="s">
        <v>436</v>
      </c>
      <c r="D876" s="34" t="s">
        <v>81</v>
      </c>
      <c r="E876" s="34" t="s">
        <v>116</v>
      </c>
      <c r="F876" s="34" t="s">
        <v>83</v>
      </c>
      <c r="G876" s="34" t="s">
        <v>117</v>
      </c>
      <c r="H876" s="34" t="s">
        <v>85</v>
      </c>
      <c r="I876" s="34" t="s">
        <v>79</v>
      </c>
      <c r="J876" s="34" t="s">
        <v>87</v>
      </c>
      <c r="K876" s="10" t="s">
        <v>152</v>
      </c>
      <c r="L876" s="10">
        <v>3</v>
      </c>
      <c r="M876" s="10">
        <v>240</v>
      </c>
      <c r="N876" s="34">
        <v>114142</v>
      </c>
      <c r="O876" s="35">
        <v>40665</v>
      </c>
      <c r="P876" s="35">
        <v>25772</v>
      </c>
      <c r="Q876" s="34">
        <v>74449796349</v>
      </c>
      <c r="R876" s="34" t="s">
        <v>89</v>
      </c>
      <c r="S876" s="10" t="str">
        <f>IF(AB876=0.05,"Médio Profissionalizante",
IF(AB876=0.09,"Médio Tecnólogo",
IF(AB876=0.1,"Graduação",
IF(AB876=0.15,"Especialização",
IF(AB876=0.35,"Mestrado",
IF(AB876=0.45,"Doutorado",
))))))</f>
        <v>Especialização</v>
      </c>
      <c r="T876" s="10" t="str">
        <f>IF(AL876=0.7,"Inciso I",
IF(AL876=0.6,"Incisos II e V",
IF(AL876=0.3,"Inciso IV",
IF(AL876=0.25,"Inciso III, VI e VII",
))))</f>
        <v>Inciso III, VI e VII</v>
      </c>
      <c r="U876" s="34">
        <v>22</v>
      </c>
      <c r="V876" s="34" t="s">
        <v>90</v>
      </c>
      <c r="W876" s="34" t="s">
        <v>91</v>
      </c>
      <c r="X876" s="34" t="s">
        <v>92</v>
      </c>
      <c r="Y876" s="15">
        <v>1610.07</v>
      </c>
      <c r="Z876" s="15">
        <v>240</v>
      </c>
      <c r="AA876" s="15">
        <v>1610.0736640032003</v>
      </c>
      <c r="AB876" s="36">
        <v>0.15</v>
      </c>
      <c r="AC876" s="15">
        <v>241.51050000000001</v>
      </c>
      <c r="AD876" s="15">
        <v>0.11</v>
      </c>
      <c r="AE876" s="50">
        <v>177.10769999999999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v>1610.07</v>
      </c>
      <c r="AL876" s="15">
        <v>0.25</v>
      </c>
      <c r="AM876" s="15">
        <v>402.51749999999998</v>
      </c>
      <c r="AN876" s="15">
        <v>0.4</v>
      </c>
      <c r="AO876" s="15">
        <v>644.02800000000002</v>
      </c>
      <c r="AP876" s="15">
        <v>1</v>
      </c>
      <c r="AQ876" s="15">
        <v>1610.07</v>
      </c>
      <c r="AR876" s="15">
        <v>0.49</v>
      </c>
      <c r="AS876" s="15">
        <v>659.38589999999999</v>
      </c>
      <c r="AT876" s="15">
        <v>0.02</v>
      </c>
      <c r="AU876" s="15">
        <v>0</v>
      </c>
      <c r="AV876" s="15">
        <v>0.28000000000000003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6295.3737000000001</v>
      </c>
      <c r="BU876" s="15">
        <v>4282.7861999999996</v>
      </c>
      <c r="BV876" s="15">
        <v>6295.3737000000001</v>
      </c>
      <c r="BW876" s="15">
        <v>5651.3456999999999</v>
      </c>
      <c r="BX876" s="16">
        <v>791.1884</v>
      </c>
      <c r="BY876" s="15">
        <v>1582.3768</v>
      </c>
      <c r="BZ876" s="16">
        <v>5504.1853000000001</v>
      </c>
      <c r="CA876" s="17">
        <v>644.29100000000005</v>
      </c>
    </row>
    <row r="877" spans="1:79" x14ac:dyDescent="0.25">
      <c r="A877" s="33" t="s">
        <v>715</v>
      </c>
      <c r="B877" s="34">
        <v>13861101</v>
      </c>
      <c r="C877" s="34" t="s">
        <v>1369</v>
      </c>
      <c r="D877" s="34" t="s">
        <v>1289</v>
      </c>
      <c r="E877" s="34" t="s">
        <v>1332</v>
      </c>
      <c r="F877" s="34" t="s">
        <v>83</v>
      </c>
      <c r="G877" s="34" t="s">
        <v>1244</v>
      </c>
      <c r="H877" s="34" t="s">
        <v>1245</v>
      </c>
      <c r="I877" s="34" t="s">
        <v>1246</v>
      </c>
      <c r="J877" s="34" t="s">
        <v>850</v>
      </c>
      <c r="K877" s="10" t="s">
        <v>147</v>
      </c>
      <c r="L877" s="10">
        <v>5</v>
      </c>
      <c r="M877" s="10">
        <v>240</v>
      </c>
      <c r="N877" s="34">
        <v>693313</v>
      </c>
      <c r="O877" s="35">
        <v>44719</v>
      </c>
      <c r="P877" s="35">
        <v>31917</v>
      </c>
      <c r="Q877" s="34">
        <v>1890372374</v>
      </c>
      <c r="R877" s="34" t="s">
        <v>89</v>
      </c>
      <c r="S877" s="10" t="str">
        <f>IF(AB877=0.05,"Médio Profissionalizante",
IF(AB877=0.09,"Médio Tecnólogo",
IF(AB877=0.1,"Graduação",
IF(AB877=0.15,"Especialização",
IF(AB877=0.35,"Mestrado",
IF(AB877=0.45,"Doutorado",
))))))</f>
        <v>Especialização</v>
      </c>
      <c r="T877" s="10" t="str">
        <f>IF(AL877=0.7,"Inciso I",
IF(AL877=0.6,"Incisos II e V",
IF(AL877=0.3,"Inciso IV",
IF(AL877=0.25,"Inciso III, VI e VII",
))))</f>
        <v>Inciso III, VI e VII</v>
      </c>
      <c r="U877" s="34">
        <v>431</v>
      </c>
      <c r="V877" s="34" t="s">
        <v>97</v>
      </c>
      <c r="W877" s="34" t="s">
        <v>128</v>
      </c>
      <c r="X877" s="34" t="s">
        <v>1254</v>
      </c>
      <c r="Y877" s="15">
        <v>1675.1153999999999</v>
      </c>
      <c r="Z877" s="15">
        <v>240</v>
      </c>
      <c r="AA877" s="15">
        <v>1675.1206400289295</v>
      </c>
      <c r="AB877" s="36">
        <v>0.15</v>
      </c>
      <c r="AC877" s="51">
        <v>251.26730000000001</v>
      </c>
      <c r="AD877" s="15">
        <v>0.11</v>
      </c>
      <c r="AE877" s="40">
        <f>ROUND(Y877*AD877,2)</f>
        <v>184.26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v>1675.1153999999999</v>
      </c>
      <c r="AL877" s="15">
        <v>0.25</v>
      </c>
      <c r="AM877" s="15">
        <v>418.77890000000002</v>
      </c>
      <c r="AN877" s="15">
        <v>0.4</v>
      </c>
      <c r="AO877" s="15">
        <v>670.0462</v>
      </c>
      <c r="AP877" s="15">
        <v>1</v>
      </c>
      <c r="AQ877" s="15">
        <v>1675.1153999999999</v>
      </c>
      <c r="AR877" s="15">
        <v>0.22</v>
      </c>
      <c r="AS877" s="15">
        <v>120.08</v>
      </c>
      <c r="AT877" s="15">
        <v>0.52</v>
      </c>
      <c r="AU877" s="15">
        <v>2128.66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6549.7012000000004</v>
      </c>
      <c r="BU877" s="15">
        <v>4455.8069999999998</v>
      </c>
      <c r="BV877" s="15">
        <v>6549.7012000000004</v>
      </c>
      <c r="BW877" s="15">
        <v>5879.6550999999999</v>
      </c>
      <c r="BX877" s="16">
        <v>823.15170000000001</v>
      </c>
      <c r="BY877" s="15">
        <v>1646.3034</v>
      </c>
      <c r="BZ877" s="16">
        <v>5726.5495000000001</v>
      </c>
      <c r="CA877" s="17">
        <v>705.44110000000001</v>
      </c>
    </row>
    <row r="878" spans="1:79" x14ac:dyDescent="0.25">
      <c r="A878" s="33" t="s">
        <v>79</v>
      </c>
      <c r="B878" s="34">
        <v>2424401</v>
      </c>
      <c r="C878" s="34" t="s">
        <v>112</v>
      </c>
      <c r="D878" s="34" t="s">
        <v>81</v>
      </c>
      <c r="E878" s="34" t="s">
        <v>113</v>
      </c>
      <c r="F878" s="34" t="s">
        <v>83</v>
      </c>
      <c r="G878" s="34" t="s">
        <v>84</v>
      </c>
      <c r="H878" s="34" t="s">
        <v>85</v>
      </c>
      <c r="I878" s="34" t="s">
        <v>86</v>
      </c>
      <c r="J878" s="34" t="s">
        <v>87</v>
      </c>
      <c r="K878" s="10" t="s">
        <v>102</v>
      </c>
      <c r="L878" s="10">
        <v>29</v>
      </c>
      <c r="M878" s="10">
        <v>180</v>
      </c>
      <c r="N878" s="34">
        <v>145858</v>
      </c>
      <c r="O878" s="35">
        <v>31152</v>
      </c>
      <c r="P878" s="35">
        <v>23382</v>
      </c>
      <c r="Q878" s="34">
        <v>21237000378</v>
      </c>
      <c r="R878" s="34" t="s">
        <v>89</v>
      </c>
      <c r="S878" s="10" t="str">
        <f>IF(AB878=0.05,"Médio Profissionalizante",
IF(AB878=0.09,"Médio Tecnólogo",
IF(AB878=0.1,"Graduação",
IF(AB878=0.15,"Especialização",
IF(AB878=0.35,"Mestrado",
IF(AB878=0.45,"Doutorado",
))))))</f>
        <v>Especialização</v>
      </c>
      <c r="T878" s="10">
        <f>IF(AL878=0.7,"Inciso I",
IF(AL878=0.6,"Incisos II e V",
IF(AL878=0.3,"Inciso IV",
IF(AL878=0.25,"Inciso III, VI e VII",
))))</f>
        <v>0</v>
      </c>
      <c r="U878" s="34">
        <v>1</v>
      </c>
      <c r="V878" s="34" t="s">
        <v>97</v>
      </c>
      <c r="W878" s="34" t="s">
        <v>114</v>
      </c>
      <c r="X878" s="34" t="s">
        <v>92</v>
      </c>
      <c r="Y878" s="15">
        <v>1543.0458000000001</v>
      </c>
      <c r="Z878" s="15">
        <v>180</v>
      </c>
      <c r="AA878" s="15">
        <v>1543.0479249704554</v>
      </c>
      <c r="AB878" s="36">
        <v>0.15</v>
      </c>
      <c r="AC878" s="51">
        <v>231.45689999999999</v>
      </c>
      <c r="AD878" s="15">
        <v>0.3</v>
      </c>
      <c r="AE878" s="50">
        <v>462.91370000000001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0.5</v>
      </c>
      <c r="AQ878" s="15">
        <v>771.52290000000005</v>
      </c>
      <c r="AR878" s="15">
        <v>0</v>
      </c>
      <c r="AS878" s="15">
        <v>193.76339999999999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3955.1389930000005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6964.0783000000001</v>
      </c>
      <c r="BU878" s="15">
        <v>6964.0783000000001</v>
      </c>
      <c r="BV878" s="15">
        <v>6964.0783000000001</v>
      </c>
      <c r="BW878" s="15">
        <v>6964.0783000000001</v>
      </c>
      <c r="BX878" s="16">
        <v>974.971</v>
      </c>
      <c r="BY878" s="15">
        <v>1949.9419</v>
      </c>
      <c r="BZ878" s="16">
        <v>5989.1072999999997</v>
      </c>
      <c r="CA878" s="17">
        <v>777.64449999999999</v>
      </c>
    </row>
    <row r="879" spans="1:79" x14ac:dyDescent="0.25">
      <c r="A879" s="33" t="s">
        <v>98</v>
      </c>
      <c r="B879" s="34">
        <v>19001</v>
      </c>
      <c r="C879" s="34" t="s">
        <v>1077</v>
      </c>
      <c r="D879" s="34" t="s">
        <v>1078</v>
      </c>
      <c r="E879" s="34" t="s">
        <v>1079</v>
      </c>
      <c r="F879" s="34" t="s">
        <v>83</v>
      </c>
      <c r="G879" s="34" t="s">
        <v>84</v>
      </c>
      <c r="H879" s="34" t="s">
        <v>1002</v>
      </c>
      <c r="I879" s="34" t="s">
        <v>1003</v>
      </c>
      <c r="J879" s="34" t="s">
        <v>107</v>
      </c>
      <c r="K879" s="10" t="s">
        <v>105</v>
      </c>
      <c r="L879" s="10">
        <v>7</v>
      </c>
      <c r="M879" s="10">
        <v>240</v>
      </c>
      <c r="N879" s="34">
        <v>142558</v>
      </c>
      <c r="O879" s="35">
        <v>30092</v>
      </c>
      <c r="P879" s="35">
        <v>19527</v>
      </c>
      <c r="Q879" s="34">
        <v>354114816</v>
      </c>
      <c r="R879" s="34" t="s">
        <v>103</v>
      </c>
      <c r="S879" s="10" t="str">
        <f>IF(AB879=0.05,"Médio Profissionalizante",
IF(AB879=0.09,"Médio Tecnólogo",
IF(AB879=0.1,"Graduação",
IF(AB879=0.15,"Especialização",
IF(AB879=0.35,"Mestrado",
IF(AB879=0.45,"Doutorado",
))))))</f>
        <v>Especialização</v>
      </c>
      <c r="T879" s="10" t="str">
        <f>IF(AL879=0.7,"Inciso I",
IF(AL879=0.6,"Incisos II e V",
IF(AL879=0.3,"Inciso IV",
IF(AL879=0.25,"Inciso III, VI e VII",
))))</f>
        <v>Inciso III, VI e VII</v>
      </c>
      <c r="U879" s="34">
        <v>20</v>
      </c>
      <c r="V879" s="34" t="s">
        <v>97</v>
      </c>
      <c r="W879" s="34" t="s">
        <v>91</v>
      </c>
      <c r="X879" s="34" t="s">
        <v>91</v>
      </c>
      <c r="Y879" s="15">
        <v>1849.4639999999999</v>
      </c>
      <c r="Z879" s="15">
        <v>240</v>
      </c>
      <c r="AA879" s="15">
        <v>1849.4685417000387</v>
      </c>
      <c r="AB879" s="36">
        <v>0.15</v>
      </c>
      <c r="AC879" s="21">
        <v>199.6191</v>
      </c>
      <c r="AD879" s="15">
        <v>0.2</v>
      </c>
      <c r="AE879" s="40">
        <f>ROUND(Y879*AD879,2)</f>
        <v>369.89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v>1330.7940000000001</v>
      </c>
      <c r="AL879" s="15">
        <v>0.25</v>
      </c>
      <c r="AM879" s="15">
        <v>332.69850000000002</v>
      </c>
      <c r="AN879" s="15">
        <v>0.4</v>
      </c>
      <c r="AO879" s="15">
        <v>532.31759999999997</v>
      </c>
      <c r="AP879" s="15">
        <v>1</v>
      </c>
      <c r="AQ879" s="15">
        <v>1330.7940000000001</v>
      </c>
      <c r="AR879" s="15">
        <v>1.19</v>
      </c>
      <c r="AS879" s="15">
        <v>733.62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5323.1760000000004</v>
      </c>
      <c r="BU879" s="15">
        <v>3659.6835000000001</v>
      </c>
      <c r="BV879" s="15">
        <v>5323.1760000000004</v>
      </c>
      <c r="BW879" s="15">
        <v>4790.8584000000001</v>
      </c>
      <c r="BX879" s="16">
        <v>670.72019999999998</v>
      </c>
      <c r="BY879" s="15">
        <v>1341.4404</v>
      </c>
      <c r="BZ879" s="16">
        <v>4652.4557999999997</v>
      </c>
      <c r="CA879" s="17">
        <v>410.67259999999999</v>
      </c>
    </row>
    <row r="880" spans="1:79" x14ac:dyDescent="0.25">
      <c r="A880" s="33" t="s">
        <v>715</v>
      </c>
      <c r="B880" s="34">
        <v>13137301</v>
      </c>
      <c r="C880" s="34" t="s">
        <v>1349</v>
      </c>
      <c r="D880" s="34" t="s">
        <v>1069</v>
      </c>
      <c r="E880" s="34" t="s">
        <v>1298</v>
      </c>
      <c r="F880" s="34" t="s">
        <v>83</v>
      </c>
      <c r="G880" s="34" t="s">
        <v>1244</v>
      </c>
      <c r="H880" s="34" t="s">
        <v>1245</v>
      </c>
      <c r="I880" s="34" t="s">
        <v>1246</v>
      </c>
      <c r="J880" s="34" t="s">
        <v>850</v>
      </c>
      <c r="K880" s="10" t="s">
        <v>121</v>
      </c>
      <c r="L880" s="10">
        <v>5</v>
      </c>
      <c r="M880" s="10">
        <v>240</v>
      </c>
      <c r="N880" s="34">
        <v>693313</v>
      </c>
      <c r="O880" s="35">
        <v>44496</v>
      </c>
      <c r="P880" s="35">
        <v>21092</v>
      </c>
      <c r="Q880" s="34">
        <v>52534898</v>
      </c>
      <c r="R880" s="34" t="s">
        <v>89</v>
      </c>
      <c r="S880" s="10" t="str">
        <f>IF(AB880=0.05,"Médio Profissionalizante",
IF(AB880=0.09,"Médio Tecnólogo",
IF(AB880=0.1,"Graduação",
IF(AB880=0.15,"Especialização",
IF(AB880=0.35,"Mestrado",
IF(AB880=0.45,"Doutorado",
))))))</f>
        <v>Especialização</v>
      </c>
      <c r="T880" s="10" t="str">
        <f>IF(AL880=0.7,"Inciso I",
IF(AL880=0.6,"Incisos II e V",
IF(AL880=0.3,"Inciso IV",
IF(AL880=0.25,"Inciso III, VI e VII",
))))</f>
        <v>Incisos II e V</v>
      </c>
      <c r="U880" s="34">
        <v>1</v>
      </c>
      <c r="V880" s="34" t="s">
        <v>90</v>
      </c>
      <c r="W880" s="34" t="s">
        <v>91</v>
      </c>
      <c r="X880" s="34" t="s">
        <v>92</v>
      </c>
      <c r="Y880" s="15">
        <v>1962.6636000000001</v>
      </c>
      <c r="Z880" s="15">
        <v>240</v>
      </c>
      <c r="AA880" s="15">
        <v>1962.6708122004145</v>
      </c>
      <c r="AB880" s="36">
        <v>0.15</v>
      </c>
      <c r="AC880" s="15">
        <v>251.26730000000001</v>
      </c>
      <c r="AD880" s="15">
        <v>0.21</v>
      </c>
      <c r="AE880" s="40">
        <f>ROUND(Y880*AD880,2)</f>
        <v>412.16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v>1675.1153999999999</v>
      </c>
      <c r="AL880" s="15">
        <v>0.6</v>
      </c>
      <c r="AM880" s="15">
        <v>1005.0692</v>
      </c>
      <c r="AN880" s="15">
        <v>0.4</v>
      </c>
      <c r="AO880" s="15">
        <v>670.0462</v>
      </c>
      <c r="AP880" s="15">
        <v>1</v>
      </c>
      <c r="AQ880" s="15">
        <v>1675.1153999999999</v>
      </c>
      <c r="AR880" s="15">
        <v>1.19</v>
      </c>
      <c r="AS880" s="15">
        <v>848.59</v>
      </c>
      <c r="AT880" s="15">
        <v>0.15</v>
      </c>
      <c r="AU880" s="15">
        <v>802.24</v>
      </c>
      <c r="AV880" s="15">
        <v>0.2</v>
      </c>
      <c r="AW880" s="15">
        <v>1283.5899999999999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7303.5030999999999</v>
      </c>
      <c r="BU880" s="15">
        <v>4623.3185000000003</v>
      </c>
      <c r="BV880" s="15">
        <v>7303.5030999999999</v>
      </c>
      <c r="BW880" s="15">
        <v>6633.4570000000003</v>
      </c>
      <c r="BX880" s="16">
        <v>928.68399999999997</v>
      </c>
      <c r="BY880" s="15">
        <v>1857.3679999999999</v>
      </c>
      <c r="BZ880" s="16">
        <v>6374.8191999999999</v>
      </c>
      <c r="CA880" s="17">
        <v>883.71529999999996</v>
      </c>
    </row>
    <row r="881" spans="1:79" x14ac:dyDescent="0.25">
      <c r="A881" s="33" t="s">
        <v>98</v>
      </c>
      <c r="B881" s="34">
        <v>35101</v>
      </c>
      <c r="C881" s="34" t="s">
        <v>1105</v>
      </c>
      <c r="D881" s="34" t="s">
        <v>730</v>
      </c>
      <c r="E881" s="34" t="s">
        <v>731</v>
      </c>
      <c r="F881" s="34" t="s">
        <v>83</v>
      </c>
      <c r="G881" s="34" t="s">
        <v>1106</v>
      </c>
      <c r="H881" s="34" t="s">
        <v>1002</v>
      </c>
      <c r="I881" s="34" t="s">
        <v>1003</v>
      </c>
      <c r="J881" s="34" t="s">
        <v>107</v>
      </c>
      <c r="K881" s="10" t="s">
        <v>152</v>
      </c>
      <c r="L881" s="10">
        <v>13</v>
      </c>
      <c r="M881" s="10">
        <v>240</v>
      </c>
      <c r="N881" s="34">
        <v>116066</v>
      </c>
      <c r="O881" s="35">
        <v>29514</v>
      </c>
      <c r="P881" s="35">
        <v>17879</v>
      </c>
      <c r="Q881" s="34">
        <v>1340808315</v>
      </c>
      <c r="R881" s="34" t="s">
        <v>103</v>
      </c>
      <c r="S881" s="10">
        <f>IF(AB881=0.05,"Médio Profissionalizante",
IF(AB881=0.09,"Médio Tecnólogo",
IF(AB881=0.1,"Graduação",
IF(AB881=0.15,"Especialização",
IF(AB881=0.35,"Mestrado",
IF(AB881=0.45,"Doutorado",
))))))</f>
        <v>0</v>
      </c>
      <c r="T881" s="10" t="str">
        <f>IF(AL881=0.7,"Inciso I",
IF(AL881=0.6,"Incisos II e V",
IF(AL881=0.3,"Inciso IV",
IF(AL881=0.25,"Inciso III, VI e VII",
))))</f>
        <v>Inciso III, VI e VII</v>
      </c>
      <c r="U881" s="34">
        <v>20</v>
      </c>
      <c r="V881" s="34" t="s">
        <v>90</v>
      </c>
      <c r="W881" s="34" t="s">
        <v>91</v>
      </c>
      <c r="X881" s="34" t="s">
        <v>91</v>
      </c>
      <c r="Y881" s="15">
        <v>1777.6458</v>
      </c>
      <c r="Z881" s="15">
        <v>240</v>
      </c>
      <c r="AA881" s="15">
        <v>1777.6514241638204</v>
      </c>
      <c r="AB881" s="36">
        <v>0</v>
      </c>
      <c r="AC881" s="47">
        <v>0</v>
      </c>
      <c r="AD881" s="15">
        <v>0.2</v>
      </c>
      <c r="AE881" s="40">
        <f>ROUND(Y881*AD881,2)</f>
        <v>355.53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v>1962.6636000000001</v>
      </c>
      <c r="AL881" s="15">
        <v>0.25</v>
      </c>
      <c r="AM881" s="15">
        <v>490.66590000000002</v>
      </c>
      <c r="AN881" s="15">
        <v>0.4</v>
      </c>
      <c r="AO881" s="15">
        <v>785.06539999999995</v>
      </c>
      <c r="AP881" s="15">
        <v>1</v>
      </c>
      <c r="AQ881" s="15">
        <v>1962.6636000000001</v>
      </c>
      <c r="AR881" s="15">
        <v>1.73</v>
      </c>
      <c r="AS881" s="15">
        <v>986.67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0</v>
      </c>
      <c r="BR881" s="15">
        <v>0</v>
      </c>
      <c r="BS881" s="15">
        <v>0</v>
      </c>
      <c r="BT881" s="15">
        <v>7556.2548999999999</v>
      </c>
      <c r="BU881" s="15">
        <v>5102.9254000000001</v>
      </c>
      <c r="BV881" s="15">
        <v>7556.2548999999999</v>
      </c>
      <c r="BW881" s="15">
        <v>6771.1894000000002</v>
      </c>
      <c r="BX881" s="16">
        <v>947.9665</v>
      </c>
      <c r="BY881" s="15">
        <v>1895.933</v>
      </c>
      <c r="BZ881" s="16">
        <v>6608.2883000000002</v>
      </c>
      <c r="CA881" s="17">
        <v>947.91930000000002</v>
      </c>
    </row>
    <row r="882" spans="1:79" x14ac:dyDescent="0.25">
      <c r="A882" s="33" t="s">
        <v>715</v>
      </c>
      <c r="B882" s="34">
        <v>11988701</v>
      </c>
      <c r="C882" s="34" t="s">
        <v>1333</v>
      </c>
      <c r="D882" s="34" t="s">
        <v>1289</v>
      </c>
      <c r="E882" s="34" t="s">
        <v>1334</v>
      </c>
      <c r="F882" s="34" t="s">
        <v>83</v>
      </c>
      <c r="G882" s="34" t="s">
        <v>1244</v>
      </c>
      <c r="H882" s="34" t="s">
        <v>1245</v>
      </c>
      <c r="I882" s="34" t="s">
        <v>1246</v>
      </c>
      <c r="J882" s="34" t="s">
        <v>850</v>
      </c>
      <c r="K882" s="10" t="s">
        <v>118</v>
      </c>
      <c r="L882" s="10">
        <v>3</v>
      </c>
      <c r="M882" s="10">
        <v>240</v>
      </c>
      <c r="N882" s="34">
        <v>721321</v>
      </c>
      <c r="O882" s="35">
        <v>43374</v>
      </c>
      <c r="P882" s="35">
        <v>29459</v>
      </c>
      <c r="Q882" s="34">
        <v>62120280363</v>
      </c>
      <c r="R882" s="34" t="s">
        <v>89</v>
      </c>
      <c r="S882" s="10" t="str">
        <f>IF(AB882=0.05,"Médio Profissionalizante",
IF(AB882=0.09,"Médio Tecnólogo",
IF(AB882=0.1,"Graduação",
IF(AB882=0.15,"Especialização",
IF(AB882=0.35,"Mestrado",
IF(AB882=0.45,"Doutorado",
))))))</f>
        <v>Especialização</v>
      </c>
      <c r="T882" s="10" t="str">
        <f>IF(AL882=0.7,"Inciso I",
IF(AL882=0.6,"Incisos II e V",
IF(AL882=0.3,"Inciso IV",
IF(AL882=0.25,"Inciso III, VI e VII",
))))</f>
        <v>Inciso III, VI e VII</v>
      </c>
      <c r="U882" s="34">
        <v>431</v>
      </c>
      <c r="V882" s="34" t="s">
        <v>97</v>
      </c>
      <c r="W882" s="34" t="s">
        <v>91</v>
      </c>
      <c r="X882" s="34" t="s">
        <v>92</v>
      </c>
      <c r="Y882" s="15">
        <v>1962.6636000000001</v>
      </c>
      <c r="Z882" s="15">
        <v>240</v>
      </c>
      <c r="AA882" s="15">
        <v>1962.6708122004145</v>
      </c>
      <c r="AB882" s="36">
        <v>0.15</v>
      </c>
      <c r="AC882" s="15">
        <v>241.51050000000001</v>
      </c>
      <c r="AD882" s="15">
        <v>0.21</v>
      </c>
      <c r="AE882" s="40">
        <f>ROUND(Y882*AD882,2)</f>
        <v>412.16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v>1610.07</v>
      </c>
      <c r="AL882" s="15">
        <v>0.25</v>
      </c>
      <c r="AM882" s="15">
        <v>402.51749999999998</v>
      </c>
      <c r="AN882" s="15">
        <v>0.4</v>
      </c>
      <c r="AO882" s="15">
        <v>644.02800000000002</v>
      </c>
      <c r="AP882" s="15">
        <v>1</v>
      </c>
      <c r="AQ882" s="15">
        <v>1610.07</v>
      </c>
      <c r="AR882" s="15">
        <v>0.38</v>
      </c>
      <c r="AS882" s="15">
        <v>249.23</v>
      </c>
      <c r="AT882" s="15">
        <v>0.41</v>
      </c>
      <c r="AU882" s="15">
        <v>2016.77</v>
      </c>
      <c r="AV882" s="15">
        <v>0.05</v>
      </c>
      <c r="AW882" s="15">
        <v>295.14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6456.3806999999997</v>
      </c>
      <c r="BU882" s="15">
        <v>4443.7932000000001</v>
      </c>
      <c r="BV882" s="15">
        <v>6456.3806999999997</v>
      </c>
      <c r="BW882" s="15">
        <v>5812.3527000000004</v>
      </c>
      <c r="BX882" s="16">
        <v>813.72940000000006</v>
      </c>
      <c r="BY882" s="15">
        <v>1627.4588000000001</v>
      </c>
      <c r="BZ882" s="16">
        <v>5642.6513000000004</v>
      </c>
      <c r="CA882" s="17">
        <v>682.3691</v>
      </c>
    </row>
    <row r="883" spans="1:79" x14ac:dyDescent="0.25">
      <c r="A883" s="33" t="s">
        <v>98</v>
      </c>
      <c r="B883" s="34">
        <v>55201</v>
      </c>
      <c r="C883" s="34" t="s">
        <v>838</v>
      </c>
      <c r="D883" s="34" t="s">
        <v>730</v>
      </c>
      <c r="E883" s="34" t="s">
        <v>731</v>
      </c>
      <c r="F883" s="34" t="s">
        <v>712</v>
      </c>
      <c r="G883" s="34" t="s">
        <v>726</v>
      </c>
      <c r="H883" s="34" t="s">
        <v>714</v>
      </c>
      <c r="I883" s="34" t="s">
        <v>715</v>
      </c>
      <c r="J883" s="34" t="s">
        <v>712</v>
      </c>
      <c r="K883" s="10" t="s">
        <v>121</v>
      </c>
      <c r="L883" s="10">
        <v>8</v>
      </c>
      <c r="M883" s="10">
        <v>240</v>
      </c>
      <c r="N883" s="34">
        <v>781939</v>
      </c>
      <c r="O883" s="35">
        <v>27799</v>
      </c>
      <c r="P883" s="35">
        <v>17489</v>
      </c>
      <c r="Q883" s="34">
        <v>1658328353</v>
      </c>
      <c r="R883" s="34" t="s">
        <v>103</v>
      </c>
      <c r="S883" s="10">
        <f>IF(AB883=0.05,"Médio Profissionalizante",
IF(AB883=0.09,"Médio Tecnólogo",
IF(AB883=0.1,"Graduação",
IF(AB883=0.15,"Especialização",
IF(AB883=0.35,"Mestrado",
IF(AB883=0.45,"Doutorado",
))))))</f>
        <v>0</v>
      </c>
      <c r="T883" s="10" t="str">
        <f>IF(AL883=0.7,"Inciso I",
IF(AL883=0.6,"Incisos II e V",
IF(AL883=0.3,"Inciso IV",
IF(AL883=0.25,"Inciso III, VI e VII",
))))</f>
        <v>Inciso III, VI e VII</v>
      </c>
      <c r="U883" s="34">
        <v>20</v>
      </c>
      <c r="V883" s="34" t="s">
        <v>97</v>
      </c>
      <c r="W883" s="34" t="s">
        <v>91</v>
      </c>
      <c r="X883" s="34" t="s">
        <v>91</v>
      </c>
      <c r="Y883" s="15">
        <v>1777.6458</v>
      </c>
      <c r="Z883" s="15">
        <v>240</v>
      </c>
      <c r="AA883" s="15">
        <v>1777.6514241638204</v>
      </c>
      <c r="AB883" s="36">
        <v>0</v>
      </c>
      <c r="AC883" s="47">
        <v>0</v>
      </c>
      <c r="AD883" s="15">
        <v>0.11</v>
      </c>
      <c r="AE883" s="40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v>1777.6458</v>
      </c>
      <c r="AL883" s="15">
        <v>0.25</v>
      </c>
      <c r="AM883" s="15">
        <v>444.41149999999999</v>
      </c>
      <c r="AN883" s="15">
        <v>0.4</v>
      </c>
      <c r="AO883" s="15">
        <v>711.05830000000003</v>
      </c>
      <c r="AP883" s="15">
        <v>1</v>
      </c>
      <c r="AQ883" s="15">
        <v>1777.6458</v>
      </c>
      <c r="AR883" s="15">
        <v>7.0000000000000007E-2</v>
      </c>
      <c r="AS883" s="15">
        <v>38.99</v>
      </c>
      <c r="AT883" s="15">
        <v>0</v>
      </c>
      <c r="AU883" s="15">
        <v>0</v>
      </c>
      <c r="AV883" s="15">
        <v>0.2</v>
      </c>
      <c r="AW883" s="15">
        <v>1002.59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6683.9481999999998</v>
      </c>
      <c r="BU883" s="15">
        <v>4461.8909999999996</v>
      </c>
      <c r="BV883" s="15">
        <v>6683.9481999999998</v>
      </c>
      <c r="BW883" s="15">
        <v>5972.8899000000001</v>
      </c>
      <c r="BX883" s="16">
        <v>836.20460000000003</v>
      </c>
      <c r="BY883" s="15">
        <v>1672.4092000000001</v>
      </c>
      <c r="BZ883" s="16">
        <v>5847.7435999999998</v>
      </c>
      <c r="CA883" s="17">
        <v>738.76949999999999</v>
      </c>
    </row>
    <row r="884" spans="1:79" x14ac:dyDescent="0.25">
      <c r="A884" s="33" t="s">
        <v>79</v>
      </c>
      <c r="B884" s="34">
        <v>4552901</v>
      </c>
      <c r="C884" s="34" t="s">
        <v>139</v>
      </c>
      <c r="D884" s="34" t="s">
        <v>81</v>
      </c>
      <c r="E884" s="34" t="s">
        <v>133</v>
      </c>
      <c r="F884" s="34" t="s">
        <v>83</v>
      </c>
      <c r="G884" s="34" t="s">
        <v>117</v>
      </c>
      <c r="H884" s="34" t="s">
        <v>85</v>
      </c>
      <c r="I884" s="34" t="s">
        <v>79</v>
      </c>
      <c r="J884" s="34" t="s">
        <v>87</v>
      </c>
      <c r="K884" s="10" t="s">
        <v>121</v>
      </c>
      <c r="L884" s="10">
        <v>13</v>
      </c>
      <c r="M884" s="10">
        <v>240</v>
      </c>
      <c r="N884" s="34">
        <v>139137</v>
      </c>
      <c r="O884" s="35">
        <v>36770</v>
      </c>
      <c r="P884" s="35">
        <v>26945</v>
      </c>
      <c r="Q884" s="34">
        <v>50184059372</v>
      </c>
      <c r="R884" s="34" t="s">
        <v>89</v>
      </c>
      <c r="S884" s="10" t="str">
        <f>IF(AB884=0.05,"Médio Profissionalizante",
IF(AB884=0.09,"Médio Tecnólogo",
IF(AB884=0.1,"Graduação",
IF(AB884=0.15,"Especialização",
IF(AB884=0.35,"Mestrado",
IF(AB884=0.45,"Doutorado",
))))))</f>
        <v>Especialização</v>
      </c>
      <c r="T884" s="10" t="str">
        <f>IF(AL884=0.7,"Inciso I",
IF(AL884=0.6,"Incisos II e V",
IF(AL884=0.3,"Inciso IV",
IF(AL884=0.25,"Inciso III, VI e VII",
))))</f>
        <v>Incisos II e V</v>
      </c>
      <c r="U884" s="34">
        <v>22</v>
      </c>
      <c r="V884" s="34" t="s">
        <v>97</v>
      </c>
      <c r="W884" s="34" t="s">
        <v>91</v>
      </c>
      <c r="X884" s="34" t="s">
        <v>92</v>
      </c>
      <c r="Y884" s="15">
        <v>1962.6636000000001</v>
      </c>
      <c r="Z884" s="15">
        <v>240</v>
      </c>
      <c r="AA884" s="15">
        <v>1962.6708122004145</v>
      </c>
      <c r="AB884" s="36">
        <v>0.15</v>
      </c>
      <c r="AC884" s="15">
        <v>294.39949999999999</v>
      </c>
      <c r="AD884" s="15">
        <v>0.22</v>
      </c>
      <c r="AE884" s="50">
        <v>431.786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v>1962.6636000000001</v>
      </c>
      <c r="AL884" s="15">
        <v>0.6</v>
      </c>
      <c r="AM884" s="15">
        <v>1177.5981999999999</v>
      </c>
      <c r="AN884" s="15">
        <v>0.4</v>
      </c>
      <c r="AO884" s="15">
        <v>785.06539999999995</v>
      </c>
      <c r="AP884" s="15">
        <v>1</v>
      </c>
      <c r="AQ884" s="15">
        <v>1962.6636000000001</v>
      </c>
      <c r="AR884" s="15">
        <v>1.26</v>
      </c>
      <c r="AS884" s="15">
        <v>732.80719999999997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2977.9673420000004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11554.8073</v>
      </c>
      <c r="BU884" s="15">
        <v>5436.5781999999999</v>
      </c>
      <c r="BV884" s="15">
        <v>8576.8399000000009</v>
      </c>
      <c r="BW884" s="15">
        <v>7791.7745000000004</v>
      </c>
      <c r="BX884" s="16">
        <v>1090.8484000000001</v>
      </c>
      <c r="BY884" s="15">
        <v>2181.6968999999999</v>
      </c>
      <c r="BZ884" s="16">
        <v>10463.9588</v>
      </c>
      <c r="CA884" s="17">
        <v>2008.2286999999999</v>
      </c>
    </row>
    <row r="885" spans="1:79" x14ac:dyDescent="0.25">
      <c r="A885" s="33" t="s">
        <v>715</v>
      </c>
      <c r="B885" s="34">
        <v>12419502</v>
      </c>
      <c r="C885" s="34" t="s">
        <v>1345</v>
      </c>
      <c r="D885" s="34" t="s">
        <v>1285</v>
      </c>
      <c r="E885" s="34" t="s">
        <v>1286</v>
      </c>
      <c r="F885" s="34" t="s">
        <v>83</v>
      </c>
      <c r="G885" s="34" t="s">
        <v>1244</v>
      </c>
      <c r="H885" s="34" t="s">
        <v>1245</v>
      </c>
      <c r="I885" s="34" t="s">
        <v>1246</v>
      </c>
      <c r="J885" s="34" t="s">
        <v>850</v>
      </c>
      <c r="K885" s="10" t="s">
        <v>121</v>
      </c>
      <c r="L885" s="10">
        <v>8</v>
      </c>
      <c r="M885" s="10">
        <v>240</v>
      </c>
      <c r="N885" s="34">
        <v>693313</v>
      </c>
      <c r="O885" s="35">
        <v>44992</v>
      </c>
      <c r="P885" s="35">
        <v>30869</v>
      </c>
      <c r="Q885" s="34">
        <v>623441373</v>
      </c>
      <c r="R885" s="34" t="s">
        <v>89</v>
      </c>
      <c r="S885" s="10" t="str">
        <f>IF(AB885=0.05,"Médio Profissionalizante",
IF(AB885=0.09,"Médio Tecnólogo",
IF(AB885=0.1,"Graduação",
IF(AB885=0.15,"Especialização",
IF(AB885=0.35,"Mestrado",
IF(AB885=0.45,"Doutorado",
))))))</f>
        <v>Graduação</v>
      </c>
      <c r="T885" s="10" t="str">
        <f>IF(AL885=0.7,"Inciso I",
IF(AL885=0.6,"Incisos II e V",
IF(AL885=0.3,"Inciso IV",
IF(AL885=0.25,"Inciso III, VI e VII",
))))</f>
        <v>Incisos II e V</v>
      </c>
      <c r="U885" s="34">
        <v>1</v>
      </c>
      <c r="V885" s="34" t="s">
        <v>97</v>
      </c>
      <c r="W885" s="34" t="s">
        <v>91</v>
      </c>
      <c r="X885" s="34" t="s">
        <v>1254</v>
      </c>
      <c r="Y885" s="15">
        <v>1307.0891999999999</v>
      </c>
      <c r="Z885" s="15">
        <v>180</v>
      </c>
      <c r="AA885" s="15">
        <v>1307.0966354145737</v>
      </c>
      <c r="AB885" s="36">
        <v>0.1</v>
      </c>
      <c r="AC885" s="37">
        <v>177.7646</v>
      </c>
      <c r="AD885" s="15">
        <v>0.1</v>
      </c>
      <c r="AE885" s="40">
        <f>ROUND(Y885*AD885,2)</f>
        <v>130.71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v>1777.6458</v>
      </c>
      <c r="AL885" s="15">
        <v>0.6</v>
      </c>
      <c r="AM885" s="15">
        <v>1066.5875000000001</v>
      </c>
      <c r="AN885" s="15">
        <v>0.4</v>
      </c>
      <c r="AO885" s="15">
        <v>711.05830000000003</v>
      </c>
      <c r="AP885" s="15">
        <v>1</v>
      </c>
      <c r="AQ885" s="15">
        <v>1777.6458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7487.3444</v>
      </c>
      <c r="BU885" s="15">
        <v>4621.8791000000001</v>
      </c>
      <c r="BV885" s="15">
        <v>7466.1124</v>
      </c>
      <c r="BW885" s="15">
        <v>6776.2861000000003</v>
      </c>
      <c r="BX885" s="16">
        <v>948.68010000000004</v>
      </c>
      <c r="BY885" s="15">
        <v>1897.3601000000001</v>
      </c>
      <c r="BZ885" s="16">
        <v>6538.6643999999997</v>
      </c>
      <c r="CA885" s="17">
        <v>928.77269999999999</v>
      </c>
    </row>
    <row r="886" spans="1:79" x14ac:dyDescent="0.25">
      <c r="A886" s="33" t="s">
        <v>79</v>
      </c>
      <c r="B886" s="34">
        <v>8824901</v>
      </c>
      <c r="C886" s="34" t="s">
        <v>437</v>
      </c>
      <c r="D886" s="34" t="s">
        <v>81</v>
      </c>
      <c r="E886" s="34" t="s">
        <v>116</v>
      </c>
      <c r="F886" s="34" t="s">
        <v>83</v>
      </c>
      <c r="G886" s="34" t="s">
        <v>117</v>
      </c>
      <c r="H886" s="34" t="s">
        <v>85</v>
      </c>
      <c r="I886" s="34" t="s">
        <v>79</v>
      </c>
      <c r="J886" s="34" t="s">
        <v>87</v>
      </c>
      <c r="K886" s="10" t="s">
        <v>121</v>
      </c>
      <c r="L886" s="10">
        <v>8</v>
      </c>
      <c r="M886" s="10">
        <v>240</v>
      </c>
      <c r="N886" s="34">
        <v>126022</v>
      </c>
      <c r="O886" s="35">
        <v>40665</v>
      </c>
      <c r="P886" s="35">
        <v>30841</v>
      </c>
      <c r="Q886" s="34">
        <v>1106418336</v>
      </c>
      <c r="R886" s="34" t="s">
        <v>89</v>
      </c>
      <c r="S886" s="10" t="str">
        <f>IF(AB886=0.05,"Médio Profissionalizante",
IF(AB886=0.09,"Médio Tecnólogo",
IF(AB886=0.1,"Graduação",
IF(AB886=0.15,"Especialização",
IF(AB886=0.35,"Mestrado",
IF(AB886=0.45,"Doutorado",
))))))</f>
        <v>Médio Tecnólogo</v>
      </c>
      <c r="T886" s="10" t="str">
        <f>IF(AL886=0.7,"Inciso I",
IF(AL886=0.6,"Incisos II e V",
IF(AL886=0.3,"Inciso IV",
IF(AL886=0.25,"Inciso III, VI e VII",
))))</f>
        <v>Incisos II e V</v>
      </c>
      <c r="U886" s="34">
        <v>22</v>
      </c>
      <c r="V886" s="34" t="s">
        <v>90</v>
      </c>
      <c r="W886" s="34" t="s">
        <v>91</v>
      </c>
      <c r="X886" s="34" t="s">
        <v>92</v>
      </c>
      <c r="Y886" s="15">
        <v>1777.6458</v>
      </c>
      <c r="Z886" s="15">
        <v>240</v>
      </c>
      <c r="AA886" s="15">
        <v>1777.6514241638204</v>
      </c>
      <c r="AB886" s="36">
        <v>0.09</v>
      </c>
      <c r="AC886" s="10">
        <v>159.9881</v>
      </c>
      <c r="AD886" s="15">
        <v>0.11</v>
      </c>
      <c r="AE886" s="50">
        <v>195.541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v>1777.6458</v>
      </c>
      <c r="AL886" s="15">
        <v>0.6</v>
      </c>
      <c r="AM886" s="15">
        <v>1066.5875000000001</v>
      </c>
      <c r="AN886" s="15">
        <v>0.4</v>
      </c>
      <c r="AO886" s="15">
        <v>711.05830000000003</v>
      </c>
      <c r="AP886" s="15">
        <v>1</v>
      </c>
      <c r="AQ886" s="15">
        <v>1777.6458</v>
      </c>
      <c r="AR886" s="15">
        <v>0</v>
      </c>
      <c r="AS886" s="15">
        <v>948.39449999999999</v>
      </c>
      <c r="AT886" s="15">
        <v>0.03</v>
      </c>
      <c r="AU886" s="15">
        <v>0</v>
      </c>
      <c r="AV886" s="15">
        <v>0.37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7466.1124</v>
      </c>
      <c r="BU886" s="15">
        <v>4621.8791000000001</v>
      </c>
      <c r="BV886" s="15">
        <v>7466.1124</v>
      </c>
      <c r="BW886" s="15">
        <v>6755.0540000000001</v>
      </c>
      <c r="BX886" s="16">
        <v>945.70759999999996</v>
      </c>
      <c r="BY886" s="15">
        <v>1891.4150999999999</v>
      </c>
      <c r="BZ886" s="16">
        <v>6520.4048000000003</v>
      </c>
      <c r="CA886" s="17">
        <v>923.75130000000001</v>
      </c>
    </row>
    <row r="887" spans="1:79" x14ac:dyDescent="0.25">
      <c r="A887" s="33" t="s">
        <v>98</v>
      </c>
      <c r="B887" s="34">
        <v>807501</v>
      </c>
      <c r="C887" s="34" t="s">
        <v>99</v>
      </c>
      <c r="D887" s="34" t="s">
        <v>81</v>
      </c>
      <c r="E887" s="34" t="s">
        <v>100</v>
      </c>
      <c r="F887" s="34" t="s">
        <v>83</v>
      </c>
      <c r="G887" s="34" t="s">
        <v>84</v>
      </c>
      <c r="H887" s="34" t="s">
        <v>101</v>
      </c>
      <c r="I887" s="34" t="s">
        <v>86</v>
      </c>
      <c r="J887" s="34" t="s">
        <v>87</v>
      </c>
      <c r="K887" s="10" t="s">
        <v>102</v>
      </c>
      <c r="L887" s="10">
        <v>26</v>
      </c>
      <c r="M887" s="10">
        <v>180</v>
      </c>
      <c r="N887" s="34">
        <v>137447</v>
      </c>
      <c r="O887" s="35">
        <v>31576</v>
      </c>
      <c r="P887" s="35">
        <v>19007</v>
      </c>
      <c r="Q887" s="34">
        <v>11845449304</v>
      </c>
      <c r="R887" s="34" t="s">
        <v>103</v>
      </c>
      <c r="S887" s="10">
        <f>IF(AB887=0.05,"Médio Profissionalizante",
IF(AB887=0.09,"Médio Tecnólogo",
IF(AB887=0.1,"Graduação",
IF(AB887=0.15,"Especialização",
IF(AB887=0.35,"Mestrado",
IF(AB887=0.45,"Doutorado",
))))))</f>
        <v>0</v>
      </c>
      <c r="T887" s="10">
        <f>IF(AL887=0.7,"Inciso I",
IF(AL887=0.6,"Incisos II e V",
IF(AL887=0.3,"Inciso IV",
IF(AL887=0.25,"Inciso III, VI e VII",
))))</f>
        <v>0</v>
      </c>
      <c r="U887" s="34">
        <v>20</v>
      </c>
      <c r="V887" s="34" t="s">
        <v>97</v>
      </c>
      <c r="W887" s="34" t="s">
        <v>91</v>
      </c>
      <c r="X887" s="34" t="s">
        <v>91</v>
      </c>
      <c r="Y887" s="15">
        <v>1454.0508</v>
      </c>
      <c r="Z887" s="15">
        <v>180</v>
      </c>
      <c r="AA887" s="15">
        <v>1454.0485229761321</v>
      </c>
      <c r="AB887" s="36">
        <v>0</v>
      </c>
      <c r="AC887">
        <v>0</v>
      </c>
      <c r="AD887" s="15">
        <v>0.32</v>
      </c>
      <c r="AE887" s="50">
        <v>465.29629999999997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0.5</v>
      </c>
      <c r="AQ887" s="15">
        <v>727.02539999999999</v>
      </c>
      <c r="AR887" s="15">
        <v>0</v>
      </c>
      <c r="AS887" s="15">
        <v>819.11360000000002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0</v>
      </c>
      <c r="BT887" s="15">
        <v>2646.3724999999999</v>
      </c>
      <c r="BU887" s="15">
        <v>2646.3724999999999</v>
      </c>
      <c r="BV887" s="15">
        <v>2646.3724999999999</v>
      </c>
      <c r="BW887" s="15">
        <v>2646.3724999999999</v>
      </c>
      <c r="BX887" s="16">
        <v>370.49209999999999</v>
      </c>
      <c r="BY887" s="15">
        <v>740.98429999999996</v>
      </c>
      <c r="BZ887" s="16">
        <v>2275.8802999999998</v>
      </c>
      <c r="CA887" s="17">
        <v>27.890999999999998</v>
      </c>
    </row>
    <row r="888" spans="1:79" x14ac:dyDescent="0.25">
      <c r="A888" s="33" t="s">
        <v>79</v>
      </c>
      <c r="B888" s="34">
        <v>5391001</v>
      </c>
      <c r="C888" s="34" t="s">
        <v>348</v>
      </c>
      <c r="D888" s="34" t="s">
        <v>81</v>
      </c>
      <c r="E888" s="34" t="s">
        <v>116</v>
      </c>
      <c r="F888" s="34" t="s">
        <v>83</v>
      </c>
      <c r="G888" s="34" t="s">
        <v>117</v>
      </c>
      <c r="H888" s="34" t="s">
        <v>85</v>
      </c>
      <c r="I888" s="34" t="s">
        <v>79</v>
      </c>
      <c r="J888" s="34" t="s">
        <v>87</v>
      </c>
      <c r="K888" s="10" t="s">
        <v>118</v>
      </c>
      <c r="L888" s="10">
        <v>11</v>
      </c>
      <c r="M888" s="10">
        <v>240</v>
      </c>
      <c r="N888" s="34">
        <v>133738</v>
      </c>
      <c r="O888" s="35">
        <v>37431</v>
      </c>
      <c r="P888" s="35">
        <v>25331</v>
      </c>
      <c r="Q888" s="34">
        <v>47991232387</v>
      </c>
      <c r="R888" s="34" t="s">
        <v>89</v>
      </c>
      <c r="S888" s="10" t="str">
        <f>IF(AB888=0.05,"Médio Profissionalizante",
IF(AB888=0.09,"Médio Tecnólogo",
IF(AB888=0.1,"Graduação",
IF(AB888=0.15,"Especialização",
IF(AB888=0.35,"Mestrado",
IF(AB888=0.45,"Doutorado",
))))))</f>
        <v>Médio Tecnólogo</v>
      </c>
      <c r="T888" s="10" t="str">
        <f>IF(AL888=0.7,"Inciso I",
IF(AL888=0.6,"Incisos II e V",
IF(AL888=0.3,"Inciso IV",
IF(AL888=0.25,"Inciso III, VI e VII",
))))</f>
        <v>Inciso III, VI e VII</v>
      </c>
      <c r="U888" s="34">
        <v>22</v>
      </c>
      <c r="V888" s="34" t="s">
        <v>90</v>
      </c>
      <c r="W888" s="34" t="s">
        <v>91</v>
      </c>
      <c r="X888" s="34" t="s">
        <v>92</v>
      </c>
      <c r="Y888" s="15">
        <v>1886.4492</v>
      </c>
      <c r="Z888" s="15">
        <v>240</v>
      </c>
      <c r="AA888" s="15">
        <v>1886.4579125340395</v>
      </c>
      <c r="AB888" s="36">
        <v>0.09</v>
      </c>
      <c r="AC888" s="10">
        <v>169.78039999999999</v>
      </c>
      <c r="AD888" s="15">
        <v>0.2</v>
      </c>
      <c r="AE888" s="50">
        <v>377.28980000000001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v>1886.4492</v>
      </c>
      <c r="AL888" s="15">
        <v>0.25</v>
      </c>
      <c r="AM888" s="15">
        <v>471.6123</v>
      </c>
      <c r="AN888" s="15">
        <v>0.4</v>
      </c>
      <c r="AO888" s="15">
        <v>754.5797</v>
      </c>
      <c r="AP888" s="15">
        <v>1</v>
      </c>
      <c r="AQ888" s="15">
        <v>1886.4492</v>
      </c>
      <c r="AR888" s="15">
        <v>0.22</v>
      </c>
      <c r="AS888" s="15">
        <v>625.51969999999994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22.088951999999999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7454.6988000000001</v>
      </c>
      <c r="BU888" s="15">
        <v>5074.5483000000004</v>
      </c>
      <c r="BV888" s="15">
        <v>7432.6098000000002</v>
      </c>
      <c r="BW888" s="15">
        <v>6700.1190999999999</v>
      </c>
      <c r="BX888" s="16">
        <v>938.01670000000001</v>
      </c>
      <c r="BY888" s="15">
        <v>1876.0334</v>
      </c>
      <c r="BZ888" s="16">
        <v>6516.6821</v>
      </c>
      <c r="CA888" s="17">
        <v>922.72760000000005</v>
      </c>
    </row>
    <row r="889" spans="1:79" x14ac:dyDescent="0.25">
      <c r="A889" s="33" t="s">
        <v>79</v>
      </c>
      <c r="B889" s="34">
        <v>5391101</v>
      </c>
      <c r="C889" s="34" t="s">
        <v>349</v>
      </c>
      <c r="D889" s="34" t="s">
        <v>81</v>
      </c>
      <c r="E889" s="34" t="s">
        <v>116</v>
      </c>
      <c r="F889" s="34" t="s">
        <v>83</v>
      </c>
      <c r="G889" s="34" t="s">
        <v>117</v>
      </c>
      <c r="H889" s="34" t="s">
        <v>85</v>
      </c>
      <c r="I889" s="34" t="s">
        <v>79</v>
      </c>
      <c r="J889" s="34" t="s">
        <v>87</v>
      </c>
      <c r="K889" s="10" t="s">
        <v>147</v>
      </c>
      <c r="L889" s="10">
        <v>8</v>
      </c>
      <c r="M889" s="10">
        <v>240</v>
      </c>
      <c r="N889" s="34">
        <v>126022</v>
      </c>
      <c r="O889" s="35">
        <v>37431</v>
      </c>
      <c r="P889" s="35">
        <v>28182</v>
      </c>
      <c r="Q889" s="34">
        <v>73877280382</v>
      </c>
      <c r="R889" s="34" t="s">
        <v>89</v>
      </c>
      <c r="S889" s="10">
        <f>IF(AB889=0.05,"Médio Profissionalizante",
IF(AB889=0.09,"Médio Tecnólogo",
IF(AB889=0.1,"Graduação",
IF(AB889=0.15,"Especialização",
IF(AB889=0.35,"Mestrado",
IF(AB889=0.45,"Doutorado",
))))))</f>
        <v>0</v>
      </c>
      <c r="T889" s="10" t="str">
        <f>IF(AL889=0.7,"Inciso I",
IF(AL889=0.6,"Incisos II e V",
IF(AL889=0.3,"Inciso IV",
IF(AL889=0.25,"Inciso III, VI e VII",
))))</f>
        <v>Inciso III, VI e VII</v>
      </c>
      <c r="U889" s="34">
        <v>22</v>
      </c>
      <c r="V889" s="34" t="s">
        <v>90</v>
      </c>
      <c r="W889" s="34" t="s">
        <v>91</v>
      </c>
      <c r="X889" s="34" t="s">
        <v>92</v>
      </c>
      <c r="Y889" s="15">
        <v>1777.6458</v>
      </c>
      <c r="Z889" s="15">
        <v>240</v>
      </c>
      <c r="AA889" s="15">
        <v>1777.6514241638204</v>
      </c>
      <c r="AB889" s="36">
        <v>0</v>
      </c>
      <c r="AC889" s="10">
        <v>0</v>
      </c>
      <c r="AD889" s="15">
        <v>0.2</v>
      </c>
      <c r="AE889" s="50">
        <v>355.5292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v>1777.6458</v>
      </c>
      <c r="AL889" s="15">
        <v>0.25</v>
      </c>
      <c r="AM889" s="15">
        <v>444.41149999999999</v>
      </c>
      <c r="AN889" s="15">
        <v>0.4</v>
      </c>
      <c r="AO889" s="15">
        <v>711.05830000000003</v>
      </c>
      <c r="AP889" s="15">
        <v>1</v>
      </c>
      <c r="AQ889" s="15">
        <v>1777.6458</v>
      </c>
      <c r="AR889" s="15">
        <v>1.27</v>
      </c>
      <c r="AS889" s="15">
        <v>38.989699999999999</v>
      </c>
      <c r="AT889" s="15">
        <v>0</v>
      </c>
      <c r="AU889" s="15">
        <v>0</v>
      </c>
      <c r="AV889" s="15">
        <v>0</v>
      </c>
      <c r="AW889" s="15">
        <v>1002.5922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6843.9363000000003</v>
      </c>
      <c r="BU889" s="15">
        <v>4621.8791000000001</v>
      </c>
      <c r="BV889" s="15">
        <v>6843.9363000000003</v>
      </c>
      <c r="BW889" s="15">
        <v>6132.8779999999997</v>
      </c>
      <c r="BX889" s="16">
        <v>858.60289999999998</v>
      </c>
      <c r="BY889" s="15">
        <v>1717.2058</v>
      </c>
      <c r="BZ889" s="16">
        <v>5985.3334000000004</v>
      </c>
      <c r="CA889" s="17">
        <v>776.60670000000005</v>
      </c>
    </row>
    <row r="890" spans="1:79" x14ac:dyDescent="0.25">
      <c r="A890" s="33" t="s">
        <v>98</v>
      </c>
      <c r="B890" s="34">
        <v>38801</v>
      </c>
      <c r="C890" s="34" t="s">
        <v>805</v>
      </c>
      <c r="D890" s="34" t="s">
        <v>742</v>
      </c>
      <c r="E890" s="34" t="s">
        <v>743</v>
      </c>
      <c r="F890" s="34" t="s">
        <v>712</v>
      </c>
      <c r="G890" s="34" t="s">
        <v>726</v>
      </c>
      <c r="H890" s="34" t="s">
        <v>714</v>
      </c>
      <c r="I890" s="34" t="s">
        <v>715</v>
      </c>
      <c r="J890" s="34" t="s">
        <v>712</v>
      </c>
      <c r="K890" s="10" t="s">
        <v>121</v>
      </c>
      <c r="L890" s="10">
        <v>13</v>
      </c>
      <c r="M890" s="10">
        <v>240</v>
      </c>
      <c r="N890" s="34">
        <v>863326</v>
      </c>
      <c r="O890" s="35">
        <v>30081</v>
      </c>
      <c r="P890" s="35">
        <v>12934</v>
      </c>
      <c r="Q890" s="34">
        <v>1376527391</v>
      </c>
      <c r="R890" s="34" t="s">
        <v>103</v>
      </c>
      <c r="S890" s="10" t="str">
        <f>IF(AB890=0.05,"Médio Profissionalizante",
IF(AB890=0.09,"Médio Tecnólogo",
IF(AB890=0.1,"Graduação",
IF(AB890=0.15,"Especialização",
IF(AB890=0.35,"Mestrado",
IF(AB890=0.45,"Doutorado",
))))))</f>
        <v>Especialização</v>
      </c>
      <c r="T890" s="10" t="str">
        <f>IF(AL890=0.7,"Inciso I",
IF(AL890=0.6,"Incisos II e V",
IF(AL890=0.3,"Inciso IV",
IF(AL890=0.25,"Inciso III, VI e VII",
))))</f>
        <v>Inciso III, VI e VII</v>
      </c>
      <c r="U890" s="34">
        <v>20</v>
      </c>
      <c r="V890" s="34" t="s">
        <v>97</v>
      </c>
      <c r="W890" s="34" t="s">
        <v>91</v>
      </c>
      <c r="X890" s="34" t="s">
        <v>91</v>
      </c>
      <c r="Y890" s="15">
        <v>1962.6636000000001</v>
      </c>
      <c r="Z890" s="15">
        <v>240</v>
      </c>
      <c r="AA890" s="15">
        <v>1962.6708122004145</v>
      </c>
      <c r="AB890" s="36">
        <v>0.15</v>
      </c>
      <c r="AC890" s="21">
        <v>294.39949999999999</v>
      </c>
      <c r="AD890" s="15">
        <v>0.21</v>
      </c>
      <c r="AE890" s="40">
        <f>ROUND(Y890*AD890,2)</f>
        <v>412.16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v>1962.6636000000001</v>
      </c>
      <c r="AL890" s="15">
        <v>0.25</v>
      </c>
      <c r="AM890" s="15">
        <v>490.66590000000002</v>
      </c>
      <c r="AN890" s="15">
        <v>0.4</v>
      </c>
      <c r="AO890" s="15">
        <v>785.06539999999995</v>
      </c>
      <c r="AP890" s="15">
        <v>1</v>
      </c>
      <c r="AQ890" s="15">
        <v>1962.6636000000001</v>
      </c>
      <c r="AR890" s="15">
        <v>1.53</v>
      </c>
      <c r="AS890" s="15">
        <v>1217.03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1675.004807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21.232053000000001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9566.5179000000007</v>
      </c>
      <c r="BU890" s="15">
        <v>7091.9562999999998</v>
      </c>
      <c r="BV890" s="15">
        <v>9545.2857999999997</v>
      </c>
      <c r="BW890" s="15">
        <v>8781.4524999999994</v>
      </c>
      <c r="BX890" s="16">
        <v>1229.4032999999999</v>
      </c>
      <c r="BY890" s="15">
        <v>2458.8067000000001</v>
      </c>
      <c r="BZ890" s="16">
        <v>8337.1146000000008</v>
      </c>
      <c r="CA890" s="17">
        <v>1423.3465000000001</v>
      </c>
    </row>
    <row r="891" spans="1:79" x14ac:dyDescent="0.25">
      <c r="A891" s="33" t="s">
        <v>98</v>
      </c>
      <c r="B891" s="34">
        <v>14601</v>
      </c>
      <c r="C891" s="34" t="s">
        <v>1065</v>
      </c>
      <c r="D891" s="34" t="s">
        <v>710</v>
      </c>
      <c r="E891" s="34" t="s">
        <v>1066</v>
      </c>
      <c r="F891" s="34" t="s">
        <v>83</v>
      </c>
      <c r="G891" s="34" t="s">
        <v>1067</v>
      </c>
      <c r="H891" s="34" t="s">
        <v>1002</v>
      </c>
      <c r="I891" s="34" t="s">
        <v>1003</v>
      </c>
      <c r="J891" s="34" t="s">
        <v>107</v>
      </c>
      <c r="K891" s="10" t="s">
        <v>152</v>
      </c>
      <c r="L891" s="10">
        <v>12</v>
      </c>
      <c r="M891" s="10">
        <v>240</v>
      </c>
      <c r="N891" s="34">
        <v>116066</v>
      </c>
      <c r="O891" s="35">
        <v>27242</v>
      </c>
      <c r="P891" s="35">
        <v>15096</v>
      </c>
      <c r="Q891" s="34">
        <v>267775334</v>
      </c>
      <c r="R891" s="34" t="s">
        <v>103</v>
      </c>
      <c r="S891" s="10" t="str">
        <f>IF(AB891=0.05,"Médio Profissionalizante",
IF(AB891=0.09,"Médio Tecnólogo",
IF(AB891=0.1,"Graduação",
IF(AB891=0.15,"Especialização",
IF(AB891=0.35,"Mestrado",
IF(AB891=0.45,"Doutorado",
))))))</f>
        <v>Especialização</v>
      </c>
      <c r="T891" s="10" t="str">
        <f>IF(AL891=0.7,"Inciso I",
IF(AL891=0.6,"Incisos II e V",
IF(AL891=0.3,"Inciso IV",
IF(AL891=0.25,"Inciso III, VI e VII",
))))</f>
        <v>Incisos II e V</v>
      </c>
      <c r="U891" s="34">
        <v>20</v>
      </c>
      <c r="V891" s="34" t="s">
        <v>90</v>
      </c>
      <c r="W891" s="34" t="s">
        <v>91</v>
      </c>
      <c r="X891" s="34" t="s">
        <v>91</v>
      </c>
      <c r="Y891" s="15">
        <v>1962.6636000000001</v>
      </c>
      <c r="Z891" s="15">
        <v>240</v>
      </c>
      <c r="AA891" s="15">
        <v>1962.6708122004145</v>
      </c>
      <c r="AB891" s="36">
        <v>0.15</v>
      </c>
      <c r="AC891" s="15">
        <v>288.62689999999998</v>
      </c>
      <c r="AD891" s="15">
        <v>0.21</v>
      </c>
      <c r="AE891" s="40">
        <f>ROUND(Y891*AD891,2)</f>
        <v>412.16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v>1924.1790000000001</v>
      </c>
      <c r="AL891" s="15">
        <v>0.6</v>
      </c>
      <c r="AM891" s="15">
        <v>1154.5074</v>
      </c>
      <c r="AN891" s="15">
        <v>0.4</v>
      </c>
      <c r="AO891" s="15">
        <v>769.67160000000001</v>
      </c>
      <c r="AP891" s="15">
        <v>1</v>
      </c>
      <c r="AQ891" s="15">
        <v>1924.1790000000001</v>
      </c>
      <c r="AR891" s="15">
        <v>0.59</v>
      </c>
      <c r="AS891" s="15">
        <v>420.73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8389.4204000000009</v>
      </c>
      <c r="BU891" s="15">
        <v>5310.7340000000004</v>
      </c>
      <c r="BV891" s="15">
        <v>8389.4204000000009</v>
      </c>
      <c r="BW891" s="15">
        <v>7619.7488000000003</v>
      </c>
      <c r="BX891" s="16">
        <v>1066.7647999999999</v>
      </c>
      <c r="BY891" s="15">
        <v>2133.5297</v>
      </c>
      <c r="BZ891" s="16">
        <v>7322.6556</v>
      </c>
      <c r="CA891" s="17">
        <v>1144.3703</v>
      </c>
    </row>
    <row r="892" spans="1:79" x14ac:dyDescent="0.25">
      <c r="A892" s="33" t="s">
        <v>79</v>
      </c>
      <c r="B892" s="34">
        <v>8822301</v>
      </c>
      <c r="C892" s="34" t="s">
        <v>429</v>
      </c>
      <c r="D892" s="34" t="s">
        <v>81</v>
      </c>
      <c r="E892" s="34" t="s">
        <v>116</v>
      </c>
      <c r="F892" s="34" t="s">
        <v>83</v>
      </c>
      <c r="G892" s="34" t="s">
        <v>117</v>
      </c>
      <c r="H892" s="34" t="s">
        <v>85</v>
      </c>
      <c r="I892" s="34" t="s">
        <v>79</v>
      </c>
      <c r="J892" s="34" t="s">
        <v>87</v>
      </c>
      <c r="K892" s="10" t="s">
        <v>152</v>
      </c>
      <c r="L892" s="10">
        <v>2</v>
      </c>
      <c r="M892" s="10">
        <v>240</v>
      </c>
      <c r="N892" s="34">
        <v>111907</v>
      </c>
      <c r="O892" s="35">
        <v>40665</v>
      </c>
      <c r="P892" s="35">
        <v>27591</v>
      </c>
      <c r="Q892" s="34">
        <v>766248461</v>
      </c>
      <c r="R892" s="34" t="s">
        <v>89</v>
      </c>
      <c r="S892" s="10">
        <f>IF(AB892=0.05,"Médio Profissionalizante",
IF(AB892=0.09,"Médio Tecnólogo",
IF(AB892=0.1,"Graduação",
IF(AB892=0.15,"Especialização",
IF(AB892=0.35,"Mestrado",
IF(AB892=0.45,"Doutorado",
))))))</f>
        <v>0</v>
      </c>
      <c r="T892" s="10" t="str">
        <f>IF(AL892=0.7,"Inciso I",
IF(AL892=0.6,"Incisos II e V",
IF(AL892=0.3,"Inciso IV",
IF(AL892=0.25,"Inciso III, VI e VII",
))))</f>
        <v>Inciso III, VI e VII</v>
      </c>
      <c r="U892" s="34">
        <v>22</v>
      </c>
      <c r="V892" s="34" t="s">
        <v>90</v>
      </c>
      <c r="W892" s="34" t="s">
        <v>128</v>
      </c>
      <c r="X892" s="34" t="s">
        <v>92</v>
      </c>
      <c r="Y892" s="15">
        <v>1578.501</v>
      </c>
      <c r="Z892" s="15">
        <v>240</v>
      </c>
      <c r="AA892" s="15">
        <v>1578.5035921600002</v>
      </c>
      <c r="AB892" s="36">
        <v>0</v>
      </c>
      <c r="AC892">
        <v>0</v>
      </c>
      <c r="AD892" s="15">
        <v>0.11</v>
      </c>
      <c r="AE892" s="50">
        <v>173.63509999999999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v>1578.501</v>
      </c>
      <c r="AL892" s="15">
        <v>0.25</v>
      </c>
      <c r="AM892" s="15">
        <v>394.62529999999998</v>
      </c>
      <c r="AN892" s="15">
        <v>0.4</v>
      </c>
      <c r="AO892" s="15">
        <v>631.40039999999999</v>
      </c>
      <c r="AP892" s="15">
        <v>1</v>
      </c>
      <c r="AQ892" s="15">
        <v>1578.501</v>
      </c>
      <c r="AR892" s="15">
        <v>7.0000000000000007E-2</v>
      </c>
      <c r="AS892" s="15">
        <v>744.17619999999999</v>
      </c>
      <c r="AT892" s="15">
        <v>0</v>
      </c>
      <c r="AU892" s="15">
        <v>562.82240000000002</v>
      </c>
      <c r="AV892" s="15">
        <v>0.4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5935.1638000000003</v>
      </c>
      <c r="BU892" s="15">
        <v>3962.0374999999999</v>
      </c>
      <c r="BV892" s="15">
        <v>5935.1638000000003</v>
      </c>
      <c r="BW892" s="15">
        <v>5303.7633999999998</v>
      </c>
      <c r="BX892" s="16">
        <v>742.52689999999996</v>
      </c>
      <c r="BY892" s="15">
        <v>1485.0536999999999</v>
      </c>
      <c r="BZ892" s="16">
        <v>5192.6369000000004</v>
      </c>
      <c r="CA892" s="17">
        <v>558.61509999999998</v>
      </c>
    </row>
    <row r="893" spans="1:79" x14ac:dyDescent="0.25">
      <c r="A893" s="33" t="s">
        <v>98</v>
      </c>
      <c r="B893" s="34">
        <v>25801</v>
      </c>
      <c r="C893" s="34" t="s">
        <v>785</v>
      </c>
      <c r="D893" s="34" t="s">
        <v>742</v>
      </c>
      <c r="E893" s="34" t="s">
        <v>743</v>
      </c>
      <c r="F893" s="34" t="s">
        <v>712</v>
      </c>
      <c r="G893" s="34" t="s">
        <v>726</v>
      </c>
      <c r="H893" s="34" t="s">
        <v>714</v>
      </c>
      <c r="I893" s="34" t="s">
        <v>715</v>
      </c>
      <c r="J893" s="34" t="s">
        <v>712</v>
      </c>
      <c r="K893" s="10" t="s">
        <v>118</v>
      </c>
      <c r="L893" s="10">
        <v>7</v>
      </c>
      <c r="M893" s="10">
        <v>240</v>
      </c>
      <c r="N893" s="34">
        <v>590554</v>
      </c>
      <c r="O893" s="35">
        <v>29281</v>
      </c>
      <c r="P893" s="35">
        <v>14986</v>
      </c>
      <c r="Q893" s="34">
        <v>652237568</v>
      </c>
      <c r="R893" s="34" t="s">
        <v>103</v>
      </c>
      <c r="S893" s="10" t="str">
        <f>IF(AB893=0.05,"Médio Profissionalizante",
IF(AB893=0.09,"Médio Tecnólogo",
IF(AB893=0.1,"Graduação",
IF(AB893=0.15,"Especialização",
IF(AB893=0.35,"Mestrado",
IF(AB893=0.45,"Doutorado",
))))))</f>
        <v>Graduação</v>
      </c>
      <c r="T893" s="10" t="str">
        <f>IF(AL893=0.7,"Inciso I",
IF(AL893=0.6,"Incisos II e V",
IF(AL893=0.3,"Inciso IV",
IF(AL893=0.25,"Inciso III, VI e VII",
))))</f>
        <v>Inciso IV</v>
      </c>
      <c r="U893" s="34">
        <v>20</v>
      </c>
      <c r="V893" s="34" t="s">
        <v>90</v>
      </c>
      <c r="W893" s="34" t="s">
        <v>91</v>
      </c>
      <c r="X893" s="34" t="s">
        <v>91</v>
      </c>
      <c r="Y893" s="15">
        <v>1742.7924</v>
      </c>
      <c r="Z893" s="15">
        <v>240</v>
      </c>
      <c r="AA893" s="15">
        <v>1742.7955138860984</v>
      </c>
      <c r="AB893" s="36">
        <v>0.1</v>
      </c>
      <c r="AC893" s="47">
        <v>174.2792</v>
      </c>
      <c r="AD893" s="15">
        <v>0.11</v>
      </c>
      <c r="AE893" s="40">
        <f>ROUND(Y893*AD893,2)</f>
        <v>191.71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v>1742.7924</v>
      </c>
      <c r="AL893" s="15">
        <v>0.3</v>
      </c>
      <c r="AM893" s="15">
        <v>522.83770000000004</v>
      </c>
      <c r="AN893" s="15">
        <v>0.4</v>
      </c>
      <c r="AO893" s="15">
        <v>697.11699999999996</v>
      </c>
      <c r="AP893" s="15">
        <v>1</v>
      </c>
      <c r="AQ893" s="15">
        <v>1742.7924</v>
      </c>
      <c r="AR893" s="15">
        <v>0</v>
      </c>
      <c r="AS893" s="15">
        <v>0</v>
      </c>
      <c r="AT893" s="15">
        <v>0.2</v>
      </c>
      <c r="AU893" s="15">
        <v>851.79</v>
      </c>
      <c r="AV893" s="15">
        <v>0.09</v>
      </c>
      <c r="AW893" s="15">
        <v>459.97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6814.3182999999999</v>
      </c>
      <c r="BU893" s="15">
        <v>4548.6881999999996</v>
      </c>
      <c r="BV893" s="15">
        <v>6814.3182999999999</v>
      </c>
      <c r="BW893" s="15">
        <v>6117.2012999999997</v>
      </c>
      <c r="BX893" s="16">
        <v>856.40819999999997</v>
      </c>
      <c r="BY893" s="15">
        <v>1712.8163999999999</v>
      </c>
      <c r="BZ893" s="16">
        <v>5957.9101000000001</v>
      </c>
      <c r="CA893" s="17">
        <v>769.06529999999998</v>
      </c>
    </row>
    <row r="894" spans="1:79" x14ac:dyDescent="0.25">
      <c r="A894" s="33" t="s">
        <v>839</v>
      </c>
      <c r="B894" s="34">
        <v>1061401</v>
      </c>
      <c r="C894" s="34" t="s">
        <v>978</v>
      </c>
      <c r="D894" s="34" t="s">
        <v>841</v>
      </c>
      <c r="E894" s="34" t="s">
        <v>857</v>
      </c>
      <c r="F894" s="34" t="s">
        <v>83</v>
      </c>
      <c r="G894" s="34" t="s">
        <v>895</v>
      </c>
      <c r="H894" s="34" t="s">
        <v>844</v>
      </c>
      <c r="I894" s="34" t="s">
        <v>845</v>
      </c>
      <c r="J894" s="34" t="s">
        <v>850</v>
      </c>
      <c r="K894" s="10" t="s">
        <v>851</v>
      </c>
      <c r="L894" s="10">
        <v>6</v>
      </c>
      <c r="M894" s="10">
        <v>180</v>
      </c>
      <c r="N894" s="34">
        <v>362513</v>
      </c>
      <c r="O894" s="35">
        <v>31138</v>
      </c>
      <c r="P894" s="35">
        <v>22228</v>
      </c>
      <c r="Q894" s="34">
        <v>15549399334</v>
      </c>
      <c r="R894" s="34" t="s">
        <v>89</v>
      </c>
      <c r="S894" s="10" t="str">
        <f>IF(AB894=0.05,"Médio Profissionalizante",
IF(AB894=0.09,"Médio Tecnólogo",
IF(AB894=0.1,"Graduação",
IF(AB894=0.15,"Especialização",
IF(AB894=0.35,"Mestrado",
IF(AB894=0.45,"Doutorado",
))))))</f>
        <v>Especialização</v>
      </c>
      <c r="T894" s="10" t="str">
        <f>IF(AL894=0.7,"Inciso I",
IF(AL894=0.6,"Incisos II e V",
IF(AL894=0.3,"Inciso IV",
IF(AL894=0.25,"Inciso III, VI e VII",
))))</f>
        <v>Inciso III, VI e VII</v>
      </c>
      <c r="U894" s="34">
        <v>1</v>
      </c>
      <c r="V894" s="34" t="s">
        <v>97</v>
      </c>
      <c r="W894" s="34" t="s">
        <v>190</v>
      </c>
      <c r="X894" s="34" t="s">
        <v>92</v>
      </c>
      <c r="Y894" s="15">
        <v>1962.6636000000001</v>
      </c>
      <c r="Z894" s="15">
        <v>240</v>
      </c>
      <c r="AA894" s="15">
        <v>1962.6708122004145</v>
      </c>
      <c r="AB894" s="36">
        <v>0.15</v>
      </c>
      <c r="AC894" s="21">
        <v>256.29340000000002</v>
      </c>
      <c r="AD894" s="15">
        <v>0.22</v>
      </c>
      <c r="AE894" s="40">
        <f>ROUND(Y894*AD894,2)</f>
        <v>431.79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v>1708.6224</v>
      </c>
      <c r="AL894" s="15">
        <v>0.25</v>
      </c>
      <c r="AM894" s="15">
        <v>427.15559999999999</v>
      </c>
      <c r="AN894" s="15">
        <v>0.4</v>
      </c>
      <c r="AO894" s="15">
        <v>683.44899999999996</v>
      </c>
      <c r="AP894" s="15">
        <v>1</v>
      </c>
      <c r="AQ894" s="15">
        <v>1708.6224</v>
      </c>
      <c r="AR894" s="15">
        <v>1.26</v>
      </c>
      <c r="AS894" s="15">
        <v>828.44</v>
      </c>
      <c r="AT894" s="15">
        <v>0</v>
      </c>
      <c r="AU894" s="15">
        <v>0</v>
      </c>
      <c r="AV894" s="15">
        <v>0.2</v>
      </c>
      <c r="AW894" s="15">
        <v>1183.49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0</v>
      </c>
      <c r="BR894" s="15">
        <v>0</v>
      </c>
      <c r="BS894" s="15">
        <v>0</v>
      </c>
      <c r="BT894" s="15">
        <v>6868.6620000000003</v>
      </c>
      <c r="BU894" s="15">
        <v>4732.884</v>
      </c>
      <c r="BV894" s="15">
        <v>6868.6620000000003</v>
      </c>
      <c r="BW894" s="15">
        <v>6185.2130999999999</v>
      </c>
      <c r="BX894" s="16">
        <v>865.9298</v>
      </c>
      <c r="BY894" s="15">
        <v>1731.8597</v>
      </c>
      <c r="BZ894" s="16">
        <v>6002.7322000000004</v>
      </c>
      <c r="CA894" s="17">
        <v>781.39139999999998</v>
      </c>
    </row>
    <row r="895" spans="1:79" x14ac:dyDescent="0.25">
      <c r="A895" s="33" t="s">
        <v>839</v>
      </c>
      <c r="B895" s="34">
        <v>1132701</v>
      </c>
      <c r="C895" s="34" t="s">
        <v>998</v>
      </c>
      <c r="D895" s="34" t="s">
        <v>841</v>
      </c>
      <c r="E895" s="34" t="s">
        <v>164</v>
      </c>
      <c r="F895" s="34" t="s">
        <v>83</v>
      </c>
      <c r="G895" s="34" t="s">
        <v>895</v>
      </c>
      <c r="H895" s="34" t="s">
        <v>844</v>
      </c>
      <c r="I895" s="34" t="s">
        <v>845</v>
      </c>
      <c r="J895" s="34" t="s">
        <v>850</v>
      </c>
      <c r="K895" s="10" t="s">
        <v>851</v>
      </c>
      <c r="L895" s="10">
        <v>6</v>
      </c>
      <c r="M895" s="10">
        <v>180</v>
      </c>
      <c r="N895" s="34">
        <v>362513</v>
      </c>
      <c r="O895" s="35">
        <v>31213</v>
      </c>
      <c r="P895" s="35">
        <v>21842</v>
      </c>
      <c r="Q895" s="34">
        <v>16742699353</v>
      </c>
      <c r="R895" s="34" t="s">
        <v>89</v>
      </c>
      <c r="S895" s="10" t="str">
        <f>IF(AB895=0.05,"Médio Profissionalizante",
IF(AB895=0.09,"Médio Tecnólogo",
IF(AB895=0.1,"Graduação",
IF(AB895=0.15,"Especialização",
IF(AB895=0.35,"Mestrado",
IF(AB895=0.45,"Doutorado",
))))))</f>
        <v>Especialização</v>
      </c>
      <c r="T895" s="10" t="str">
        <f>IF(AL895=0.7,"Inciso I",
IF(AL895=0.6,"Incisos II e V",
IF(AL895=0.3,"Inciso IV",
IF(AL895=0.25,"Inciso III, VI e VII",
))))</f>
        <v>Inciso III, VI e VII</v>
      </c>
      <c r="U895" s="34">
        <v>1</v>
      </c>
      <c r="V895" s="34" t="s">
        <v>97</v>
      </c>
      <c r="W895" s="34" t="s">
        <v>91</v>
      </c>
      <c r="X895" s="34" t="s">
        <v>92</v>
      </c>
      <c r="Y895" s="15">
        <v>1333.2318</v>
      </c>
      <c r="Z895" s="15">
        <v>180</v>
      </c>
      <c r="AA895" s="15">
        <v>1333.2385681228652</v>
      </c>
      <c r="AB895" s="36">
        <v>0.15</v>
      </c>
      <c r="AC895" s="51">
        <v>256.29340000000002</v>
      </c>
      <c r="AD895" s="15">
        <v>0.11</v>
      </c>
      <c r="AE895" s="40">
        <f>ROUND(Y895*AD895,2)</f>
        <v>146.66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v>1708.6224</v>
      </c>
      <c r="AL895" s="15">
        <v>0.25</v>
      </c>
      <c r="AM895" s="15">
        <v>427.15559999999999</v>
      </c>
      <c r="AN895" s="15">
        <v>0.4</v>
      </c>
      <c r="AO895" s="15">
        <v>683.44899999999996</v>
      </c>
      <c r="AP895" s="15">
        <v>1</v>
      </c>
      <c r="AQ895" s="15">
        <v>1708.6224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4544.9355999999998</v>
      </c>
      <c r="BV895" s="15">
        <v>6680.7136</v>
      </c>
      <c r="BW895" s="15">
        <v>5997.2646000000004</v>
      </c>
      <c r="BX895" s="16">
        <v>839.61699999999996</v>
      </c>
      <c r="BY895" s="15">
        <v>1679.2340999999999</v>
      </c>
      <c r="BZ895" s="16">
        <v>5841.0964999999997</v>
      </c>
      <c r="CA895" s="17">
        <v>736.94150000000002</v>
      </c>
    </row>
    <row r="896" spans="1:79" x14ac:dyDescent="0.25">
      <c r="A896" s="33" t="s">
        <v>98</v>
      </c>
      <c r="B896" s="34">
        <v>11501</v>
      </c>
      <c r="C896" s="34" t="s">
        <v>755</v>
      </c>
      <c r="D896" s="34" t="s">
        <v>730</v>
      </c>
      <c r="E896" s="34" t="s">
        <v>731</v>
      </c>
      <c r="F896" s="34" t="s">
        <v>712</v>
      </c>
      <c r="G896" s="34" t="s">
        <v>726</v>
      </c>
      <c r="H896" s="34" t="s">
        <v>714</v>
      </c>
      <c r="I896" s="34" t="s">
        <v>715</v>
      </c>
      <c r="J896" s="34" t="s">
        <v>712</v>
      </c>
      <c r="K896" s="10" t="s">
        <v>121</v>
      </c>
      <c r="L896" s="10">
        <v>13</v>
      </c>
      <c r="M896" s="10">
        <v>240</v>
      </c>
      <c r="N896" s="34">
        <v>567622</v>
      </c>
      <c r="O896" s="35">
        <v>31124</v>
      </c>
      <c r="P896" s="35">
        <v>13308</v>
      </c>
      <c r="Q896" s="34">
        <v>221031391</v>
      </c>
      <c r="R896" s="34" t="s">
        <v>103</v>
      </c>
      <c r="S896" s="10" t="str">
        <f>IF(AB896=0.05,"Médio Profissionalizante",
IF(AB896=0.09,"Médio Tecnólogo",
IF(AB896=0.1,"Graduação",
IF(AB896=0.15,"Especialização",
IF(AB896=0.35,"Mestrado",
IF(AB896=0.45,"Doutorado",
))))))</f>
        <v>Especialização</v>
      </c>
      <c r="T896" s="10" t="str">
        <f>IF(AL896=0.7,"Inciso I",
IF(AL896=0.6,"Incisos II e V",
IF(AL896=0.3,"Inciso IV",
IF(AL896=0.25,"Inciso III, VI e VII",
))))</f>
        <v>Inciso I</v>
      </c>
      <c r="U896" s="34">
        <v>20</v>
      </c>
      <c r="V896" s="34" t="s">
        <v>97</v>
      </c>
      <c r="W896" s="34" t="s">
        <v>91</v>
      </c>
      <c r="X896" s="34" t="s">
        <v>91</v>
      </c>
      <c r="Y896" s="15">
        <v>1962.6636000000001</v>
      </c>
      <c r="Z896" s="15">
        <v>240</v>
      </c>
      <c r="AA896" s="15">
        <v>1962.6708122004145</v>
      </c>
      <c r="AB896" s="36">
        <v>0.15</v>
      </c>
      <c r="AC896" s="51">
        <v>294.39949999999999</v>
      </c>
      <c r="AD896" s="15">
        <v>0.22</v>
      </c>
      <c r="AE896" s="40">
        <f>ROUND(Y896*AD896,2)</f>
        <v>431.79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v>1962.6636000000001</v>
      </c>
      <c r="AL896" s="15">
        <v>0.7</v>
      </c>
      <c r="AM896" s="15">
        <v>1373.8644999999999</v>
      </c>
      <c r="AN896" s="15">
        <v>0.4</v>
      </c>
      <c r="AO896" s="15">
        <v>785.06539999999995</v>
      </c>
      <c r="AP896" s="15">
        <v>1</v>
      </c>
      <c r="AQ896" s="15">
        <v>1962.6636000000001</v>
      </c>
      <c r="AR896" s="15">
        <v>0</v>
      </c>
      <c r="AS896" s="15">
        <v>0</v>
      </c>
      <c r="AT896" s="15">
        <v>0.32</v>
      </c>
      <c r="AU896" s="15">
        <v>1754.63</v>
      </c>
      <c r="AV896" s="15">
        <v>0.1</v>
      </c>
      <c r="AW896" s="15">
        <v>657.99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8773.1062999999995</v>
      </c>
      <c r="BU896" s="15">
        <v>5436.5781999999999</v>
      </c>
      <c r="BV896" s="15">
        <v>8773.1062999999995</v>
      </c>
      <c r="BW896" s="15">
        <v>7988.0409</v>
      </c>
      <c r="BX896" s="16">
        <v>1118.3257000000001</v>
      </c>
      <c r="BY896" s="15">
        <v>2236.6514000000002</v>
      </c>
      <c r="BZ896" s="16">
        <v>7654.7806</v>
      </c>
      <c r="CA896" s="17">
        <v>1235.7047</v>
      </c>
    </row>
    <row r="897" spans="1:79" x14ac:dyDescent="0.25">
      <c r="A897" s="33" t="s">
        <v>79</v>
      </c>
      <c r="B897" s="34">
        <v>4552601</v>
      </c>
      <c r="C897" s="34" t="s">
        <v>137</v>
      </c>
      <c r="D897" s="34" t="s">
        <v>81</v>
      </c>
      <c r="E897" s="34" t="s">
        <v>120</v>
      </c>
      <c r="F897" s="34" t="s">
        <v>83</v>
      </c>
      <c r="G897" s="34" t="s">
        <v>117</v>
      </c>
      <c r="H897" s="34" t="s">
        <v>85</v>
      </c>
      <c r="I897" s="34" t="s">
        <v>79</v>
      </c>
      <c r="J897" s="34" t="s">
        <v>87</v>
      </c>
      <c r="K897" s="10" t="s">
        <v>121</v>
      </c>
      <c r="L897" s="10">
        <v>13</v>
      </c>
      <c r="M897" s="10">
        <v>240</v>
      </c>
      <c r="N897" s="34">
        <v>139137</v>
      </c>
      <c r="O897" s="35">
        <v>36770</v>
      </c>
      <c r="P897" s="35">
        <v>26001</v>
      </c>
      <c r="Q897" s="34">
        <v>46837345320</v>
      </c>
      <c r="R897" s="34" t="s">
        <v>89</v>
      </c>
      <c r="S897" s="10">
        <f>IF(AB897=0.05,"Médio Profissionalizante",
IF(AB897=0.09,"Médio Tecnólogo",
IF(AB897=0.1,"Graduação",
IF(AB897=0.15,"Especialização",
IF(AB897=0.35,"Mestrado",
IF(AB897=0.45,"Doutorado",
))))))</f>
        <v>0</v>
      </c>
      <c r="T897" s="10" t="str">
        <f>IF(AL897=0.7,"Inciso I",
IF(AL897=0.6,"Incisos II e V",
IF(AL897=0.3,"Inciso IV",
IF(AL897=0.25,"Inciso III, VI e VII",
))))</f>
        <v>Incisos II e V</v>
      </c>
      <c r="U897" s="34">
        <v>22</v>
      </c>
      <c r="V897" s="34" t="s">
        <v>90</v>
      </c>
      <c r="W897" s="34" t="s">
        <v>91</v>
      </c>
      <c r="X897" s="34" t="s">
        <v>92</v>
      </c>
      <c r="Y897" s="15">
        <v>1962.6636000000001</v>
      </c>
      <c r="Z897" s="15">
        <v>240</v>
      </c>
      <c r="AA897" s="15">
        <v>1962.6708122004145</v>
      </c>
      <c r="AB897" s="36">
        <v>0</v>
      </c>
      <c r="AC897" s="66">
        <v>0</v>
      </c>
      <c r="AD897" s="15">
        <v>0.22</v>
      </c>
      <c r="AE897" s="50">
        <v>431.786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v>1962.6636000000001</v>
      </c>
      <c r="AL897" s="15">
        <v>0.6</v>
      </c>
      <c r="AM897" s="15">
        <v>1177.5981999999999</v>
      </c>
      <c r="AN897" s="15">
        <v>0.4</v>
      </c>
      <c r="AO897" s="15">
        <v>785.06539999999995</v>
      </c>
      <c r="AP897" s="15">
        <v>1</v>
      </c>
      <c r="AQ897" s="15">
        <v>1962.6636000000001</v>
      </c>
      <c r="AR897" s="15">
        <v>1.23</v>
      </c>
      <c r="AS897" s="15">
        <v>848.59029999999996</v>
      </c>
      <c r="AT897" s="15">
        <v>0.31</v>
      </c>
      <c r="AU897" s="15">
        <v>802.23869999999999</v>
      </c>
      <c r="AV897" s="15">
        <v>0.2</v>
      </c>
      <c r="AW897" s="15">
        <v>1283.5820000000001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8282.4403999999995</v>
      </c>
      <c r="BU897" s="15">
        <v>5142.1786000000002</v>
      </c>
      <c r="BV897" s="15">
        <v>8282.4403999999995</v>
      </c>
      <c r="BW897" s="15">
        <v>7497.375</v>
      </c>
      <c r="BX897" s="16">
        <v>1049.6324999999999</v>
      </c>
      <c r="BY897" s="15">
        <v>2099.2649999999999</v>
      </c>
      <c r="BZ897" s="16">
        <v>7232.8078999999998</v>
      </c>
      <c r="CA897" s="17">
        <v>1119.6622</v>
      </c>
    </row>
    <row r="898" spans="1:79" x14ac:dyDescent="0.25">
      <c r="A898" s="33" t="s">
        <v>79</v>
      </c>
      <c r="B898" s="34">
        <v>5242401</v>
      </c>
      <c r="C898" s="34" t="s">
        <v>279</v>
      </c>
      <c r="D898" s="34" t="s">
        <v>81</v>
      </c>
      <c r="E898" s="34" t="s">
        <v>116</v>
      </c>
      <c r="F898" s="34" t="s">
        <v>83</v>
      </c>
      <c r="G898" s="34" t="s">
        <v>117</v>
      </c>
      <c r="H898" s="34" t="s">
        <v>85</v>
      </c>
      <c r="I898" s="34" t="s">
        <v>79</v>
      </c>
      <c r="J898" s="34" t="s">
        <v>87</v>
      </c>
      <c r="K898" s="10" t="s">
        <v>121</v>
      </c>
      <c r="L898" s="10">
        <v>13</v>
      </c>
      <c r="M898" s="10">
        <v>240</v>
      </c>
      <c r="N898" s="34">
        <v>139137</v>
      </c>
      <c r="O898" s="35">
        <v>37137</v>
      </c>
      <c r="P898" s="35">
        <v>27120</v>
      </c>
      <c r="Q898" s="34">
        <v>52641759349</v>
      </c>
      <c r="R898" s="34" t="s">
        <v>89</v>
      </c>
      <c r="S898" s="10" t="str">
        <f>IF(AB898=0.05,"Médio Profissionalizante",
IF(AB898=0.09,"Médio Tecnólogo",
IF(AB898=0.1,"Graduação",
IF(AB898=0.15,"Especialização",
IF(AB898=0.35,"Mestrado",
IF(AB898=0.45,"Doutorado",
))))))</f>
        <v>Especialização</v>
      </c>
      <c r="T898" s="10" t="str">
        <f>IF(AL898=0.7,"Inciso I",
IF(AL898=0.6,"Incisos II e V",
IF(AL898=0.3,"Inciso IV",
IF(AL898=0.25,"Inciso III, VI e VII",
))))</f>
        <v>Inciso III, VI e VII</v>
      </c>
      <c r="U898" s="34">
        <v>22</v>
      </c>
      <c r="V898" s="34" t="s">
        <v>97</v>
      </c>
      <c r="W898" s="34" t="s">
        <v>91</v>
      </c>
      <c r="X898" s="34" t="s">
        <v>92</v>
      </c>
      <c r="Y898" s="15">
        <v>1962.6636000000001</v>
      </c>
      <c r="Z898" s="15">
        <v>240</v>
      </c>
      <c r="AA898" s="15">
        <v>1962.6708122004145</v>
      </c>
      <c r="AB898" s="36">
        <v>0.15</v>
      </c>
      <c r="AC898" s="15">
        <v>294.39949999999999</v>
      </c>
      <c r="AD898" s="15">
        <v>0.21</v>
      </c>
      <c r="AE898" s="50">
        <v>412.15940000000001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v>1962.6636000000001</v>
      </c>
      <c r="AL898" s="15">
        <v>0.25</v>
      </c>
      <c r="AM898" s="15">
        <v>490.66590000000002</v>
      </c>
      <c r="AN898" s="15">
        <v>0.4</v>
      </c>
      <c r="AO898" s="15">
        <v>785.06539999999995</v>
      </c>
      <c r="AP898" s="15">
        <v>1</v>
      </c>
      <c r="AQ898" s="15">
        <v>1962.6636000000001</v>
      </c>
      <c r="AR898" s="15">
        <v>0.38</v>
      </c>
      <c r="AS898" s="15">
        <v>0</v>
      </c>
      <c r="AT898" s="15">
        <v>0.41</v>
      </c>
      <c r="AU898" s="15">
        <v>899.80200000000002</v>
      </c>
      <c r="AV898" s="15">
        <v>0.05</v>
      </c>
      <c r="AW898" s="15">
        <v>485.8931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7870.2809999999999</v>
      </c>
      <c r="BU898" s="15">
        <v>5416.9515000000001</v>
      </c>
      <c r="BV898" s="15">
        <v>7870.2809999999999</v>
      </c>
      <c r="BW898" s="15">
        <v>7085.2156000000004</v>
      </c>
      <c r="BX898" s="16">
        <v>991.93020000000001</v>
      </c>
      <c r="BY898" s="15">
        <v>1983.8604</v>
      </c>
      <c r="BZ898" s="16">
        <v>6878.3509000000004</v>
      </c>
      <c r="CA898" s="17">
        <v>1022.1865</v>
      </c>
    </row>
    <row r="899" spans="1:79" x14ac:dyDescent="0.25">
      <c r="A899" s="33" t="s">
        <v>839</v>
      </c>
      <c r="B899" s="34">
        <v>455701</v>
      </c>
      <c r="C899" s="34" t="s">
        <v>896</v>
      </c>
      <c r="D899" s="34" t="s">
        <v>841</v>
      </c>
      <c r="E899" s="34" t="s">
        <v>164</v>
      </c>
      <c r="F899" s="34" t="s">
        <v>83</v>
      </c>
      <c r="G899" s="34" t="s">
        <v>895</v>
      </c>
      <c r="H899" s="34" t="s">
        <v>844</v>
      </c>
      <c r="I899" s="34" t="s">
        <v>845</v>
      </c>
      <c r="J899" s="34" t="s">
        <v>850</v>
      </c>
      <c r="K899" s="10" t="s">
        <v>121</v>
      </c>
      <c r="L899" s="10">
        <v>13</v>
      </c>
      <c r="M899" s="10">
        <v>240</v>
      </c>
      <c r="N899" s="34">
        <v>362513</v>
      </c>
      <c r="O899" s="35">
        <v>29160</v>
      </c>
      <c r="P899" s="35">
        <v>19874</v>
      </c>
      <c r="Q899" s="34">
        <v>7321295320</v>
      </c>
      <c r="R899" s="34" t="s">
        <v>89</v>
      </c>
      <c r="S899" s="10" t="str">
        <f>IF(AB899=0.05,"Médio Profissionalizante",
IF(AB899=0.09,"Médio Tecnólogo",
IF(AB899=0.1,"Graduação",
IF(AB899=0.15,"Especialização",
IF(AB899=0.35,"Mestrado",
IF(AB899=0.45,"Doutorado",
))))))</f>
        <v>Graduação</v>
      </c>
      <c r="T899" s="10" t="str">
        <f>IF(AL899=0.7,"Inciso I",
IF(AL899=0.6,"Incisos II e V",
IF(AL899=0.3,"Inciso IV",
IF(AL899=0.25,"Inciso III, VI e VII",
))))</f>
        <v>Inciso IV</v>
      </c>
      <c r="U899" s="34">
        <v>1</v>
      </c>
      <c r="V899" s="34" t="s">
        <v>90</v>
      </c>
      <c r="W899" s="34" t="s">
        <v>91</v>
      </c>
      <c r="X899" s="34" t="s">
        <v>92</v>
      </c>
      <c r="Y899" s="15">
        <v>1962.6636000000001</v>
      </c>
      <c r="Z899" s="15">
        <v>240</v>
      </c>
      <c r="AA899" s="15">
        <v>1962.6708122004145</v>
      </c>
      <c r="AB899" s="36">
        <v>0.1</v>
      </c>
      <c r="AC899" s="37">
        <v>196.2664</v>
      </c>
      <c r="AD899" s="15">
        <v>0.21</v>
      </c>
      <c r="AE899" s="40">
        <f>ROUND(Y899*AD899,2)</f>
        <v>412.16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v>1962.6636000000001</v>
      </c>
      <c r="AL899" s="15">
        <v>0.3</v>
      </c>
      <c r="AM899" s="15">
        <v>588.79909999999995</v>
      </c>
      <c r="AN899" s="15">
        <v>0.4</v>
      </c>
      <c r="AO899" s="15">
        <v>785.06539999999995</v>
      </c>
      <c r="AP899" s="15">
        <v>1</v>
      </c>
      <c r="AQ899" s="15">
        <v>1962.6636000000001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21.232053000000001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7891.5131000000001</v>
      </c>
      <c r="BU899" s="15">
        <v>5318.8184000000001</v>
      </c>
      <c r="BV899" s="15">
        <v>7870.2809999999999</v>
      </c>
      <c r="BW899" s="15">
        <v>7106.4476000000004</v>
      </c>
      <c r="BX899" s="16">
        <v>994.90269999999998</v>
      </c>
      <c r="BY899" s="15">
        <v>1989.8053</v>
      </c>
      <c r="BZ899" s="16">
        <v>6896.6103999999996</v>
      </c>
      <c r="CA899" s="17">
        <v>1027.2079000000001</v>
      </c>
    </row>
    <row r="900" spans="1:79" x14ac:dyDescent="0.25">
      <c r="A900" s="33" t="s">
        <v>79</v>
      </c>
      <c r="B900" s="34">
        <v>8910701</v>
      </c>
      <c r="C900" s="34" t="s">
        <v>455</v>
      </c>
      <c r="D900" s="34" t="s">
        <v>81</v>
      </c>
      <c r="E900" s="34" t="s">
        <v>116</v>
      </c>
      <c r="F900" s="34" t="s">
        <v>83</v>
      </c>
      <c r="G900" s="34" t="s">
        <v>117</v>
      </c>
      <c r="H900" s="34" t="s">
        <v>85</v>
      </c>
      <c r="I900" s="34" t="s">
        <v>79</v>
      </c>
      <c r="J900" s="34" t="s">
        <v>87</v>
      </c>
      <c r="K900" s="10" t="s">
        <v>118</v>
      </c>
      <c r="L900" s="10">
        <v>6</v>
      </c>
      <c r="M900" s="10">
        <v>240</v>
      </c>
      <c r="N900" s="34">
        <v>121130</v>
      </c>
      <c r="O900" s="35">
        <v>40826</v>
      </c>
      <c r="P900" s="35">
        <v>30653</v>
      </c>
      <c r="Q900" s="34">
        <v>425593320</v>
      </c>
      <c r="R900" s="34" t="s">
        <v>89</v>
      </c>
      <c r="S900" s="10" t="str">
        <f>IF(AB900=0.05,"Médio Profissionalizante",
IF(AB900=0.09,"Médio Tecnólogo",
IF(AB900=0.1,"Graduação",
IF(AB900=0.15,"Especialização",
IF(AB900=0.35,"Mestrado",
IF(AB900=0.45,"Doutorado",
))))))</f>
        <v>Graduação</v>
      </c>
      <c r="T900" s="10" t="str">
        <f>IF(AL900=0.7,"Inciso I",
IF(AL900=0.6,"Incisos II e V",
IF(AL900=0.3,"Inciso IV",
IF(AL900=0.25,"Inciso III, VI e VII",
))))</f>
        <v>Incisos II e V</v>
      </c>
      <c r="U900" s="34">
        <v>22</v>
      </c>
      <c r="V900" s="34" t="s">
        <v>90</v>
      </c>
      <c r="W900" s="34" t="s">
        <v>91</v>
      </c>
      <c r="X900" s="34" t="s">
        <v>92</v>
      </c>
      <c r="Y900" s="15">
        <v>1708.6224</v>
      </c>
      <c r="Z900" s="15">
        <v>240</v>
      </c>
      <c r="AA900" s="15">
        <v>1708.6230528295082</v>
      </c>
      <c r="AB900" s="36">
        <v>0.1</v>
      </c>
      <c r="AC900">
        <v>170.8622</v>
      </c>
      <c r="AD900" s="15">
        <v>0.11</v>
      </c>
      <c r="AE900" s="50">
        <v>187.9485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v>1708.6224</v>
      </c>
      <c r="AL900" s="15">
        <v>0.6</v>
      </c>
      <c r="AM900" s="15">
        <v>1025.1733999999999</v>
      </c>
      <c r="AN900" s="15">
        <v>0.4</v>
      </c>
      <c r="AO900" s="15">
        <v>683.44899999999996</v>
      </c>
      <c r="AP900" s="15">
        <v>1</v>
      </c>
      <c r="AQ900" s="15">
        <v>1708.6224</v>
      </c>
      <c r="AR900" s="15">
        <v>1.1000000000000001</v>
      </c>
      <c r="AS900" s="15">
        <v>618.63160000000005</v>
      </c>
      <c r="AT900" s="15">
        <v>0</v>
      </c>
      <c r="AU900" s="15">
        <v>2416.5295999999998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7193.3002999999999</v>
      </c>
      <c r="BU900" s="15">
        <v>4459.5045</v>
      </c>
      <c r="BV900" s="15">
        <v>7193.3002999999999</v>
      </c>
      <c r="BW900" s="15">
        <v>6509.8513000000003</v>
      </c>
      <c r="BX900" s="16">
        <v>911.37919999999997</v>
      </c>
      <c r="BY900" s="15">
        <v>1822.7583999999999</v>
      </c>
      <c r="BZ900" s="16">
        <v>6281.9210999999996</v>
      </c>
      <c r="CA900" s="17">
        <v>858.16830000000004</v>
      </c>
    </row>
    <row r="901" spans="1:79" x14ac:dyDescent="0.25">
      <c r="A901" s="33" t="s">
        <v>79</v>
      </c>
      <c r="B901" s="34">
        <v>8951601</v>
      </c>
      <c r="C901" s="34" t="s">
        <v>482</v>
      </c>
      <c r="D901" s="34" t="s">
        <v>81</v>
      </c>
      <c r="E901" s="34" t="s">
        <v>116</v>
      </c>
      <c r="F901" s="34" t="s">
        <v>83</v>
      </c>
      <c r="G901" s="34" t="s">
        <v>117</v>
      </c>
      <c r="H901" s="34" t="s">
        <v>85</v>
      </c>
      <c r="I901" s="34" t="s">
        <v>79</v>
      </c>
      <c r="J901" s="34" t="s">
        <v>87</v>
      </c>
      <c r="K901" s="10" t="s">
        <v>121</v>
      </c>
      <c r="L901" s="10">
        <v>8</v>
      </c>
      <c r="M901" s="10">
        <v>240</v>
      </c>
      <c r="N901" s="34">
        <v>126022</v>
      </c>
      <c r="O901" s="35">
        <v>40882</v>
      </c>
      <c r="P901" s="35">
        <v>30497</v>
      </c>
      <c r="Q901" s="34">
        <v>63648938304</v>
      </c>
      <c r="R901" s="34" t="s">
        <v>89</v>
      </c>
      <c r="S901" s="10" t="str">
        <f>IF(AB901=0.05,"Médio Profissionalizante",
IF(AB901=0.09,"Médio Tecnólogo",
IF(AB901=0.1,"Graduação",
IF(AB901=0.15,"Especialização",
IF(AB901=0.35,"Mestrado",
IF(AB901=0.45,"Doutorado",
))))))</f>
        <v>Especialização</v>
      </c>
      <c r="T901" s="10" t="str">
        <f>IF(AL901=0.7,"Inciso I",
IF(AL901=0.6,"Incisos II e V",
IF(AL901=0.3,"Inciso IV",
IF(AL901=0.25,"Inciso III, VI e VII",
))))</f>
        <v>Inciso I</v>
      </c>
      <c r="U901" s="34">
        <v>22</v>
      </c>
      <c r="V901" s="34" t="s">
        <v>90</v>
      </c>
      <c r="W901" s="34" t="s">
        <v>91</v>
      </c>
      <c r="X901" s="34" t="s">
        <v>92</v>
      </c>
      <c r="Y901" s="15">
        <v>1777.6458</v>
      </c>
      <c r="Z901" s="15">
        <v>240</v>
      </c>
      <c r="AA901" s="15">
        <v>1777.6514241638204</v>
      </c>
      <c r="AB901" s="36">
        <v>0.15</v>
      </c>
      <c r="AC901" s="51">
        <v>266.64690000000002</v>
      </c>
      <c r="AD901" s="15">
        <v>0.11</v>
      </c>
      <c r="AE901" s="50">
        <v>195.541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v>1777.6458</v>
      </c>
      <c r="AL901" s="15">
        <v>0.7</v>
      </c>
      <c r="AM901" s="15">
        <v>1244.3521000000001</v>
      </c>
      <c r="AN901" s="15">
        <v>0.4</v>
      </c>
      <c r="AO901" s="15">
        <v>711.05830000000003</v>
      </c>
      <c r="AP901" s="15">
        <v>1</v>
      </c>
      <c r="AQ901" s="15">
        <v>1777.6458</v>
      </c>
      <c r="AR901" s="15">
        <v>0.3</v>
      </c>
      <c r="AS901" s="15">
        <v>188.56950000000001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7750.5357000000004</v>
      </c>
      <c r="BU901" s="15">
        <v>4728.5378000000001</v>
      </c>
      <c r="BV901" s="15">
        <v>7750.5357000000004</v>
      </c>
      <c r="BW901" s="15">
        <v>7039.4773999999998</v>
      </c>
      <c r="BX901" s="16">
        <v>985.52679999999998</v>
      </c>
      <c r="BY901" s="15">
        <v>1971.0536999999999</v>
      </c>
      <c r="BZ901" s="16">
        <v>6765.0088999999998</v>
      </c>
      <c r="CA901" s="17">
        <v>991.01739999999995</v>
      </c>
    </row>
    <row r="902" spans="1:79" x14ac:dyDescent="0.25">
      <c r="A902" s="33" t="s">
        <v>79</v>
      </c>
      <c r="B902" s="34">
        <v>6401902</v>
      </c>
      <c r="C902" s="34" t="s">
        <v>387</v>
      </c>
      <c r="D902" s="34" t="s">
        <v>81</v>
      </c>
      <c r="E902" s="34" t="s">
        <v>116</v>
      </c>
      <c r="F902" s="34" t="s">
        <v>83</v>
      </c>
      <c r="G902" s="34" t="s">
        <v>117</v>
      </c>
      <c r="H902" s="34" t="s">
        <v>85</v>
      </c>
      <c r="I902" s="34" t="s">
        <v>79</v>
      </c>
      <c r="J902" s="34" t="s">
        <v>87</v>
      </c>
      <c r="K902" s="10" t="s">
        <v>147</v>
      </c>
      <c r="L902" s="10">
        <v>5</v>
      </c>
      <c r="M902" s="10">
        <v>240</v>
      </c>
      <c r="N902" s="34">
        <v>118759</v>
      </c>
      <c r="O902" s="35">
        <v>40665</v>
      </c>
      <c r="P902" s="35">
        <v>29795</v>
      </c>
      <c r="Q902" s="34">
        <v>63481391315</v>
      </c>
      <c r="R902" s="34" t="s">
        <v>89</v>
      </c>
      <c r="S902" s="10" t="str">
        <f>IF(AB902=0.05,"Médio Profissionalizante",
IF(AB902=0.09,"Médio Tecnólogo",
IF(AB902=0.1,"Graduação",
IF(AB902=0.15,"Especialização",
IF(AB902=0.35,"Mestrado",
IF(AB902=0.45,"Doutorado",
))))))</f>
        <v>Graduação</v>
      </c>
      <c r="T902" s="10" t="str">
        <f>IF(AL902=0.7,"Inciso I",
IF(AL902=0.6,"Incisos II e V",
IF(AL902=0.3,"Inciso IV",
IF(AL902=0.25,"Inciso III, VI e VII",
))))</f>
        <v>Inciso III, VI e VII</v>
      </c>
      <c r="U902" s="34">
        <v>22</v>
      </c>
      <c r="V902" s="34" t="s">
        <v>90</v>
      </c>
      <c r="W902" s="34" t="s">
        <v>91</v>
      </c>
      <c r="X902" s="34" t="s">
        <v>92</v>
      </c>
      <c r="Y902" s="15">
        <v>1675.1153999999999</v>
      </c>
      <c r="Z902" s="15">
        <v>240</v>
      </c>
      <c r="AA902" s="15">
        <v>1675.1206400289295</v>
      </c>
      <c r="AB902" s="36">
        <v>0.1</v>
      </c>
      <c r="AC902" s="66">
        <v>167.51150000000001</v>
      </c>
      <c r="AD902" s="15">
        <v>0.11</v>
      </c>
      <c r="AE902" s="50">
        <v>184.2627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v>1675.1153999999999</v>
      </c>
      <c r="AL902" s="15">
        <v>0.25</v>
      </c>
      <c r="AM902" s="15">
        <v>418.77890000000002</v>
      </c>
      <c r="AN902" s="15">
        <v>0.4</v>
      </c>
      <c r="AO902" s="15">
        <v>670.0462</v>
      </c>
      <c r="AP902" s="15">
        <v>1</v>
      </c>
      <c r="AQ902" s="15">
        <v>1675.1153999999999</v>
      </c>
      <c r="AR902" s="15">
        <v>1.36</v>
      </c>
      <c r="AS902" s="15">
        <v>75.673299999999998</v>
      </c>
      <c r="AT902" s="15">
        <v>0</v>
      </c>
      <c r="AU902" s="15">
        <v>151.3466</v>
      </c>
      <c r="AV902" s="15">
        <v>0</v>
      </c>
      <c r="AW902" s="15">
        <v>2179.3908000000001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0</v>
      </c>
      <c r="BT902" s="15">
        <v>6465.9453999999996</v>
      </c>
      <c r="BU902" s="15">
        <v>4372.0511999999999</v>
      </c>
      <c r="BV902" s="15">
        <v>6465.9453999999996</v>
      </c>
      <c r="BW902" s="15">
        <v>5795.8993</v>
      </c>
      <c r="BX902" s="16">
        <v>811.42589999999996</v>
      </c>
      <c r="BY902" s="15">
        <v>1622.8517999999999</v>
      </c>
      <c r="BZ902" s="16">
        <v>5654.5195000000003</v>
      </c>
      <c r="CA902" s="17">
        <v>685.63289999999995</v>
      </c>
    </row>
    <row r="903" spans="1:79" x14ac:dyDescent="0.25">
      <c r="A903" s="33" t="s">
        <v>839</v>
      </c>
      <c r="B903" s="34">
        <v>998501</v>
      </c>
      <c r="C903" s="34" t="s">
        <v>956</v>
      </c>
      <c r="D903" s="34" t="s">
        <v>841</v>
      </c>
      <c r="E903" s="34" t="s">
        <v>857</v>
      </c>
      <c r="F903" s="34" t="s">
        <v>83</v>
      </c>
      <c r="G903" s="34" t="s">
        <v>871</v>
      </c>
      <c r="H903" s="34" t="s">
        <v>844</v>
      </c>
      <c r="I903" s="34" t="s">
        <v>845</v>
      </c>
      <c r="J903" s="34" t="s">
        <v>850</v>
      </c>
      <c r="K903" s="10" t="s">
        <v>851</v>
      </c>
      <c r="L903" s="10">
        <v>6</v>
      </c>
      <c r="M903" s="10">
        <v>240</v>
      </c>
      <c r="N903" s="34">
        <v>362513</v>
      </c>
      <c r="O903" s="35">
        <v>30895</v>
      </c>
      <c r="P903" s="35">
        <v>22051</v>
      </c>
      <c r="Q903" s="34">
        <v>14324539391</v>
      </c>
      <c r="R903" s="34" t="s">
        <v>89</v>
      </c>
      <c r="S903" s="10">
        <f>IF(AB903=0.05,"Médio Profissionalizante",
IF(AB903=0.09,"Médio Tecnólogo",
IF(AB903=0.1,"Graduação",
IF(AB903=0.15,"Especialização",
IF(AB903=0.35,"Mestrado",
IF(AB903=0.45,"Doutorado",
))))))</f>
        <v>0</v>
      </c>
      <c r="T903" s="10" t="str">
        <f>IF(AL903=0.7,"Inciso I",
IF(AL903=0.6,"Incisos II e V",
IF(AL903=0.3,"Inciso IV",
IF(AL903=0.25,"Inciso III, VI e VII",
))))</f>
        <v>Inciso III, VI e VII</v>
      </c>
      <c r="U903" s="34">
        <v>1</v>
      </c>
      <c r="V903" s="34" t="s">
        <v>97</v>
      </c>
      <c r="W903" s="34" t="s">
        <v>190</v>
      </c>
      <c r="X903" s="34" t="s">
        <v>92</v>
      </c>
      <c r="Y903" s="15">
        <v>1547.55</v>
      </c>
      <c r="Z903" s="15">
        <v>240</v>
      </c>
      <c r="AA903" s="15">
        <v>1547.5525413333335</v>
      </c>
      <c r="AB903" s="36">
        <v>0</v>
      </c>
      <c r="AC903" s="37">
        <v>0</v>
      </c>
      <c r="AD903" s="15">
        <v>0.1</v>
      </c>
      <c r="AE903" s="40">
        <f>ROUND(Y903*AD903,2)</f>
        <v>154.76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v>1708.6224</v>
      </c>
      <c r="AL903" s="15">
        <v>0.25</v>
      </c>
      <c r="AM903" s="15">
        <v>427.15559999999999</v>
      </c>
      <c r="AN903" s="15">
        <v>0.4</v>
      </c>
      <c r="AO903" s="15">
        <v>683.44899999999996</v>
      </c>
      <c r="AP903" s="15">
        <v>1</v>
      </c>
      <c r="AQ903" s="15">
        <v>1708.6224</v>
      </c>
      <c r="AR903" s="15">
        <v>1.8</v>
      </c>
      <c r="AS903" s="15">
        <v>870.5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6407.3339999999998</v>
      </c>
      <c r="BU903" s="15">
        <v>4271.5559999999996</v>
      </c>
      <c r="BV903" s="15">
        <v>6407.3339999999998</v>
      </c>
      <c r="BW903" s="15">
        <v>5723.8850000000002</v>
      </c>
      <c r="BX903" s="16">
        <v>801.34389999999996</v>
      </c>
      <c r="BY903" s="15">
        <v>1602.6877999999999</v>
      </c>
      <c r="BZ903" s="16">
        <v>5605.9901</v>
      </c>
      <c r="CA903" s="17">
        <v>672.28729999999996</v>
      </c>
    </row>
    <row r="904" spans="1:79" x14ac:dyDescent="0.25">
      <c r="A904" s="33" t="s">
        <v>1255</v>
      </c>
      <c r="B904" s="34">
        <v>5744802</v>
      </c>
      <c r="C904" s="34" t="s">
        <v>1258</v>
      </c>
      <c r="D904" s="34" t="s">
        <v>1257</v>
      </c>
      <c r="E904" s="34" t="s">
        <v>172</v>
      </c>
      <c r="F904" s="34" t="s">
        <v>83</v>
      </c>
      <c r="G904" s="34" t="s">
        <v>1244</v>
      </c>
      <c r="H904" s="34" t="s">
        <v>1245</v>
      </c>
      <c r="I904" s="34" t="s">
        <v>1246</v>
      </c>
      <c r="J904" s="34" t="s">
        <v>850</v>
      </c>
      <c r="K904" s="10" t="s">
        <v>121</v>
      </c>
      <c r="L904" s="10">
        <v>7</v>
      </c>
      <c r="M904" s="10">
        <v>240</v>
      </c>
      <c r="N904" s="34">
        <v>750463</v>
      </c>
      <c r="O904" s="35">
        <v>42920</v>
      </c>
      <c r="P904" s="35">
        <v>30802</v>
      </c>
      <c r="Q904" s="34">
        <v>67196160304</v>
      </c>
      <c r="R904" s="34" t="s">
        <v>89</v>
      </c>
      <c r="S904" s="10" t="str">
        <f>IF(AB904=0.05,"Médio Profissionalizante",
IF(AB904=0.09,"Médio Tecnólogo",
IF(AB904=0.1,"Graduação",
IF(AB904=0.15,"Especialização",
IF(AB904=0.35,"Mestrado",
IF(AB904=0.45,"Doutorado",
))))))</f>
        <v>Graduação</v>
      </c>
      <c r="T904" s="10" t="str">
        <f>IF(AL904=0.7,"Inciso I",
IF(AL904=0.6,"Incisos II e V",
IF(AL904=0.3,"Inciso IV",
IF(AL904=0.25,"Inciso III, VI e VII",
))))</f>
        <v>Inciso IV</v>
      </c>
      <c r="U904" s="34">
        <v>1</v>
      </c>
      <c r="V904" s="34" t="s">
        <v>97</v>
      </c>
      <c r="W904" s="34" t="s">
        <v>91</v>
      </c>
      <c r="X904" s="34" t="s">
        <v>92</v>
      </c>
      <c r="Y904" s="15">
        <v>1742.7924</v>
      </c>
      <c r="Z904" s="15">
        <v>240</v>
      </c>
      <c r="AA904" s="15">
        <v>1742.7955138860984</v>
      </c>
      <c r="AB904" s="36">
        <v>0.1</v>
      </c>
      <c r="AC904" s="37">
        <v>174.2792</v>
      </c>
      <c r="AD904" s="15">
        <v>0.11</v>
      </c>
      <c r="AE904" s="40">
        <f>ROUND(Y904*AD904,2)</f>
        <v>191.71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v>1742.7924</v>
      </c>
      <c r="AL904" s="15">
        <v>0.3</v>
      </c>
      <c r="AM904" s="15">
        <v>522.83770000000004</v>
      </c>
      <c r="AN904" s="15">
        <v>0.4</v>
      </c>
      <c r="AO904" s="15">
        <v>697.11699999999996</v>
      </c>
      <c r="AP904" s="15">
        <v>1</v>
      </c>
      <c r="AQ904" s="15">
        <v>1742.7924</v>
      </c>
      <c r="AR904" s="15">
        <v>0</v>
      </c>
      <c r="AS904" s="15">
        <v>0</v>
      </c>
      <c r="AT904" s="15">
        <v>0.2</v>
      </c>
      <c r="AU904" s="15">
        <v>851.79</v>
      </c>
      <c r="AV904" s="15">
        <v>0.09</v>
      </c>
      <c r="AW904" s="15">
        <v>459.97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6814.3182999999999</v>
      </c>
      <c r="BU904" s="15">
        <v>4548.6881999999996</v>
      </c>
      <c r="BV904" s="15">
        <v>6814.3182999999999</v>
      </c>
      <c r="BW904" s="15">
        <v>6117.2012999999997</v>
      </c>
      <c r="BX904" s="16">
        <v>856.40819999999997</v>
      </c>
      <c r="BY904" s="15">
        <v>1712.8163999999999</v>
      </c>
      <c r="BZ904" s="16">
        <v>5957.9101000000001</v>
      </c>
      <c r="CA904" s="17">
        <v>769.06529999999998</v>
      </c>
    </row>
    <row r="905" spans="1:79" x14ac:dyDescent="0.25">
      <c r="A905" s="33" t="s">
        <v>839</v>
      </c>
      <c r="B905" s="34">
        <v>669201</v>
      </c>
      <c r="C905" s="34" t="s">
        <v>919</v>
      </c>
      <c r="D905" s="34" t="s">
        <v>841</v>
      </c>
      <c r="E905" s="34" t="s">
        <v>854</v>
      </c>
      <c r="F905" s="34" t="s">
        <v>83</v>
      </c>
      <c r="G905" s="34" t="s">
        <v>855</v>
      </c>
      <c r="H905" s="34" t="s">
        <v>844</v>
      </c>
      <c r="I905" s="34" t="s">
        <v>845</v>
      </c>
      <c r="J905" s="34" t="s">
        <v>846</v>
      </c>
      <c r="K905" s="10" t="s">
        <v>121</v>
      </c>
      <c r="L905" s="10">
        <v>13</v>
      </c>
      <c r="M905" s="10">
        <v>240</v>
      </c>
      <c r="N905" s="34">
        <v>227433</v>
      </c>
      <c r="O905" s="35">
        <v>29222</v>
      </c>
      <c r="P905" s="35">
        <v>18585</v>
      </c>
      <c r="Q905" s="34">
        <v>10316892300</v>
      </c>
      <c r="R905" s="34" t="s">
        <v>89</v>
      </c>
      <c r="S905" s="10">
        <f>IF(AB905=0.05,"Médio Profissionalizante",
IF(AB905=0.09,"Médio Tecnólogo",
IF(AB905=0.1,"Graduação",
IF(AB905=0.15,"Especialização",
IF(AB905=0.35,"Mestrado",
IF(AB905=0.45,"Doutorado",
))))))</f>
        <v>0</v>
      </c>
      <c r="T905" s="10" t="str">
        <f>IF(AL905=0.7,"Inciso I",
IF(AL905=0.6,"Incisos II e V",
IF(AL905=0.3,"Inciso IV",
IF(AL905=0.25,"Inciso III, VI e VII",
))))</f>
        <v>Incisos II e V</v>
      </c>
      <c r="U905" s="34">
        <v>1</v>
      </c>
      <c r="V905" s="34" t="s">
        <v>90</v>
      </c>
      <c r="W905" s="34" t="s">
        <v>128</v>
      </c>
      <c r="X905" s="34" t="s">
        <v>92</v>
      </c>
      <c r="Y905" s="15">
        <v>1962.6636000000001</v>
      </c>
      <c r="Z905" s="15">
        <v>240</v>
      </c>
      <c r="AA905" s="15">
        <v>1962.6708122004145</v>
      </c>
      <c r="AB905" s="36">
        <v>0</v>
      </c>
      <c r="AC905" s="37">
        <v>0</v>
      </c>
      <c r="AD905" s="15">
        <v>0.21</v>
      </c>
      <c r="AE905" s="40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v>1962.6636000000001</v>
      </c>
      <c r="AL905" s="15">
        <v>0.6</v>
      </c>
      <c r="AM905" s="15">
        <v>1177.5981999999999</v>
      </c>
      <c r="AN905" s="15">
        <v>0.4</v>
      </c>
      <c r="AO905" s="15">
        <v>785.06539999999995</v>
      </c>
      <c r="AP905" s="15">
        <v>1</v>
      </c>
      <c r="AQ905" s="15">
        <v>1962.6636000000001</v>
      </c>
      <c r="AR905" s="15">
        <v>0.88</v>
      </c>
      <c r="AS905" s="15">
        <v>605.94000000000005</v>
      </c>
      <c r="AT905" s="15">
        <v>0</v>
      </c>
      <c r="AU905" s="15">
        <v>0</v>
      </c>
      <c r="AV905" s="15">
        <v>0.23</v>
      </c>
      <c r="AW905" s="15">
        <v>1425.34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8262.8137999999999</v>
      </c>
      <c r="BU905" s="15">
        <v>5122.5519999999997</v>
      </c>
      <c r="BV905" s="15">
        <v>8262.8137999999999</v>
      </c>
      <c r="BW905" s="15">
        <v>7477.7483000000002</v>
      </c>
      <c r="BX905" s="16">
        <v>1046.8848</v>
      </c>
      <c r="BY905" s="15">
        <v>2093.7694999999999</v>
      </c>
      <c r="BZ905" s="16">
        <v>7215.9290000000001</v>
      </c>
      <c r="CA905" s="17">
        <v>1115.0205000000001</v>
      </c>
    </row>
    <row r="906" spans="1:79" x14ac:dyDescent="0.25">
      <c r="A906" s="33" t="s">
        <v>79</v>
      </c>
      <c r="B906" s="34">
        <v>5177501</v>
      </c>
      <c r="C906" s="34" t="s">
        <v>255</v>
      </c>
      <c r="D906" s="34" t="s">
        <v>81</v>
      </c>
      <c r="E906" s="34" t="s">
        <v>116</v>
      </c>
      <c r="F906" s="34" t="s">
        <v>83</v>
      </c>
      <c r="G906" s="34" t="s">
        <v>117</v>
      </c>
      <c r="H906" s="34" t="s">
        <v>85</v>
      </c>
      <c r="I906" s="34" t="s">
        <v>79</v>
      </c>
      <c r="J906" s="34" t="s">
        <v>87</v>
      </c>
      <c r="K906" s="10" t="s">
        <v>147</v>
      </c>
      <c r="L906" s="10">
        <v>5</v>
      </c>
      <c r="M906" s="10">
        <v>240</v>
      </c>
      <c r="N906" s="34">
        <v>118759</v>
      </c>
      <c r="O906" s="35">
        <v>37109</v>
      </c>
      <c r="P906" s="35">
        <v>28811</v>
      </c>
      <c r="Q906" s="34">
        <v>78622000397</v>
      </c>
      <c r="R906" s="34" t="s">
        <v>89</v>
      </c>
      <c r="S906" s="10">
        <f>IF(AB906=0.05,"Médio Profissionalizante",
IF(AB906=0.09,"Médio Tecnólogo",
IF(AB906=0.1,"Graduação",
IF(AB906=0.15,"Especialização",
IF(AB906=0.35,"Mestrado",
IF(AB906=0.45,"Doutorado",
))))))</f>
        <v>0</v>
      </c>
      <c r="T906" s="10" t="str">
        <f>IF(AL906=0.7,"Inciso I",
IF(AL906=0.6,"Incisos II e V",
IF(AL906=0.3,"Inciso IV",
IF(AL906=0.25,"Inciso III, VI e VII",
))))</f>
        <v>Inciso I</v>
      </c>
      <c r="U906" s="34">
        <v>22</v>
      </c>
      <c r="V906" s="34" t="s">
        <v>90</v>
      </c>
      <c r="W906" s="34" t="s">
        <v>128</v>
      </c>
      <c r="X906" s="34" t="s">
        <v>92</v>
      </c>
      <c r="Y906" s="15">
        <v>1675.1153999999999</v>
      </c>
      <c r="Z906" s="15">
        <v>240</v>
      </c>
      <c r="AA906" s="15">
        <v>1675.1206400289295</v>
      </c>
      <c r="AB906" s="36">
        <v>0</v>
      </c>
      <c r="AC906" s="10">
        <v>0</v>
      </c>
      <c r="AD906" s="15">
        <v>0.2</v>
      </c>
      <c r="AE906" s="50">
        <v>335.0231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v>1675.1153999999999</v>
      </c>
      <c r="AL906" s="15">
        <v>0.7</v>
      </c>
      <c r="AM906" s="15">
        <v>1172.5808</v>
      </c>
      <c r="AN906" s="15">
        <v>0.4</v>
      </c>
      <c r="AO906" s="15">
        <v>670.0462</v>
      </c>
      <c r="AP906" s="15">
        <v>1</v>
      </c>
      <c r="AQ906" s="15">
        <v>1675.1153999999999</v>
      </c>
      <c r="AR906" s="15">
        <v>1.58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7202.9961999999996</v>
      </c>
      <c r="BU906" s="15">
        <v>4355.3</v>
      </c>
      <c r="BV906" s="15">
        <v>7202.9961999999996</v>
      </c>
      <c r="BW906" s="15">
        <v>6532.9501</v>
      </c>
      <c r="BX906" s="16">
        <v>914.61300000000006</v>
      </c>
      <c r="BY906" s="15">
        <v>1829.2260000000001</v>
      </c>
      <c r="BZ906" s="16">
        <v>6288.3832000000002</v>
      </c>
      <c r="CA906" s="17">
        <v>859.94539999999995</v>
      </c>
    </row>
    <row r="907" spans="1:79" x14ac:dyDescent="0.25">
      <c r="A907" s="33" t="s">
        <v>98</v>
      </c>
      <c r="B907" s="34">
        <v>58101</v>
      </c>
      <c r="C907" s="34" t="s">
        <v>1144</v>
      </c>
      <c r="D907" s="34" t="s">
        <v>730</v>
      </c>
      <c r="E907" s="34" t="s">
        <v>731</v>
      </c>
      <c r="F907" s="34" t="s">
        <v>83</v>
      </c>
      <c r="G907" s="34" t="s">
        <v>84</v>
      </c>
      <c r="H907" s="34" t="s">
        <v>1002</v>
      </c>
      <c r="I907" s="34" t="s">
        <v>1003</v>
      </c>
      <c r="J907" s="34" t="s">
        <v>107</v>
      </c>
      <c r="K907" s="10" t="s">
        <v>105</v>
      </c>
      <c r="L907" s="10">
        <v>10</v>
      </c>
      <c r="M907" s="10">
        <v>240</v>
      </c>
      <c r="N907" s="34">
        <v>137020</v>
      </c>
      <c r="O907" s="35">
        <v>30657</v>
      </c>
      <c r="P907" s="35">
        <v>12600</v>
      </c>
      <c r="Q907" s="34">
        <v>1677608315</v>
      </c>
      <c r="R907" s="34" t="s">
        <v>103</v>
      </c>
      <c r="S907" s="10" t="str">
        <f>IF(AB907=0.05,"Médio Profissionalizante",
IF(AB907=0.09,"Médio Tecnólogo",
IF(AB907=0.1,"Graduação",
IF(AB907=0.15,"Especialização",
IF(AB907=0.35,"Mestrado",
IF(AB907=0.45,"Doutorado",
))))))</f>
        <v>Especialização</v>
      </c>
      <c r="T907" s="10" t="str">
        <f>IF(AL907=0.7,"Inciso I",
IF(AL907=0.6,"Incisos II e V",
IF(AL907=0.3,"Inciso IV",
IF(AL907=0.25,"Inciso III, VI e VII",
))))</f>
        <v>Inciso III, VI e VII</v>
      </c>
      <c r="U907" s="34">
        <v>20</v>
      </c>
      <c r="V907" s="34" t="s">
        <v>90</v>
      </c>
      <c r="W907" s="34" t="s">
        <v>91</v>
      </c>
      <c r="X907" s="34" t="s">
        <v>91</v>
      </c>
      <c r="Y907" s="15">
        <v>1962.6636000000001</v>
      </c>
      <c r="Z907" s="15">
        <v>240</v>
      </c>
      <c r="AA907" s="15">
        <v>1962.6708122004145</v>
      </c>
      <c r="AB907" s="36">
        <v>0.15</v>
      </c>
      <c r="AC907" s="15">
        <v>211.83770000000001</v>
      </c>
      <c r="AD907" s="15">
        <v>0.21</v>
      </c>
      <c r="AE907" s="40">
        <f>ROUND(Y907*AD907,2)</f>
        <v>412.16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v>1412.2511999999999</v>
      </c>
      <c r="AL907" s="15">
        <v>0.25</v>
      </c>
      <c r="AM907" s="15">
        <v>353.06279999999998</v>
      </c>
      <c r="AN907" s="15">
        <v>0.4</v>
      </c>
      <c r="AO907" s="15">
        <v>564.90049999999997</v>
      </c>
      <c r="AP907" s="15">
        <v>1</v>
      </c>
      <c r="AQ907" s="15">
        <v>1412.2511999999999</v>
      </c>
      <c r="AR907" s="15">
        <v>1.36</v>
      </c>
      <c r="AS907" s="15">
        <v>891.97</v>
      </c>
      <c r="AT907" s="15">
        <v>0.15</v>
      </c>
      <c r="AU907" s="15">
        <v>737.84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21.232053000000001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5684.3594000000003</v>
      </c>
      <c r="BU907" s="15">
        <v>3897.8132999999998</v>
      </c>
      <c r="BV907" s="15">
        <v>5663.1273000000001</v>
      </c>
      <c r="BW907" s="15">
        <v>5119.4588999999996</v>
      </c>
      <c r="BX907" s="16">
        <v>716.7242</v>
      </c>
      <c r="BY907" s="15">
        <v>1433.4485</v>
      </c>
      <c r="BZ907" s="16">
        <v>4967.6351000000004</v>
      </c>
      <c r="CA907" s="17">
        <v>496.73970000000003</v>
      </c>
    </row>
    <row r="908" spans="1:79" x14ac:dyDescent="0.25">
      <c r="A908" s="33" t="s">
        <v>79</v>
      </c>
      <c r="B908" s="34">
        <v>8951701</v>
      </c>
      <c r="C908" s="34" t="s">
        <v>483</v>
      </c>
      <c r="D908" s="34" t="s">
        <v>81</v>
      </c>
      <c r="E908" s="34" t="s">
        <v>116</v>
      </c>
      <c r="F908" s="34" t="s">
        <v>83</v>
      </c>
      <c r="G908" s="34" t="s">
        <v>117</v>
      </c>
      <c r="H908" s="34" t="s">
        <v>85</v>
      </c>
      <c r="I908" s="34" t="s">
        <v>79</v>
      </c>
      <c r="J908" s="34" t="s">
        <v>87</v>
      </c>
      <c r="K908" s="10" t="s">
        <v>147</v>
      </c>
      <c r="L908" s="10">
        <v>6</v>
      </c>
      <c r="M908" s="10">
        <v>240</v>
      </c>
      <c r="N908" s="34">
        <v>121130</v>
      </c>
      <c r="O908" s="35">
        <v>40882</v>
      </c>
      <c r="P908" s="35">
        <v>27408</v>
      </c>
      <c r="Q908" s="34">
        <v>64944174349</v>
      </c>
      <c r="R908" s="34" t="s">
        <v>89</v>
      </c>
      <c r="S908" s="10">
        <f>IF(AB908=0.05,"Médio Profissionalizante",
IF(AB908=0.09,"Médio Tecnólogo",
IF(AB908=0.1,"Graduação",
IF(AB908=0.15,"Especialização",
IF(AB908=0.35,"Mestrado",
IF(AB908=0.45,"Doutorado",
))))))</f>
        <v>0</v>
      </c>
      <c r="T908" s="10" t="str">
        <f>IF(AL908=0.7,"Inciso I",
IF(AL908=0.6,"Incisos II e V",
IF(AL908=0.3,"Inciso IV",
IF(AL908=0.25,"Inciso III, VI e VII",
))))</f>
        <v>Inciso III, VI e VII</v>
      </c>
      <c r="U908" s="34">
        <v>22</v>
      </c>
      <c r="V908" s="34" t="s">
        <v>90</v>
      </c>
      <c r="W908" s="34" t="s">
        <v>91</v>
      </c>
      <c r="X908" s="34" t="s">
        <v>92</v>
      </c>
      <c r="Y908" s="15">
        <v>1708.6224</v>
      </c>
      <c r="Z908" s="15">
        <v>240</v>
      </c>
      <c r="AA908" s="15">
        <v>1708.6230528295082</v>
      </c>
      <c r="AB908" s="36">
        <v>0</v>
      </c>
      <c r="AC908" s="10">
        <v>0</v>
      </c>
      <c r="AD908" s="15">
        <v>0.11</v>
      </c>
      <c r="AE908" s="50">
        <v>187.9485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v>1708.6224</v>
      </c>
      <c r="AL908" s="15">
        <v>0.25</v>
      </c>
      <c r="AM908" s="15">
        <v>427.15559999999999</v>
      </c>
      <c r="AN908" s="15">
        <v>0.4</v>
      </c>
      <c r="AO908" s="15">
        <v>683.44899999999996</v>
      </c>
      <c r="AP908" s="15">
        <v>1</v>
      </c>
      <c r="AQ908" s="15">
        <v>1708.6224</v>
      </c>
      <c r="AR908" s="15">
        <v>1.53</v>
      </c>
      <c r="AS908" s="15">
        <v>69.808300000000003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6424.4201999999996</v>
      </c>
      <c r="BU908" s="15">
        <v>4288.6422000000002</v>
      </c>
      <c r="BV908" s="15">
        <v>6424.4201999999996</v>
      </c>
      <c r="BW908" s="15">
        <v>5740.9713000000002</v>
      </c>
      <c r="BX908" s="16">
        <v>803.73599999999999</v>
      </c>
      <c r="BY908" s="15">
        <v>1607.472</v>
      </c>
      <c r="BZ908" s="16">
        <v>5620.6841999999997</v>
      </c>
      <c r="CA908" s="17">
        <v>676.32820000000004</v>
      </c>
    </row>
    <row r="909" spans="1:79" x14ac:dyDescent="0.25">
      <c r="A909" s="33" t="s">
        <v>79</v>
      </c>
      <c r="B909" s="34">
        <v>8825201</v>
      </c>
      <c r="C909" s="34" t="s">
        <v>438</v>
      </c>
      <c r="D909" s="34" t="s">
        <v>81</v>
      </c>
      <c r="E909" s="34" t="s">
        <v>116</v>
      </c>
      <c r="F909" s="34" t="s">
        <v>83</v>
      </c>
      <c r="G909" s="34" t="s">
        <v>117</v>
      </c>
      <c r="H909" s="34" t="s">
        <v>85</v>
      </c>
      <c r="I909" s="34" t="s">
        <v>79</v>
      </c>
      <c r="J909" s="34" t="s">
        <v>87</v>
      </c>
      <c r="K909" s="10" t="s">
        <v>152</v>
      </c>
      <c r="L909" s="10">
        <v>1</v>
      </c>
      <c r="M909" s="10">
        <v>240</v>
      </c>
      <c r="N909" s="34">
        <v>109714</v>
      </c>
      <c r="O909" s="35">
        <v>40665</v>
      </c>
      <c r="P909" s="35">
        <v>31253</v>
      </c>
      <c r="Q909" s="34">
        <v>2171474378</v>
      </c>
      <c r="R909" s="34" t="s">
        <v>89</v>
      </c>
      <c r="S909" s="10">
        <f>IF(AB909=0.05,"Médio Profissionalizante",
IF(AB909=0.09,"Médio Tecnólogo",
IF(AB909=0.1,"Graduação",
IF(AB909=0.15,"Especialização",
IF(AB909=0.35,"Mestrado",
IF(AB909=0.45,"Doutorado",
))))))</f>
        <v>0</v>
      </c>
      <c r="T909" s="10" t="str">
        <f>IF(AL909=0.7,"Inciso I",
IF(AL909=0.6,"Incisos II e V",
IF(AL909=0.3,"Inciso IV",
IF(AL909=0.25,"Inciso III, VI e VII",
))))</f>
        <v>Inciso III, VI e VII</v>
      </c>
      <c r="U909" s="34">
        <v>22</v>
      </c>
      <c r="V909" s="34" t="s">
        <v>90</v>
      </c>
      <c r="W909" s="34" t="s">
        <v>91</v>
      </c>
      <c r="X909" s="34" t="s">
        <v>92</v>
      </c>
      <c r="Y909" s="15">
        <v>1547.55</v>
      </c>
      <c r="Z909" s="15">
        <v>240</v>
      </c>
      <c r="AA909" s="15">
        <v>1547.5525413333335</v>
      </c>
      <c r="AB909" s="36">
        <v>0</v>
      </c>
      <c r="AC909" s="10">
        <v>0</v>
      </c>
      <c r="AD909" s="15">
        <v>0.11</v>
      </c>
      <c r="AE909" s="50">
        <v>170.23050000000001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v>1547.55</v>
      </c>
      <c r="AL909" s="15">
        <v>0.25</v>
      </c>
      <c r="AM909" s="15">
        <v>386.88749999999999</v>
      </c>
      <c r="AN909" s="15">
        <v>0.4</v>
      </c>
      <c r="AO909" s="15">
        <v>619.02</v>
      </c>
      <c r="AP909" s="15">
        <v>1</v>
      </c>
      <c r="AQ909" s="15">
        <v>1547.55</v>
      </c>
      <c r="AR909" s="15">
        <v>1.29</v>
      </c>
      <c r="AS909" s="15">
        <v>958.56489999999997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5818.7879999999996</v>
      </c>
      <c r="BU909" s="15">
        <v>3884.3505</v>
      </c>
      <c r="BV909" s="15">
        <v>5818.7879999999996</v>
      </c>
      <c r="BW909" s="15">
        <v>5199.768</v>
      </c>
      <c r="BX909" s="16">
        <v>727.96749999999997</v>
      </c>
      <c r="BY909" s="15">
        <v>1455.9349999999999</v>
      </c>
      <c r="BZ909" s="16">
        <v>5090.8204999999998</v>
      </c>
      <c r="CA909" s="17">
        <v>530.61559999999997</v>
      </c>
    </row>
    <row r="910" spans="1:79" x14ac:dyDescent="0.25">
      <c r="A910" s="33" t="s">
        <v>98</v>
      </c>
      <c r="B910" s="34">
        <v>28401</v>
      </c>
      <c r="C910" s="34" t="s">
        <v>1090</v>
      </c>
      <c r="D910" s="34" t="s">
        <v>734</v>
      </c>
      <c r="E910" s="34" t="s">
        <v>735</v>
      </c>
      <c r="F910" s="34" t="s">
        <v>83</v>
      </c>
      <c r="G910" s="34" t="s">
        <v>1091</v>
      </c>
      <c r="H910" s="34" t="s">
        <v>1002</v>
      </c>
      <c r="I910" s="34" t="s">
        <v>1003</v>
      </c>
      <c r="J910" s="34" t="s">
        <v>95</v>
      </c>
      <c r="K910" s="10" t="s">
        <v>1040</v>
      </c>
      <c r="L910" s="10">
        <v>13</v>
      </c>
      <c r="M910" s="10">
        <v>240</v>
      </c>
      <c r="N910" s="34">
        <v>164664</v>
      </c>
      <c r="O910" s="35">
        <v>29646</v>
      </c>
      <c r="P910" s="35">
        <v>16082</v>
      </c>
      <c r="Q910" s="34">
        <v>1011910306</v>
      </c>
      <c r="R910" s="34" t="s">
        <v>103</v>
      </c>
      <c r="S910" s="10">
        <f>IF(AB910=0.05,"Médio Profissionalizante",
IF(AB910=0.09,"Médio Tecnólogo",
IF(AB910=0.1,"Graduação",
IF(AB910=0.15,"Especialização",
IF(AB910=0.35,"Mestrado",
IF(AB910=0.45,"Doutorado",
))))))</f>
        <v>0</v>
      </c>
      <c r="T910" s="10" t="str">
        <f>IF(AL910=0.7,"Inciso I",
IF(AL910=0.6,"Incisos II e V",
IF(AL910=0.3,"Inciso IV",
IF(AL910=0.25,"Inciso III, VI e VII",
))))</f>
        <v>Inciso III, VI e VII</v>
      </c>
      <c r="U910" s="34">
        <v>20</v>
      </c>
      <c r="V910" s="34" t="s">
        <v>90</v>
      </c>
      <c r="W910" s="34" t="s">
        <v>91</v>
      </c>
      <c r="X910" s="34" t="s">
        <v>91</v>
      </c>
      <c r="Y910" s="15">
        <v>1708.6224</v>
      </c>
      <c r="Z910" s="15">
        <v>240</v>
      </c>
      <c r="AA910" s="15">
        <v>1708.6230528295082</v>
      </c>
      <c r="AB910" s="36">
        <v>0</v>
      </c>
      <c r="AC910" s="37">
        <v>0</v>
      </c>
      <c r="AD910" s="15">
        <v>0.21</v>
      </c>
      <c r="AE910" s="40">
        <f>ROUND(Y910*AD910,2)</f>
        <v>358.81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v>2676.2759999999998</v>
      </c>
      <c r="AL910" s="15">
        <v>0.25</v>
      </c>
      <c r="AM910" s="15">
        <v>669.06899999999996</v>
      </c>
      <c r="AN910" s="15">
        <v>0.4</v>
      </c>
      <c r="AO910" s="15">
        <v>1070.5103999999999</v>
      </c>
      <c r="AP910" s="15">
        <v>1</v>
      </c>
      <c r="AQ910" s="15">
        <v>2676.2759999999998</v>
      </c>
      <c r="AR910" s="15">
        <v>1.44</v>
      </c>
      <c r="AS910" s="15">
        <v>791.43</v>
      </c>
      <c r="AT910" s="15">
        <v>0</v>
      </c>
      <c r="AU910" s="15">
        <v>0</v>
      </c>
      <c r="AV910" s="15">
        <v>0.32</v>
      </c>
      <c r="AW910" s="15">
        <v>1582.87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10330.4254</v>
      </c>
      <c r="BU910" s="15">
        <v>6985.0803999999998</v>
      </c>
      <c r="BV910" s="15">
        <v>10330.4254</v>
      </c>
      <c r="BW910" s="15">
        <v>9259.9150000000009</v>
      </c>
      <c r="BX910" s="16">
        <v>1296.3880999999999</v>
      </c>
      <c r="BY910" s="15">
        <v>2592.7761999999998</v>
      </c>
      <c r="BZ910" s="16">
        <v>9034.0373</v>
      </c>
      <c r="CA910" s="17">
        <v>1615.0001999999999</v>
      </c>
    </row>
    <row r="911" spans="1:79" x14ac:dyDescent="0.25">
      <c r="A911" s="33" t="s">
        <v>98</v>
      </c>
      <c r="B911" s="34">
        <v>5177601</v>
      </c>
      <c r="C911" s="34" t="s">
        <v>256</v>
      </c>
      <c r="D911" s="34" t="s">
        <v>81</v>
      </c>
      <c r="E911" s="34" t="s">
        <v>100</v>
      </c>
      <c r="F911" s="34" t="s">
        <v>83</v>
      </c>
      <c r="G911" s="34" t="s">
        <v>117</v>
      </c>
      <c r="H911" s="34" t="s">
        <v>101</v>
      </c>
      <c r="I911" s="34" t="s">
        <v>79</v>
      </c>
      <c r="J911" s="34" t="s">
        <v>87</v>
      </c>
      <c r="K911" s="10" t="s">
        <v>152</v>
      </c>
      <c r="L911" s="10">
        <v>7</v>
      </c>
      <c r="M911" s="10">
        <v>180</v>
      </c>
      <c r="N911" s="34">
        <v>123551</v>
      </c>
      <c r="O911" s="35">
        <v>37109</v>
      </c>
      <c r="P911" s="35">
        <v>25238</v>
      </c>
      <c r="Q911" s="34">
        <v>44844727320</v>
      </c>
      <c r="R911" s="34" t="s">
        <v>103</v>
      </c>
      <c r="S911" s="10" t="str">
        <f>IF(AB911=0.05,"Médio Profissionalizante",
IF(AB911=0.09,"Médio Tecnólogo",
IF(AB911=0.1,"Graduação",
IF(AB911=0.15,"Especialização",
IF(AB911=0.35,"Mestrado",
IF(AB911=0.45,"Doutorado",
))))))</f>
        <v>Graduação</v>
      </c>
      <c r="T911" s="10" t="str">
        <f>IF(AL911=0.7,"Inciso I",
IF(AL911=0.6,"Incisos II e V",
IF(AL911=0.3,"Inciso IV",
IF(AL911=0.25,"Inciso III, VI e VII",
))))</f>
        <v>Incisos II e V</v>
      </c>
      <c r="U911" s="34">
        <v>20</v>
      </c>
      <c r="V911" s="34" t="s">
        <v>90</v>
      </c>
      <c r="W911" s="34" t="s">
        <v>91</v>
      </c>
      <c r="X911" s="34" t="s">
        <v>91</v>
      </c>
      <c r="Y911" s="15">
        <v>1307.0891999999999</v>
      </c>
      <c r="Z911" s="15">
        <v>180</v>
      </c>
      <c r="AA911" s="15">
        <v>1307.0966354145737</v>
      </c>
      <c r="AB911" s="36">
        <v>0.1</v>
      </c>
      <c r="AC911" s="10">
        <v>130.7089</v>
      </c>
      <c r="AD911" s="15">
        <v>0.1</v>
      </c>
      <c r="AE911" s="50">
        <v>130.7089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v>1307.0891999999999</v>
      </c>
      <c r="AL911" s="15">
        <v>0.6</v>
      </c>
      <c r="AM911" s="15">
        <v>784.25350000000003</v>
      </c>
      <c r="AN911" s="15">
        <v>0.4</v>
      </c>
      <c r="AO911" s="15">
        <v>522.83569999999997</v>
      </c>
      <c r="AP911" s="15">
        <v>1</v>
      </c>
      <c r="AQ911" s="15">
        <v>1307.0891999999999</v>
      </c>
      <c r="AR911" s="15">
        <v>0</v>
      </c>
      <c r="AS911" s="15">
        <v>527.08680000000004</v>
      </c>
      <c r="AT911" s="15">
        <v>0</v>
      </c>
      <c r="AU911" s="15">
        <v>1607.3251</v>
      </c>
      <c r="AV911" s="15">
        <v>0</v>
      </c>
      <c r="AW911" s="15">
        <v>469.16520000000003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21.232053000000001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5511.0066999999999</v>
      </c>
      <c r="BU911" s="15">
        <v>3398.4319</v>
      </c>
      <c r="BV911" s="15">
        <v>5489.7745999999997</v>
      </c>
      <c r="BW911" s="15">
        <v>4988.1710000000003</v>
      </c>
      <c r="BX911" s="16">
        <v>698.34389999999996</v>
      </c>
      <c r="BY911" s="15">
        <v>1396.6878999999999</v>
      </c>
      <c r="BZ911" s="16">
        <v>4812.6628000000001</v>
      </c>
      <c r="CA911" s="17">
        <v>454.1223</v>
      </c>
    </row>
    <row r="912" spans="1:79" x14ac:dyDescent="0.25">
      <c r="A912" s="33" t="s">
        <v>79</v>
      </c>
      <c r="B912" s="34">
        <v>7290902</v>
      </c>
      <c r="C912" s="34" t="s">
        <v>390</v>
      </c>
      <c r="D912" s="34" t="s">
        <v>81</v>
      </c>
      <c r="E912" s="34" t="s">
        <v>116</v>
      </c>
      <c r="F912" s="34" t="s">
        <v>83</v>
      </c>
      <c r="G912" s="34" t="s">
        <v>117</v>
      </c>
      <c r="H912" s="34" t="s">
        <v>85</v>
      </c>
      <c r="I912" s="34" t="s">
        <v>79</v>
      </c>
      <c r="J912" s="34" t="s">
        <v>87</v>
      </c>
      <c r="K912" s="10" t="s">
        <v>121</v>
      </c>
      <c r="L912" s="10">
        <v>8</v>
      </c>
      <c r="M912" s="10">
        <v>240</v>
      </c>
      <c r="N912" s="34">
        <v>126022</v>
      </c>
      <c r="O912" s="35">
        <v>40665</v>
      </c>
      <c r="P912" s="35">
        <v>24687</v>
      </c>
      <c r="Q912" s="34">
        <v>35535865320</v>
      </c>
      <c r="R912" s="34" t="s">
        <v>89</v>
      </c>
      <c r="S912" s="10">
        <f>IF(AB912=0.05,"Médio Profissionalizante",
IF(AB912=0.09,"Médio Tecnólogo",
IF(AB912=0.1,"Graduação",
IF(AB912=0.15,"Especialização",
IF(AB912=0.35,"Mestrado",
IF(AB912=0.45,"Doutorado",
))))))</f>
        <v>0</v>
      </c>
      <c r="T912" s="10" t="str">
        <f>IF(AL912=0.7,"Inciso I",
IF(AL912=0.6,"Incisos II e V",
IF(AL912=0.3,"Inciso IV",
IF(AL912=0.25,"Inciso III, VI e VII",
))))</f>
        <v>Inciso III, VI e VII</v>
      </c>
      <c r="U912" s="34">
        <v>22</v>
      </c>
      <c r="V912" s="34" t="s">
        <v>90</v>
      </c>
      <c r="W912" s="34" t="s">
        <v>91</v>
      </c>
      <c r="X912" s="34" t="s">
        <v>92</v>
      </c>
      <c r="Y912" s="15">
        <v>1777.6458</v>
      </c>
      <c r="Z912" s="15">
        <v>240</v>
      </c>
      <c r="AA912" s="15">
        <v>1777.6514241638204</v>
      </c>
      <c r="AB912" s="36">
        <v>0</v>
      </c>
      <c r="AC912" s="10">
        <v>0</v>
      </c>
      <c r="AD912" s="15">
        <v>0.11</v>
      </c>
      <c r="AE912" s="50">
        <v>195.541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v>1777.6458</v>
      </c>
      <c r="AL912" s="15">
        <v>0.25</v>
      </c>
      <c r="AM912" s="15">
        <v>444.41149999999999</v>
      </c>
      <c r="AN912" s="15">
        <v>0.4</v>
      </c>
      <c r="AO912" s="15">
        <v>711.05830000000003</v>
      </c>
      <c r="AP912" s="15">
        <v>1</v>
      </c>
      <c r="AQ912" s="15">
        <v>1777.6458</v>
      </c>
      <c r="AR912" s="15">
        <v>7.0000000000000007E-2</v>
      </c>
      <c r="AS912" s="15">
        <v>158.29939999999999</v>
      </c>
      <c r="AT912" s="15">
        <v>0</v>
      </c>
      <c r="AU912" s="15">
        <v>913.26549999999997</v>
      </c>
      <c r="AV912" s="15">
        <v>0.2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6683.9481999999998</v>
      </c>
      <c r="BU912" s="15">
        <v>4461.8909999999996</v>
      </c>
      <c r="BV912" s="15">
        <v>6683.9481999999998</v>
      </c>
      <c r="BW912" s="15">
        <v>5972.8899000000001</v>
      </c>
      <c r="BX912" s="16">
        <v>836.20460000000003</v>
      </c>
      <c r="BY912" s="15">
        <v>1672.4092000000001</v>
      </c>
      <c r="BZ912" s="16">
        <v>5847.7435999999998</v>
      </c>
      <c r="CA912" s="17">
        <v>738.76949999999999</v>
      </c>
    </row>
    <row r="913" spans="1:79" x14ac:dyDescent="0.25">
      <c r="A913" s="33" t="s">
        <v>79</v>
      </c>
      <c r="B913" s="34">
        <v>2549403</v>
      </c>
      <c r="C913" s="34" t="s">
        <v>119</v>
      </c>
      <c r="D913" s="34" t="s">
        <v>81</v>
      </c>
      <c r="E913" s="34" t="s">
        <v>120</v>
      </c>
      <c r="F913" s="34" t="s">
        <v>83</v>
      </c>
      <c r="G913" s="34" t="s">
        <v>117</v>
      </c>
      <c r="H913" s="34" t="s">
        <v>85</v>
      </c>
      <c r="I913" s="34" t="s">
        <v>79</v>
      </c>
      <c r="J913" s="34" t="s">
        <v>87</v>
      </c>
      <c r="K913" s="10" t="s">
        <v>121</v>
      </c>
      <c r="L913" s="10">
        <v>12</v>
      </c>
      <c r="M913" s="10">
        <v>240</v>
      </c>
      <c r="N913" s="34">
        <v>136416</v>
      </c>
      <c r="O913" s="35">
        <v>37431</v>
      </c>
      <c r="P913" s="35">
        <v>25553</v>
      </c>
      <c r="Q913" s="34">
        <v>53133188534</v>
      </c>
      <c r="R913" s="34" t="s">
        <v>89</v>
      </c>
      <c r="S913" s="10">
        <f>IF(AB913=0.05,"Médio Profissionalizante",
IF(AB913=0.09,"Médio Tecnólogo",
IF(AB913=0.1,"Graduação",
IF(AB913=0.15,"Especialização",
IF(AB913=0.35,"Mestrado",
IF(AB913=0.45,"Doutorado",
))))))</f>
        <v>0</v>
      </c>
      <c r="T913" s="10" t="str">
        <f>IF(AL913=0.7,"Inciso I",
IF(AL913=0.6,"Incisos II e V",
IF(AL913=0.3,"Inciso IV",
IF(AL913=0.25,"Inciso III, VI e VII",
))))</f>
        <v>Inciso IV</v>
      </c>
      <c r="U913" s="34">
        <v>22</v>
      </c>
      <c r="V913" s="34" t="s">
        <v>90</v>
      </c>
      <c r="W913" s="34" t="s">
        <v>91</v>
      </c>
      <c r="X913" s="34" t="s">
        <v>92</v>
      </c>
      <c r="Y913" s="15">
        <v>1924.1790000000001</v>
      </c>
      <c r="Z913" s="15">
        <v>240</v>
      </c>
      <c r="AA913" s="15">
        <v>1924.1870707847202</v>
      </c>
      <c r="AB913" s="36">
        <v>0</v>
      </c>
      <c r="AC913" s="10">
        <v>0</v>
      </c>
      <c r="AD913" s="15">
        <v>0.2</v>
      </c>
      <c r="AE913" s="50">
        <v>384.83580000000001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v>1924.1790000000001</v>
      </c>
      <c r="AL913" s="15">
        <v>0.3</v>
      </c>
      <c r="AM913" s="15">
        <v>577.25369999999998</v>
      </c>
      <c r="AN913" s="15">
        <v>0.4</v>
      </c>
      <c r="AO913" s="15">
        <v>769.67160000000001</v>
      </c>
      <c r="AP913" s="15">
        <v>1</v>
      </c>
      <c r="AQ913" s="15">
        <v>1924.1790000000001</v>
      </c>
      <c r="AR913" s="15">
        <v>1.19</v>
      </c>
      <c r="AS913" s="15">
        <v>979.18920000000003</v>
      </c>
      <c r="AT913" s="15">
        <v>0.12</v>
      </c>
      <c r="AU913" s="15">
        <v>0</v>
      </c>
      <c r="AV913" s="15">
        <v>0</v>
      </c>
      <c r="AW913" s="15">
        <v>1286.5260000000001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0</v>
      </c>
      <c r="BR913" s="15">
        <v>0</v>
      </c>
      <c r="BS913" s="15">
        <v>0</v>
      </c>
      <c r="BT913" s="15">
        <v>7504.2981</v>
      </c>
      <c r="BU913" s="15">
        <v>5002.8653999999997</v>
      </c>
      <c r="BV913" s="15">
        <v>7504.2981</v>
      </c>
      <c r="BW913" s="15">
        <v>6734.6265000000003</v>
      </c>
      <c r="BX913" s="16">
        <v>942.84770000000003</v>
      </c>
      <c r="BY913" s="15">
        <v>1885.6954000000001</v>
      </c>
      <c r="BZ913" s="16">
        <v>6561.4503999999997</v>
      </c>
      <c r="CA913" s="17">
        <v>935.03890000000001</v>
      </c>
    </row>
    <row r="914" spans="1:79" x14ac:dyDescent="0.25">
      <c r="A914" s="33" t="s">
        <v>79</v>
      </c>
      <c r="B914" s="34">
        <v>5177701</v>
      </c>
      <c r="C914" s="34" t="s">
        <v>257</v>
      </c>
      <c r="D914" s="34" t="s">
        <v>81</v>
      </c>
      <c r="E914" s="34" t="s">
        <v>124</v>
      </c>
      <c r="F914" s="34" t="s">
        <v>83</v>
      </c>
      <c r="G914" s="34" t="s">
        <v>117</v>
      </c>
      <c r="H914" s="34" t="s">
        <v>85</v>
      </c>
      <c r="I914" s="34" t="s">
        <v>79</v>
      </c>
      <c r="J914" s="34" t="s">
        <v>87</v>
      </c>
      <c r="K914" s="10" t="s">
        <v>121</v>
      </c>
      <c r="L914" s="10">
        <v>13</v>
      </c>
      <c r="M914" s="10">
        <v>240</v>
      </c>
      <c r="N914" s="34">
        <v>139137</v>
      </c>
      <c r="O914" s="35">
        <v>37109</v>
      </c>
      <c r="P914" s="35">
        <v>27286</v>
      </c>
      <c r="Q914" s="34">
        <v>58982825304</v>
      </c>
      <c r="R914" s="34" t="s">
        <v>89</v>
      </c>
      <c r="S914" s="10" t="str">
        <f>IF(AB914=0.05,"Médio Profissionalizante",
IF(AB914=0.09,"Médio Tecnólogo",
IF(AB914=0.1,"Graduação",
IF(AB914=0.15,"Especialização",
IF(AB914=0.35,"Mestrado",
IF(AB914=0.45,"Doutorado",
))))))</f>
        <v>Especialização</v>
      </c>
      <c r="T914" s="10" t="str">
        <f>IF(AL914=0.7,"Inciso I",
IF(AL914=0.6,"Incisos II e V",
IF(AL914=0.3,"Inciso IV",
IF(AL914=0.25,"Inciso III, VI e VII",
))))</f>
        <v>Incisos II e V</v>
      </c>
      <c r="U914" s="34">
        <v>22</v>
      </c>
      <c r="V914" s="34" t="s">
        <v>90</v>
      </c>
      <c r="W914" s="34" t="s">
        <v>91</v>
      </c>
      <c r="X914" s="34" t="s">
        <v>92</v>
      </c>
      <c r="Y914" s="15">
        <v>1962.6636000000001</v>
      </c>
      <c r="Z914" s="15">
        <v>240</v>
      </c>
      <c r="AA914" s="15">
        <v>1962.6708122004145</v>
      </c>
      <c r="AB914" s="36">
        <v>0.15</v>
      </c>
      <c r="AC914" s="15">
        <v>294.39949999999999</v>
      </c>
      <c r="AD914" s="15">
        <v>0.21</v>
      </c>
      <c r="AE914" s="50">
        <v>412.15940000000001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v>1962.6636000000001</v>
      </c>
      <c r="AL914" s="15">
        <v>0.6</v>
      </c>
      <c r="AM914" s="15">
        <v>1177.5981999999999</v>
      </c>
      <c r="AN914" s="15">
        <v>0.4</v>
      </c>
      <c r="AO914" s="15">
        <v>785.06539999999995</v>
      </c>
      <c r="AP914" s="15">
        <v>1</v>
      </c>
      <c r="AQ914" s="15">
        <v>1962.6636000000001</v>
      </c>
      <c r="AR914" s="15">
        <v>1.19</v>
      </c>
      <c r="AS914" s="15">
        <v>422.21280000000002</v>
      </c>
      <c r="AT914" s="15">
        <v>0.15</v>
      </c>
      <c r="AU914" s="15">
        <v>0</v>
      </c>
      <c r="AV914" s="15">
        <v>0.2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8557.2132999999994</v>
      </c>
      <c r="BU914" s="15">
        <v>5416.9515000000001</v>
      </c>
      <c r="BV914" s="15">
        <v>8557.2132999999994</v>
      </c>
      <c r="BW914" s="15">
        <v>7772.1478999999999</v>
      </c>
      <c r="BX914" s="16">
        <v>1088.1007</v>
      </c>
      <c r="BY914" s="15">
        <v>2176.2013999999999</v>
      </c>
      <c r="BZ914" s="16">
        <v>7469.1126000000004</v>
      </c>
      <c r="CA914" s="17">
        <v>1184.646</v>
      </c>
    </row>
    <row r="915" spans="1:79" x14ac:dyDescent="0.25">
      <c r="A915" s="33" t="s">
        <v>708</v>
      </c>
      <c r="B915" s="34">
        <v>1495501</v>
      </c>
      <c r="C915" s="34" t="s">
        <v>1025</v>
      </c>
      <c r="D915" s="34" t="s">
        <v>710</v>
      </c>
      <c r="E915" s="34" t="s">
        <v>1015</v>
      </c>
      <c r="F915" s="34" t="s">
        <v>83</v>
      </c>
      <c r="G915" s="34" t="s">
        <v>84</v>
      </c>
      <c r="H915" s="34" t="s">
        <v>1002</v>
      </c>
      <c r="I915" s="34" t="s">
        <v>1003</v>
      </c>
      <c r="J915" s="34" t="s">
        <v>107</v>
      </c>
      <c r="K915" s="10" t="s">
        <v>105</v>
      </c>
      <c r="L915" s="10">
        <v>2</v>
      </c>
      <c r="M915" s="10">
        <v>240</v>
      </c>
      <c r="N915" s="34">
        <v>148318</v>
      </c>
      <c r="O915" s="35">
        <v>30164</v>
      </c>
      <c r="P915" s="35">
        <v>23646</v>
      </c>
      <c r="Q915" s="34">
        <v>23462108387</v>
      </c>
      <c r="R915" s="34" t="s">
        <v>89</v>
      </c>
      <c r="S915" s="10" t="str">
        <f>IF(AB915=0.05,"Médio Profissionalizante",
IF(AB915=0.09,"Médio Tecnólogo",
IF(AB915=0.1,"Graduação",
IF(AB915=0.15,"Especialização",
IF(AB915=0.35,"Mestrado",
IF(AB915=0.45,"Doutorado",
))))))</f>
        <v>Especialização</v>
      </c>
      <c r="T915" s="10" t="str">
        <f>IF(AL915=0.7,"Inciso I",
IF(AL915=0.6,"Incisos II e V",
IF(AL915=0.3,"Inciso IV",
IF(AL915=0.25,"Inciso III, VI e VII",
))))</f>
        <v>Inciso III, VI e VII</v>
      </c>
      <c r="U915" s="34">
        <v>1</v>
      </c>
      <c r="V915" s="34" t="s">
        <v>90</v>
      </c>
      <c r="W915" s="34" t="s">
        <v>114</v>
      </c>
      <c r="X915" s="34" t="s">
        <v>92</v>
      </c>
      <c r="Y915" s="15">
        <v>1924.1790000000001</v>
      </c>
      <c r="Z915" s="15">
        <v>240</v>
      </c>
      <c r="AA915" s="15">
        <v>1924.1870707847202</v>
      </c>
      <c r="AB915" s="36">
        <v>0.15</v>
      </c>
      <c r="AC915" s="15">
        <v>180.80160000000001</v>
      </c>
      <c r="AD915" s="15">
        <v>0.2</v>
      </c>
      <c r="AE915" s="40">
        <f>ROUND(Y915*AD915,2)</f>
        <v>384.84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v>1205.3442</v>
      </c>
      <c r="AL915" s="15">
        <v>0.25</v>
      </c>
      <c r="AM915" s="15">
        <v>301.33609999999999</v>
      </c>
      <c r="AN915" s="15">
        <v>0.4</v>
      </c>
      <c r="AO915" s="15">
        <v>482.1377</v>
      </c>
      <c r="AP915" s="15">
        <v>1</v>
      </c>
      <c r="AQ915" s="15">
        <v>1205.3442</v>
      </c>
      <c r="AR915" s="15">
        <v>0.21</v>
      </c>
      <c r="AS915" s="15">
        <v>134.69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4821.3768</v>
      </c>
      <c r="BU915" s="15">
        <v>3314.6965</v>
      </c>
      <c r="BV915" s="15">
        <v>4821.3768</v>
      </c>
      <c r="BW915" s="15">
        <v>4339.2390999999998</v>
      </c>
      <c r="BX915" s="16">
        <v>607.49350000000004</v>
      </c>
      <c r="BY915" s="15">
        <v>1214.9870000000001</v>
      </c>
      <c r="BZ915" s="16">
        <v>4213.8833000000004</v>
      </c>
      <c r="CA915" s="17">
        <v>311.99369999999999</v>
      </c>
    </row>
    <row r="916" spans="1:79" x14ac:dyDescent="0.25">
      <c r="A916" s="33" t="s">
        <v>79</v>
      </c>
      <c r="B916" s="34">
        <v>8478201</v>
      </c>
      <c r="C916" s="34" t="s">
        <v>409</v>
      </c>
      <c r="D916" s="34" t="s">
        <v>81</v>
      </c>
      <c r="E916" s="34" t="s">
        <v>116</v>
      </c>
      <c r="F916" s="34" t="s">
        <v>83</v>
      </c>
      <c r="G916" s="34" t="s">
        <v>117</v>
      </c>
      <c r="H916" s="34" t="s">
        <v>85</v>
      </c>
      <c r="I916" s="34" t="s">
        <v>79</v>
      </c>
      <c r="J916" s="34" t="s">
        <v>87</v>
      </c>
      <c r="K916" s="10" t="s">
        <v>121</v>
      </c>
      <c r="L916" s="10">
        <v>9</v>
      </c>
      <c r="M916" s="10">
        <v>240</v>
      </c>
      <c r="N916" s="34">
        <v>128542</v>
      </c>
      <c r="O916" s="35">
        <v>40315</v>
      </c>
      <c r="P916" s="35">
        <v>28814</v>
      </c>
      <c r="Q916" s="34">
        <v>80443737304</v>
      </c>
      <c r="R916" s="34" t="s">
        <v>89</v>
      </c>
      <c r="S916" s="10" t="str">
        <f>IF(AB916=0.05,"Médio Profissionalizante",
IF(AB916=0.09,"Médio Tecnólogo",
IF(AB916=0.1,"Graduação",
IF(AB916=0.15,"Especialização",
IF(AB916=0.35,"Mestrado",
IF(AB916=0.45,"Doutorado",
))))))</f>
        <v>Especialização</v>
      </c>
      <c r="T916" s="10" t="str">
        <f>IF(AL916=0.7,"Inciso I",
IF(AL916=0.6,"Incisos II e V",
IF(AL916=0.3,"Inciso IV",
IF(AL916=0.25,"Inciso III, VI e VII",
))))</f>
        <v>Inciso IV</v>
      </c>
      <c r="U916" s="34">
        <v>22</v>
      </c>
      <c r="V916" s="34" t="s">
        <v>90</v>
      </c>
      <c r="W916" s="34" t="s">
        <v>91</v>
      </c>
      <c r="X916" s="34" t="s">
        <v>92</v>
      </c>
      <c r="Y916" s="15">
        <v>1813.203</v>
      </c>
      <c r="Z916" s="15">
        <v>240</v>
      </c>
      <c r="AA916" s="15">
        <v>1813.2044526470968</v>
      </c>
      <c r="AB916" s="36">
        <v>0.15</v>
      </c>
      <c r="AC916" s="51">
        <v>271.98050000000001</v>
      </c>
      <c r="AD916" s="15">
        <v>0.12</v>
      </c>
      <c r="AE916" s="50">
        <v>217.58439999999999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v>1813.203</v>
      </c>
      <c r="AL916" s="15">
        <v>0.3</v>
      </c>
      <c r="AM916" s="15">
        <v>543.96090000000004</v>
      </c>
      <c r="AN916" s="15">
        <v>0.4</v>
      </c>
      <c r="AO916" s="15">
        <v>725.28120000000001</v>
      </c>
      <c r="AP916" s="15">
        <v>1</v>
      </c>
      <c r="AQ916" s="15">
        <v>1813.203</v>
      </c>
      <c r="AR916" s="15">
        <v>0</v>
      </c>
      <c r="AS916" s="15">
        <v>0</v>
      </c>
      <c r="AT916" s="15">
        <v>0.2</v>
      </c>
      <c r="AU916" s="15">
        <v>0</v>
      </c>
      <c r="AV916" s="15">
        <v>0.09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7198.4159</v>
      </c>
      <c r="BU916" s="15">
        <v>4841.2520000000004</v>
      </c>
      <c r="BV916" s="15">
        <v>7198.4159</v>
      </c>
      <c r="BW916" s="15">
        <v>6473.1346999999996</v>
      </c>
      <c r="BX916" s="16">
        <v>906.23889999999994</v>
      </c>
      <c r="BY916" s="15">
        <v>1812.4776999999999</v>
      </c>
      <c r="BZ916" s="16">
        <v>6292.1770999999999</v>
      </c>
      <c r="CA916" s="17">
        <v>860.98869999999999</v>
      </c>
    </row>
    <row r="917" spans="1:79" x14ac:dyDescent="0.25">
      <c r="A917" s="33" t="s">
        <v>715</v>
      </c>
      <c r="B917" s="34">
        <v>13611101</v>
      </c>
      <c r="C917" s="34" t="s">
        <v>1364</v>
      </c>
      <c r="D917" s="34" t="s">
        <v>1069</v>
      </c>
      <c r="E917" s="34" t="s">
        <v>1365</v>
      </c>
      <c r="F917" s="34" t="s">
        <v>83</v>
      </c>
      <c r="G917" s="34" t="s">
        <v>1244</v>
      </c>
      <c r="H917" s="34" t="s">
        <v>1245</v>
      </c>
      <c r="I917" s="34" t="s">
        <v>1246</v>
      </c>
      <c r="J917" s="34" t="s">
        <v>850</v>
      </c>
      <c r="K917" s="10" t="s">
        <v>121</v>
      </c>
      <c r="L917" s="10">
        <v>12</v>
      </c>
      <c r="M917" s="10">
        <v>240</v>
      </c>
      <c r="N917" s="34">
        <v>693313</v>
      </c>
      <c r="O917" s="35">
        <v>44657</v>
      </c>
      <c r="P917" s="35">
        <v>33092</v>
      </c>
      <c r="Q917" s="34">
        <v>2815520370</v>
      </c>
      <c r="R917" s="34" t="s">
        <v>89</v>
      </c>
      <c r="S917" s="10" t="str">
        <f>IF(AB917=0.05,"Médio Profissionalizante",
IF(AB917=0.09,"Médio Tecnólogo",
IF(AB917=0.1,"Graduação",
IF(AB917=0.15,"Especialização",
IF(AB917=0.35,"Mestrado",
IF(AB917=0.45,"Doutorado",
))))))</f>
        <v>Graduação</v>
      </c>
      <c r="T917" s="10" t="str">
        <f>IF(AL917=0.7,"Inciso I",
IF(AL917=0.6,"Incisos II e V",
IF(AL917=0.3,"Inciso IV",
IF(AL917=0.25,"Inciso III, VI e VII",
))))</f>
        <v>Incisos II e V</v>
      </c>
      <c r="U917" s="34">
        <v>1</v>
      </c>
      <c r="V917" s="34" t="s">
        <v>90</v>
      </c>
      <c r="W917" s="34" t="s">
        <v>91</v>
      </c>
      <c r="X917" s="34" t="s">
        <v>1254</v>
      </c>
      <c r="Y917" s="15">
        <v>1962.6636000000001</v>
      </c>
      <c r="Z917" s="15">
        <v>240</v>
      </c>
      <c r="AA917" s="15">
        <v>1962.6708122004145</v>
      </c>
      <c r="AB917" s="36">
        <v>0.1</v>
      </c>
      <c r="AC917" s="47">
        <v>192.4179</v>
      </c>
      <c r="AD917" s="15">
        <v>0.21</v>
      </c>
      <c r="AE917" s="40">
        <f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v>1924.1790000000001</v>
      </c>
      <c r="AL917" s="15">
        <v>0.6</v>
      </c>
      <c r="AM917" s="15">
        <v>1154.5074</v>
      </c>
      <c r="AN917" s="15">
        <v>0.4</v>
      </c>
      <c r="AO917" s="15">
        <v>769.67160000000001</v>
      </c>
      <c r="AP917" s="15">
        <v>1</v>
      </c>
      <c r="AQ917" s="15">
        <v>1924.1790000000001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3350.1788780000002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11643.3904</v>
      </c>
      <c r="BU917" s="15">
        <v>8564.7039999999997</v>
      </c>
      <c r="BV917" s="15">
        <v>11643.3904</v>
      </c>
      <c r="BW917" s="15">
        <v>10873.718800000001</v>
      </c>
      <c r="BX917" s="16">
        <v>1522.3206</v>
      </c>
      <c r="BY917" s="15">
        <v>3044.6412999999998</v>
      </c>
      <c r="BZ917" s="16">
        <v>10121.0697</v>
      </c>
      <c r="CA917" s="17">
        <v>1913.9341999999999</v>
      </c>
    </row>
    <row r="918" spans="1:79" x14ac:dyDescent="0.25">
      <c r="A918" s="33" t="s">
        <v>715</v>
      </c>
      <c r="B918" s="34">
        <v>13585101</v>
      </c>
      <c r="C918" s="34" t="s">
        <v>1360</v>
      </c>
      <c r="D918" s="34" t="s">
        <v>1069</v>
      </c>
      <c r="E918" s="34" t="s">
        <v>1294</v>
      </c>
      <c r="F918" s="34" t="s">
        <v>83</v>
      </c>
      <c r="G918" s="34" t="s">
        <v>1244</v>
      </c>
      <c r="H918" s="34" t="s">
        <v>1245</v>
      </c>
      <c r="I918" s="34" t="s">
        <v>1246</v>
      </c>
      <c r="J918" s="34" t="s">
        <v>850</v>
      </c>
      <c r="K918" s="10" t="s">
        <v>121</v>
      </c>
      <c r="L918" s="10">
        <v>10</v>
      </c>
      <c r="M918" s="10">
        <v>240</v>
      </c>
      <c r="N918" s="34">
        <v>693313</v>
      </c>
      <c r="O918" s="35">
        <v>44650</v>
      </c>
      <c r="P918" s="35">
        <v>33373</v>
      </c>
      <c r="Q918" s="34">
        <v>3671893303</v>
      </c>
      <c r="R918" s="34" t="s">
        <v>89</v>
      </c>
      <c r="S918" s="10">
        <f>IF(AB918=0.05,"Médio Profissionalizante",
IF(AB918=0.09,"Médio Tecnólogo",
IF(AB918=0.1,"Graduação",
IF(AB918=0.15,"Especialização",
IF(AB918=0.35,"Mestrado",
IF(AB918=0.45,"Doutorado",
))))))</f>
        <v>0</v>
      </c>
      <c r="T918" s="10" t="str">
        <f>IF(AL918=0.7,"Inciso I",
IF(AL918=0.6,"Incisos II e V",
IF(AL918=0.3,"Inciso IV",
IF(AL918=0.25,"Inciso III, VI e VII",
))))</f>
        <v>Incisos II e V</v>
      </c>
      <c r="U918" s="34">
        <v>1</v>
      </c>
      <c r="V918" s="34" t="s">
        <v>90</v>
      </c>
      <c r="W918" s="34" t="s">
        <v>91</v>
      </c>
      <c r="X918" s="34" t="s">
        <v>1254</v>
      </c>
      <c r="Y918" s="15">
        <v>1777.6458</v>
      </c>
      <c r="Z918" s="15">
        <v>240</v>
      </c>
      <c r="AA918" s="15">
        <v>1777.6514241638204</v>
      </c>
      <c r="AB918" s="36">
        <v>0</v>
      </c>
      <c r="AC918" s="37">
        <v>0</v>
      </c>
      <c r="AD918" s="15">
        <v>0.11</v>
      </c>
      <c r="AE918" s="40">
        <f>ROUND(Y918*AD918,2)</f>
        <v>195.54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v>1849.4639999999999</v>
      </c>
      <c r="AL918" s="15">
        <v>0.6</v>
      </c>
      <c r="AM918" s="15">
        <v>1109.6784</v>
      </c>
      <c r="AN918" s="15">
        <v>0.4</v>
      </c>
      <c r="AO918" s="15">
        <v>739.78560000000004</v>
      </c>
      <c r="AP918" s="15">
        <v>1</v>
      </c>
      <c r="AQ918" s="15">
        <v>1849.4639999999999</v>
      </c>
      <c r="AR918" s="15">
        <v>0.26</v>
      </c>
      <c r="AS918" s="15">
        <v>158.30000000000001</v>
      </c>
      <c r="AT918" s="15">
        <v>0.2</v>
      </c>
      <c r="AU918" s="15">
        <v>913.27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7601.2969999999996</v>
      </c>
      <c r="BU918" s="15">
        <v>4642.1545999999998</v>
      </c>
      <c r="BV918" s="15">
        <v>7601.2969999999996</v>
      </c>
      <c r="BW918" s="15">
        <v>6861.5114000000003</v>
      </c>
      <c r="BX918" s="16">
        <v>960.61159999999995</v>
      </c>
      <c r="BY918" s="15">
        <v>1921.2231999999999</v>
      </c>
      <c r="BZ918" s="16">
        <v>6640.6854000000003</v>
      </c>
      <c r="CA918" s="17">
        <v>956.82849999999996</v>
      </c>
    </row>
    <row r="919" spans="1:79" x14ac:dyDescent="0.25">
      <c r="A919" s="33" t="s">
        <v>839</v>
      </c>
      <c r="B919" s="34">
        <v>1033501</v>
      </c>
      <c r="C919" s="34" t="s">
        <v>971</v>
      </c>
      <c r="D919" s="34" t="s">
        <v>841</v>
      </c>
      <c r="E919" s="34" t="s">
        <v>880</v>
      </c>
      <c r="F919" s="34" t="s">
        <v>83</v>
      </c>
      <c r="G919" s="34" t="s">
        <v>843</v>
      </c>
      <c r="H919" s="34" t="s">
        <v>844</v>
      </c>
      <c r="I919" s="34" t="s">
        <v>845</v>
      </c>
      <c r="J919" s="34" t="s">
        <v>846</v>
      </c>
      <c r="K919" s="10" t="s">
        <v>496</v>
      </c>
      <c r="L919" s="10">
        <v>1</v>
      </c>
      <c r="M919" s="10">
        <v>240</v>
      </c>
      <c r="N919" s="34">
        <v>132217</v>
      </c>
      <c r="O919" s="35">
        <v>34731</v>
      </c>
      <c r="P919" s="35">
        <v>20999</v>
      </c>
      <c r="Q919" s="34">
        <v>15341593391</v>
      </c>
      <c r="R919" s="34" t="s">
        <v>89</v>
      </c>
      <c r="S919" s="10" t="str">
        <f>IF(AB919=0.05,"Médio Profissionalizante",
IF(AB919=0.09,"Médio Tecnólogo",
IF(AB919=0.1,"Graduação",
IF(AB919=0.15,"Especialização",
IF(AB919=0.35,"Mestrado",
IF(AB919=0.45,"Doutorado",
))))))</f>
        <v>Especialização</v>
      </c>
      <c r="T919" s="10" t="str">
        <f>IF(AL919=0.7,"Inciso I",
IF(AL919=0.6,"Incisos II e V",
IF(AL919=0.3,"Inciso IV",
IF(AL919=0.25,"Inciso III, VI e VII",
))))</f>
        <v>Incisos II e V</v>
      </c>
      <c r="U919" s="34">
        <v>1</v>
      </c>
      <c r="V919" s="34" t="s">
        <v>90</v>
      </c>
      <c r="W919" s="34" t="s">
        <v>91</v>
      </c>
      <c r="X919" s="34" t="s">
        <v>92</v>
      </c>
      <c r="Y919" s="15">
        <v>1547.55</v>
      </c>
      <c r="Z919" s="15">
        <v>240</v>
      </c>
      <c r="AA919" s="15">
        <v>1547.55</v>
      </c>
      <c r="AB919" s="36">
        <v>0.15</v>
      </c>
      <c r="AC919" s="21">
        <v>232.13249999999999</v>
      </c>
      <c r="AD919" s="15">
        <v>0.21</v>
      </c>
      <c r="AE919" s="40">
        <f>ROUND(Y919*AD919,2)</f>
        <v>324.99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v>1547.55</v>
      </c>
      <c r="AL919" s="15">
        <v>0.6</v>
      </c>
      <c r="AM919" s="15">
        <v>928.53</v>
      </c>
      <c r="AN919" s="15">
        <v>0.4</v>
      </c>
      <c r="AO919" s="15">
        <v>619.02</v>
      </c>
      <c r="AP919" s="15">
        <v>1</v>
      </c>
      <c r="AQ919" s="15">
        <v>1547.55</v>
      </c>
      <c r="AR919" s="15">
        <v>0</v>
      </c>
      <c r="AS919" s="15">
        <v>0</v>
      </c>
      <c r="AT919" s="15">
        <v>0.11</v>
      </c>
      <c r="AU919" s="15">
        <v>588.30999999999995</v>
      </c>
      <c r="AV919" s="15">
        <v>0.39</v>
      </c>
      <c r="AW919" s="15">
        <v>2502.9899999999998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21.232053000000001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6768.5501000000004</v>
      </c>
      <c r="BU919" s="15">
        <v>6747.3179999999902</v>
      </c>
      <c r="BV919" s="15">
        <v>6747.3180000000002</v>
      </c>
      <c r="BW919" s="15">
        <v>6149.5300999999999</v>
      </c>
      <c r="BX919" s="16">
        <v>860.93420000000003</v>
      </c>
      <c r="BY919" s="15">
        <v>1721.8684000000001</v>
      </c>
      <c r="BZ919" s="16">
        <v>5907.6157999999996</v>
      </c>
      <c r="CA919" s="17">
        <v>755.23440000000005</v>
      </c>
    </row>
    <row r="920" spans="1:79" x14ac:dyDescent="0.25">
      <c r="A920" s="33" t="s">
        <v>98</v>
      </c>
      <c r="B920" s="34">
        <v>430601</v>
      </c>
      <c r="C920" s="34" t="s">
        <v>1194</v>
      </c>
      <c r="D920" s="34" t="s">
        <v>1110</v>
      </c>
      <c r="E920" s="34" t="s">
        <v>1111</v>
      </c>
      <c r="F920" s="34" t="s">
        <v>83</v>
      </c>
      <c r="G920" s="34" t="s">
        <v>1163</v>
      </c>
      <c r="H920" s="34" t="s">
        <v>1110</v>
      </c>
      <c r="I920" s="34" t="s">
        <v>715</v>
      </c>
      <c r="J920" s="34" t="s">
        <v>1161</v>
      </c>
      <c r="K920" s="10" t="s">
        <v>147</v>
      </c>
      <c r="L920" s="10">
        <v>13</v>
      </c>
      <c r="M920" s="10">
        <v>240</v>
      </c>
      <c r="N920" s="34">
        <v>152732</v>
      </c>
      <c r="O920" s="35">
        <v>25993</v>
      </c>
      <c r="P920" s="35">
        <v>19174</v>
      </c>
      <c r="Q920" s="34">
        <v>7165013334</v>
      </c>
      <c r="R920" s="34" t="s">
        <v>103</v>
      </c>
      <c r="S920" s="10" t="str">
        <f>IF(AB920=0.05,"Médio Profissionalizante",
IF(AB920=0.09,"Médio Tecnólogo",
IF(AB920=0.1,"Graduação",
IF(AB920=0.15,"Especialização",
IF(AB920=0.35,"Mestrado",
IF(AB920=0.45,"Doutorado",
))))))</f>
        <v>Médio Tecnólogo</v>
      </c>
      <c r="T920" s="10" t="str">
        <f>IF(AL920=0.7,"Inciso I",
IF(AL920=0.6,"Incisos II e V",
IF(AL920=0.3,"Inciso IV",
IF(AL920=0.25,"Inciso III, VI e VII",
))))</f>
        <v>Incisos II e V</v>
      </c>
      <c r="U920" s="34">
        <v>20</v>
      </c>
      <c r="V920" s="34" t="s">
        <v>90</v>
      </c>
      <c r="W920" s="34" t="s">
        <v>91</v>
      </c>
      <c r="X920" s="34" t="s">
        <v>91</v>
      </c>
      <c r="Y920" s="15">
        <v>1962.6636000000001</v>
      </c>
      <c r="Z920" s="15">
        <v>240</v>
      </c>
      <c r="AA920" s="15">
        <v>1962.6708122004145</v>
      </c>
      <c r="AB920" s="36">
        <v>0.09</v>
      </c>
      <c r="AC920" s="37">
        <v>176.6397</v>
      </c>
      <c r="AD920" s="15">
        <v>0.21</v>
      </c>
      <c r="AE920" s="40">
        <f>ROUND(Y920*AD920,2)</f>
        <v>412.16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v>1962.6636000000001</v>
      </c>
      <c r="AL920" s="15">
        <v>0.6</v>
      </c>
      <c r="AM920" s="15">
        <v>1177.5981999999999</v>
      </c>
      <c r="AN920" s="15">
        <v>0.4</v>
      </c>
      <c r="AO920" s="15">
        <v>785.06539999999995</v>
      </c>
      <c r="AP920" s="15">
        <v>1</v>
      </c>
      <c r="AQ920" s="15">
        <v>1962.6636000000001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8439.4534999999996</v>
      </c>
      <c r="BU920" s="15">
        <v>5299.1917000000003</v>
      </c>
      <c r="BV920" s="15">
        <v>8439.4534999999996</v>
      </c>
      <c r="BW920" s="15">
        <v>7654.3879999999999</v>
      </c>
      <c r="BX920" s="16">
        <v>1071.6143</v>
      </c>
      <c r="BY920" s="15">
        <v>2143.2287000000001</v>
      </c>
      <c r="BZ920" s="16">
        <v>7367.8392000000003</v>
      </c>
      <c r="CA920" s="17">
        <v>1156.7958000000001</v>
      </c>
    </row>
    <row r="921" spans="1:79" x14ac:dyDescent="0.25">
      <c r="A921" s="33" t="s">
        <v>839</v>
      </c>
      <c r="B921" s="34">
        <v>477501</v>
      </c>
      <c r="C921" s="34" t="s">
        <v>897</v>
      </c>
      <c r="D921" s="34" t="s">
        <v>841</v>
      </c>
      <c r="E921" s="34" t="s">
        <v>880</v>
      </c>
      <c r="F921" s="34" t="s">
        <v>83</v>
      </c>
      <c r="G921" s="34" t="s">
        <v>843</v>
      </c>
      <c r="H921" s="34" t="s">
        <v>844</v>
      </c>
      <c r="I921" s="34" t="s">
        <v>845</v>
      </c>
      <c r="J921" s="34" t="s">
        <v>846</v>
      </c>
      <c r="K921" s="10" t="s">
        <v>152</v>
      </c>
      <c r="L921" s="10">
        <v>3</v>
      </c>
      <c r="M921" s="10">
        <v>240</v>
      </c>
      <c r="N921" s="34">
        <v>134862</v>
      </c>
      <c r="O921" s="35">
        <v>27515</v>
      </c>
      <c r="P921" s="35">
        <v>18088</v>
      </c>
      <c r="Q921" s="34">
        <v>7376340300</v>
      </c>
      <c r="R921" s="34" t="s">
        <v>89</v>
      </c>
      <c r="S921" s="10">
        <f>IF(AB921=0.05,"Médio Profissionalizante",
IF(AB921=0.09,"Médio Tecnólogo",
IF(AB921=0.1,"Graduação",
IF(AB921=0.15,"Especialização",
IF(AB921=0.35,"Mestrado",
IF(AB921=0.45,"Doutorado",
))))))</f>
        <v>0</v>
      </c>
      <c r="T921" s="10" t="str">
        <f>IF(AL921=0.7,"Inciso I",
IF(AL921=0.6,"Incisos II e V",
IF(AL921=0.3,"Inciso IV",
IF(AL921=0.25,"Inciso III, VI e VII",
))))</f>
        <v>Inciso III, VI e VII</v>
      </c>
      <c r="U921" s="34">
        <v>1</v>
      </c>
      <c r="V921" s="34" t="s">
        <v>90</v>
      </c>
      <c r="W921" s="34" t="s">
        <v>91</v>
      </c>
      <c r="X921" s="34" t="s">
        <v>92</v>
      </c>
      <c r="Y921" s="15">
        <v>1610.07</v>
      </c>
      <c r="Z921" s="15">
        <v>240</v>
      </c>
      <c r="AA921" s="15">
        <v>1610.07</v>
      </c>
      <c r="AB921" s="36">
        <v>0</v>
      </c>
      <c r="AC921" s="37">
        <v>0</v>
      </c>
      <c r="AD921" s="15">
        <v>0.19</v>
      </c>
      <c r="AE921" s="40">
        <f>ROUND(Y921*AD921,2)</f>
        <v>305.91000000000003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v>1610.07</v>
      </c>
      <c r="AL921" s="15">
        <v>0.25</v>
      </c>
      <c r="AM921" s="15">
        <v>402.51749999999998</v>
      </c>
      <c r="AN921" s="15">
        <v>0.4</v>
      </c>
      <c r="AO921" s="15">
        <v>644.02800000000002</v>
      </c>
      <c r="AP921" s="15">
        <v>1</v>
      </c>
      <c r="AQ921" s="15">
        <v>1610.07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21.232053000000001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6203.9008999999996</v>
      </c>
      <c r="BU921" s="15">
        <v>6182.6687999999904</v>
      </c>
      <c r="BV921" s="15">
        <v>6182.6688000000004</v>
      </c>
      <c r="BW921" s="15">
        <v>5559.8729000000003</v>
      </c>
      <c r="BX921" s="16">
        <v>778.38220000000001</v>
      </c>
      <c r="BY921" s="15">
        <v>1556.7644</v>
      </c>
      <c r="BZ921" s="16">
        <v>5425.5186999999996</v>
      </c>
      <c r="CA921" s="17">
        <v>622.6576</v>
      </c>
    </row>
    <row r="922" spans="1:79" x14ac:dyDescent="0.25">
      <c r="A922" s="33" t="s">
        <v>839</v>
      </c>
      <c r="B922" s="34">
        <v>842401</v>
      </c>
      <c r="C922" s="34" t="s">
        <v>942</v>
      </c>
      <c r="D922" s="34" t="s">
        <v>841</v>
      </c>
      <c r="E922" s="34" t="s">
        <v>880</v>
      </c>
      <c r="F922" s="34" t="s">
        <v>83</v>
      </c>
      <c r="G922" s="34" t="s">
        <v>874</v>
      </c>
      <c r="H922" s="34" t="s">
        <v>844</v>
      </c>
      <c r="I922" s="34" t="s">
        <v>845</v>
      </c>
      <c r="J922" s="34" t="s">
        <v>846</v>
      </c>
      <c r="K922" s="10" t="s">
        <v>851</v>
      </c>
      <c r="L922" s="10">
        <v>6</v>
      </c>
      <c r="M922" s="13">
        <v>240</v>
      </c>
      <c r="N922" s="34">
        <v>227433</v>
      </c>
      <c r="O922" s="35">
        <v>30662</v>
      </c>
      <c r="P922" s="35">
        <v>21340</v>
      </c>
      <c r="Q922" s="34">
        <v>12067385372</v>
      </c>
      <c r="R922" s="34" t="s">
        <v>89</v>
      </c>
      <c r="S922" s="10" t="str">
        <f>IF(AB922=0.05,"Médio Profissionalizante",
IF(AB922=0.09,"Médio Tecnólogo",
IF(AB922=0.1,"Graduação",
IF(AB922=0.15,"Especialização",
IF(AB922=0.35,"Mestrado",
IF(AB922=0.45,"Doutorado",
))))))</f>
        <v>Especialização</v>
      </c>
      <c r="T922" s="10" t="str">
        <f>IF(AL922=0.7,"Inciso I",
IF(AL922=0.6,"Incisos II e V",
IF(AL922=0.3,"Inciso IV",
IF(AL922=0.25,"Inciso III, VI e VII",
))))</f>
        <v>Incisos II e V</v>
      </c>
      <c r="U922" s="34">
        <v>1</v>
      </c>
      <c r="V922" s="34" t="s">
        <v>90</v>
      </c>
      <c r="W922" s="34" t="s">
        <v>114</v>
      </c>
      <c r="X922" s="34" t="s">
        <v>92</v>
      </c>
      <c r="Y922" s="15">
        <v>1962.6636000000001</v>
      </c>
      <c r="Z922" s="15">
        <v>240</v>
      </c>
      <c r="AA922" s="15">
        <v>1962.6708122004145</v>
      </c>
      <c r="AB922" s="36">
        <v>0.15</v>
      </c>
      <c r="AC922" s="51">
        <v>256.29340000000002</v>
      </c>
      <c r="AD922" s="15">
        <v>0.21</v>
      </c>
      <c r="AE922" s="40">
        <f>ROUND(Y922*AD922,2)</f>
        <v>412.16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v>1708.6224</v>
      </c>
      <c r="AL922" s="15">
        <v>0.6</v>
      </c>
      <c r="AM922" s="15">
        <v>1025.1733999999999</v>
      </c>
      <c r="AN922" s="15">
        <v>0.4</v>
      </c>
      <c r="AO922" s="15">
        <v>683.44899999999996</v>
      </c>
      <c r="AP922" s="15">
        <v>1</v>
      </c>
      <c r="AQ922" s="15">
        <v>1708.6224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21.232053000000001</v>
      </c>
      <c r="BL922" s="15">
        <v>0</v>
      </c>
      <c r="BM922" s="15">
        <v>0</v>
      </c>
      <c r="BN922" s="15">
        <v>0</v>
      </c>
      <c r="BO922" s="15">
        <v>2233.4596379999998</v>
      </c>
      <c r="BP922" s="15">
        <v>0</v>
      </c>
      <c r="BQ922" s="15">
        <v>0</v>
      </c>
      <c r="BR922" s="15">
        <v>0</v>
      </c>
      <c r="BS922" s="15">
        <v>1091.076401128058</v>
      </c>
      <c r="BT922" s="15">
        <v>10795.361800000001</v>
      </c>
      <c r="BU922" s="15">
        <v>4715.7978000000003</v>
      </c>
      <c r="BV922" s="15">
        <v>7449.5937000000004</v>
      </c>
      <c r="BW922" s="15">
        <v>6787.3768</v>
      </c>
      <c r="BX922" s="16">
        <v>950.23270000000002</v>
      </c>
      <c r="BY922" s="15">
        <v>1900.4655</v>
      </c>
      <c r="BZ922" s="16">
        <v>9845.1290000000008</v>
      </c>
      <c r="CA922" s="17">
        <v>1838.0505000000001</v>
      </c>
    </row>
    <row r="923" spans="1:79" x14ac:dyDescent="0.25">
      <c r="A923" s="33" t="s">
        <v>715</v>
      </c>
      <c r="B923" s="34">
        <v>13550701</v>
      </c>
      <c r="C923" s="34" t="s">
        <v>1350</v>
      </c>
      <c r="D923" s="34" t="s">
        <v>1069</v>
      </c>
      <c r="E923" s="34" t="s">
        <v>1296</v>
      </c>
      <c r="F923" s="34" t="s">
        <v>83</v>
      </c>
      <c r="G923" s="34" t="s">
        <v>1244</v>
      </c>
      <c r="H923" s="34" t="s">
        <v>1245</v>
      </c>
      <c r="I923" s="34" t="s">
        <v>1246</v>
      </c>
      <c r="J923" s="34" t="s">
        <v>850</v>
      </c>
      <c r="K923" s="10" t="s">
        <v>121</v>
      </c>
      <c r="L923" s="10">
        <v>13</v>
      </c>
      <c r="M923" s="34">
        <v>240</v>
      </c>
      <c r="N923" s="34">
        <v>693313</v>
      </c>
      <c r="O923" s="35">
        <v>44628</v>
      </c>
      <c r="P923" s="35">
        <v>32527</v>
      </c>
      <c r="Q923" s="34">
        <v>3552393374</v>
      </c>
      <c r="R923" s="34" t="s">
        <v>89</v>
      </c>
      <c r="S923" s="10" t="str">
        <f>IF(AB923=0.05,"Médio Profissionalizante",
IF(AB923=0.09,"Médio Tecnólogo",
IF(AB923=0.1,"Graduação",
IF(AB923=0.15,"Especialização",
IF(AB923=0.35,"Mestrado",
IF(AB923=0.45,"Doutorado",
))))))</f>
        <v>Especialização</v>
      </c>
      <c r="T923" s="10" t="str">
        <f>IF(AL923=0.7,"Inciso I",
IF(AL923=0.6,"Incisos II e V",
IF(AL923=0.3,"Inciso IV",
IF(AL923=0.25,"Inciso III, VI e VII",
))))</f>
        <v>Inciso IV</v>
      </c>
      <c r="U923" s="34">
        <v>1</v>
      </c>
      <c r="V923" s="34" t="s">
        <v>90</v>
      </c>
      <c r="W923" s="34" t="s">
        <v>91</v>
      </c>
      <c r="X923" s="34" t="s">
        <v>1254</v>
      </c>
      <c r="Y923" s="15">
        <v>1813.203</v>
      </c>
      <c r="Z923" s="15">
        <v>240</v>
      </c>
      <c r="AA923" s="15">
        <v>1813.2044526470968</v>
      </c>
      <c r="AB923" s="36">
        <v>0.15</v>
      </c>
      <c r="AC923" s="15">
        <v>294.39949999999999</v>
      </c>
      <c r="AD923" s="15">
        <v>0.12</v>
      </c>
      <c r="AE923" s="40">
        <f>ROUND(Y923*AD923,2)</f>
        <v>217.58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v>1962.6636000000001</v>
      </c>
      <c r="AL923" s="15">
        <v>0.3</v>
      </c>
      <c r="AM923" s="15">
        <v>588.79909999999995</v>
      </c>
      <c r="AN923" s="15">
        <v>0.4</v>
      </c>
      <c r="AO923" s="15">
        <v>785.06539999999995</v>
      </c>
      <c r="AP923" s="15">
        <v>1</v>
      </c>
      <c r="AQ923" s="15">
        <v>1962.6636000000001</v>
      </c>
      <c r="AR923" s="15">
        <v>0</v>
      </c>
      <c r="AS923" s="15">
        <v>0</v>
      </c>
      <c r="AT923" s="15">
        <v>0.2</v>
      </c>
      <c r="AU923" s="15">
        <v>899.8</v>
      </c>
      <c r="AV923" s="15">
        <v>0.09</v>
      </c>
      <c r="AW923" s="15">
        <v>485.89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7791.7745000000004</v>
      </c>
      <c r="BU923" s="15">
        <v>5240.3118000000004</v>
      </c>
      <c r="BV923" s="15">
        <v>7791.7745000000004</v>
      </c>
      <c r="BW923" s="15">
        <v>7006.7091</v>
      </c>
      <c r="BX923" s="16">
        <v>980.9393</v>
      </c>
      <c r="BY923" s="15">
        <v>1961.8785</v>
      </c>
      <c r="BZ923" s="16">
        <v>6810.8352000000004</v>
      </c>
      <c r="CA923" s="17">
        <v>1003.6197</v>
      </c>
    </row>
    <row r="924" spans="1:79" x14ac:dyDescent="0.25">
      <c r="A924" s="33" t="s">
        <v>79</v>
      </c>
      <c r="B924" s="34">
        <v>5177801</v>
      </c>
      <c r="C924" s="34" t="s">
        <v>258</v>
      </c>
      <c r="D924" s="34" t="s">
        <v>81</v>
      </c>
      <c r="E924" s="34" t="s">
        <v>120</v>
      </c>
      <c r="F924" s="34" t="s">
        <v>83</v>
      </c>
      <c r="G924" s="34" t="s">
        <v>117</v>
      </c>
      <c r="H924" s="34" t="s">
        <v>85</v>
      </c>
      <c r="I924" s="34" t="s">
        <v>79</v>
      </c>
      <c r="J924" s="34" t="s">
        <v>87</v>
      </c>
      <c r="K924" s="10" t="s">
        <v>121</v>
      </c>
      <c r="L924" s="10">
        <v>13</v>
      </c>
      <c r="M924" s="34">
        <v>240</v>
      </c>
      <c r="N924" s="34">
        <v>139137</v>
      </c>
      <c r="O924" s="35">
        <v>37109</v>
      </c>
      <c r="P924" s="35">
        <v>28700</v>
      </c>
      <c r="Q924" s="34">
        <v>61559121300</v>
      </c>
      <c r="R924" s="34" t="s">
        <v>89</v>
      </c>
      <c r="S924" s="10">
        <f>IF(AB924=0.05,"Médio Profissionalizante",
IF(AB924=0.09,"Médio Tecnólogo",
IF(AB924=0.1,"Graduação",
IF(AB924=0.15,"Especialização",
IF(AB924=0.35,"Mestrado",
IF(AB924=0.45,"Doutorado",
))))))</f>
        <v>0</v>
      </c>
      <c r="T924" s="10" t="str">
        <f>IF(AL924=0.7,"Inciso I",
IF(AL924=0.6,"Incisos II e V",
IF(AL924=0.3,"Inciso IV",
IF(AL924=0.25,"Inciso III, VI e VII",
))))</f>
        <v>Inciso III, VI e VII</v>
      </c>
      <c r="U924" s="34">
        <v>22</v>
      </c>
      <c r="V924" s="34" t="s">
        <v>90</v>
      </c>
      <c r="W924" s="34" t="s">
        <v>91</v>
      </c>
      <c r="X924" s="34" t="s">
        <v>92</v>
      </c>
      <c r="Y924" s="15">
        <v>1962.6636000000001</v>
      </c>
      <c r="Z924" s="15">
        <v>240</v>
      </c>
      <c r="AA924" s="15">
        <v>1962.6708122004145</v>
      </c>
      <c r="AB924" s="36">
        <v>0.08</v>
      </c>
      <c r="AC924" s="10">
        <v>157.01310000000001</v>
      </c>
      <c r="AD924" s="15">
        <v>0.21</v>
      </c>
      <c r="AE924" s="50">
        <v>412.15940000000001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v>1962.6636000000001</v>
      </c>
      <c r="AL924" s="15">
        <v>0.25</v>
      </c>
      <c r="AM924" s="15">
        <v>490.66590000000002</v>
      </c>
      <c r="AN924" s="15">
        <v>0.4</v>
      </c>
      <c r="AO924" s="15">
        <v>785.06539999999995</v>
      </c>
      <c r="AP924" s="15">
        <v>1</v>
      </c>
      <c r="AQ924" s="15">
        <v>1962.6636000000001</v>
      </c>
      <c r="AR924" s="15">
        <v>0.96</v>
      </c>
      <c r="AS924" s="15">
        <v>0</v>
      </c>
      <c r="AT924" s="15">
        <v>0.5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7732.8945999999996</v>
      </c>
      <c r="BU924" s="15">
        <v>5279.5650999999998</v>
      </c>
      <c r="BV924" s="15">
        <v>7732.8945999999996</v>
      </c>
      <c r="BW924" s="15">
        <v>6947.8290999999999</v>
      </c>
      <c r="BX924" s="16">
        <v>972.6961</v>
      </c>
      <c r="BY924" s="15">
        <v>1945.3922</v>
      </c>
      <c r="BZ924" s="16">
        <v>6760.1985000000004</v>
      </c>
      <c r="CA924" s="17">
        <v>989.69460000000004</v>
      </c>
    </row>
    <row r="925" spans="1:79" x14ac:dyDescent="0.25">
      <c r="A925" s="33" t="s">
        <v>98</v>
      </c>
      <c r="B925" s="34">
        <v>570401</v>
      </c>
      <c r="C925" s="34" t="s">
        <v>1211</v>
      </c>
      <c r="D925" s="34" t="s">
        <v>1110</v>
      </c>
      <c r="E925" s="34" t="s">
        <v>1111</v>
      </c>
      <c r="F925" s="34" t="s">
        <v>83</v>
      </c>
      <c r="G925" s="34" t="s">
        <v>1163</v>
      </c>
      <c r="H925" s="34" t="s">
        <v>1110</v>
      </c>
      <c r="I925" s="34" t="s">
        <v>715</v>
      </c>
      <c r="J925" s="34" t="s">
        <v>1161</v>
      </c>
      <c r="K925" s="10" t="s">
        <v>147</v>
      </c>
      <c r="L925" s="10">
        <v>12</v>
      </c>
      <c r="M925" s="34">
        <v>240</v>
      </c>
      <c r="N925" s="34">
        <v>132958</v>
      </c>
      <c r="O925" s="35">
        <v>22928</v>
      </c>
      <c r="P925" s="35">
        <v>15030</v>
      </c>
      <c r="Q925" s="34">
        <v>9085220378</v>
      </c>
      <c r="R925" s="34" t="s">
        <v>103</v>
      </c>
      <c r="S925" s="10">
        <f>IF(AB925=0.05,"Médio Profissionalizante",
IF(AB925=0.09,"Médio Tecnólogo",
IF(AB925=0.1,"Graduação",
IF(AB925=0.15,"Especialização",
IF(AB925=0.35,"Mestrado",
IF(AB925=0.45,"Doutorado",
))))))</f>
        <v>0</v>
      </c>
      <c r="T925" s="10">
        <f>IF(AL925=0.7,"Inciso I",
IF(AL925=0.6,"Incisos II e V",
IF(AL925=0.3,"Inciso IV",
IF(AL925=0.25,"Inciso III, VI e VII",
))))</f>
        <v>0</v>
      </c>
      <c r="U925" s="34">
        <v>20</v>
      </c>
      <c r="V925" s="34" t="s">
        <v>90</v>
      </c>
      <c r="W925" s="34" t="s">
        <v>91</v>
      </c>
      <c r="X925" s="34" t="s">
        <v>91</v>
      </c>
      <c r="Y925" s="15">
        <v>1231.701</v>
      </c>
      <c r="Z925" s="15">
        <v>20.53</v>
      </c>
      <c r="AA925" s="15">
        <v>252.8693142631906</v>
      </c>
      <c r="AB925" s="36">
        <v>0</v>
      </c>
      <c r="AC925" s="47">
        <v>0</v>
      </c>
      <c r="AD925" s="15">
        <v>7.0000000000000007E-2</v>
      </c>
      <c r="AE925" s="40">
        <f>ROUND(Y925*AD925,2)</f>
        <v>86.22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v>1924.1790000000001</v>
      </c>
      <c r="AL925" s="15">
        <v>0</v>
      </c>
      <c r="AM925" s="15">
        <v>0</v>
      </c>
      <c r="AN925" s="15">
        <v>0.4</v>
      </c>
      <c r="AO925" s="15">
        <v>769.67160000000001</v>
      </c>
      <c r="AP925" s="15">
        <v>1</v>
      </c>
      <c r="AQ925" s="15">
        <v>1924.1790000000001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754.47312199999999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7431.3743000000004</v>
      </c>
      <c r="BU925" s="15">
        <v>5507.1953000000003</v>
      </c>
      <c r="BV925" s="15">
        <v>8185.8473999999997</v>
      </c>
      <c r="BW925" s="15">
        <v>6661.7026999999998</v>
      </c>
      <c r="BX925" s="16">
        <v>932.63840000000005</v>
      </c>
      <c r="BY925" s="15">
        <v>1865.2766999999999</v>
      </c>
      <c r="BZ925" s="16">
        <v>6498.7358999999997</v>
      </c>
      <c r="CA925" s="17">
        <v>917.79240000000004</v>
      </c>
    </row>
    <row r="926" spans="1:79" x14ac:dyDescent="0.25">
      <c r="A926" s="33" t="s">
        <v>98</v>
      </c>
      <c r="B926" s="34">
        <v>360401</v>
      </c>
      <c r="C926" s="34" t="s">
        <v>1187</v>
      </c>
      <c r="D926" s="34" t="s">
        <v>1110</v>
      </c>
      <c r="E926" s="34" t="s">
        <v>1111</v>
      </c>
      <c r="F926" s="34" t="s">
        <v>83</v>
      </c>
      <c r="G926" s="34" t="s">
        <v>1160</v>
      </c>
      <c r="H926" s="34" t="s">
        <v>1110</v>
      </c>
      <c r="I926" s="34" t="s">
        <v>715</v>
      </c>
      <c r="J926" s="34" t="s">
        <v>1161</v>
      </c>
      <c r="K926" s="10" t="s">
        <v>121</v>
      </c>
      <c r="L926" s="10">
        <v>12</v>
      </c>
      <c r="M926" s="34">
        <v>240</v>
      </c>
      <c r="N926" s="34">
        <v>122833</v>
      </c>
      <c r="O926" s="35">
        <v>30103</v>
      </c>
      <c r="P926" s="35">
        <v>15893</v>
      </c>
      <c r="Q926" s="34">
        <v>6065040363</v>
      </c>
      <c r="R926" s="34" t="s">
        <v>103</v>
      </c>
      <c r="S926" s="10">
        <f>IF(AB926=0.05,"Médio Profissionalizante",
IF(AB926=0.09,"Médio Tecnólogo",
IF(AB926=0.1,"Graduação",
IF(AB926=0.15,"Especialização",
IF(AB926=0.35,"Mestrado",
IF(AB926=0.45,"Doutorado",
))))))</f>
        <v>0</v>
      </c>
      <c r="T926" s="10" t="str">
        <f>IF(AL926=0.7,"Inciso I",
IF(AL926=0.6,"Incisos II e V",
IF(AL926=0.3,"Inciso IV",
IF(AL926=0.25,"Inciso III, VI e VII",
))))</f>
        <v>Inciso III, VI e VII</v>
      </c>
      <c r="U926" s="34">
        <v>20</v>
      </c>
      <c r="V926" s="34" t="s">
        <v>90</v>
      </c>
      <c r="W926" s="34" t="s">
        <v>91</v>
      </c>
      <c r="X926" s="34" t="s">
        <v>91</v>
      </c>
      <c r="Y926" s="15">
        <v>1777.6458</v>
      </c>
      <c r="Z926" s="15">
        <v>240</v>
      </c>
      <c r="AA926" s="15">
        <v>1777.6514241638204</v>
      </c>
      <c r="AB926" s="36">
        <v>0</v>
      </c>
      <c r="AC926" s="37">
        <v>0</v>
      </c>
      <c r="AD926" s="15">
        <v>0.11</v>
      </c>
      <c r="AE926" s="40">
        <f>ROUND(Y926*AD926,2)</f>
        <v>195.54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v>1924.1790000000001</v>
      </c>
      <c r="AL926" s="15">
        <v>0.25</v>
      </c>
      <c r="AM926" s="15">
        <v>481.04480000000001</v>
      </c>
      <c r="AN926" s="15">
        <v>0.4</v>
      </c>
      <c r="AO926" s="15">
        <v>769.67160000000001</v>
      </c>
      <c r="AP926" s="15">
        <v>1</v>
      </c>
      <c r="AQ926" s="15">
        <v>1924.1790000000001</v>
      </c>
      <c r="AR926" s="15">
        <v>0.01</v>
      </c>
      <c r="AS926" s="15">
        <v>5.57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7234.9129999999996</v>
      </c>
      <c r="BU926" s="15">
        <v>4829.6893</v>
      </c>
      <c r="BV926" s="15">
        <v>7234.9129999999996</v>
      </c>
      <c r="BW926" s="15">
        <v>6465.2413999999999</v>
      </c>
      <c r="BX926" s="16">
        <v>905.13379999999995</v>
      </c>
      <c r="BY926" s="15">
        <v>1810.2675999999999</v>
      </c>
      <c r="BZ926" s="16">
        <v>6329.7791999999999</v>
      </c>
      <c r="CA926" s="17">
        <v>871.32929999999999</v>
      </c>
    </row>
    <row r="927" spans="1:79" x14ac:dyDescent="0.25">
      <c r="A927" s="33" t="s">
        <v>98</v>
      </c>
      <c r="B927" s="34">
        <v>624301</v>
      </c>
      <c r="C927" s="34" t="s">
        <v>1215</v>
      </c>
      <c r="D927" s="34" t="s">
        <v>1110</v>
      </c>
      <c r="E927" s="34" t="s">
        <v>1111</v>
      </c>
      <c r="F927" s="34" t="s">
        <v>83</v>
      </c>
      <c r="G927" s="34" t="s">
        <v>1163</v>
      </c>
      <c r="H927" s="34" t="s">
        <v>1110</v>
      </c>
      <c r="I927" s="34" t="s">
        <v>715</v>
      </c>
      <c r="J927" s="34" t="s">
        <v>1161</v>
      </c>
      <c r="K927" s="10" t="s">
        <v>121</v>
      </c>
      <c r="L927" s="10">
        <v>6</v>
      </c>
      <c r="M927" s="34">
        <v>240</v>
      </c>
      <c r="N927" s="34">
        <v>141100</v>
      </c>
      <c r="O927" s="35">
        <v>27934</v>
      </c>
      <c r="P927" s="35">
        <v>16839</v>
      </c>
      <c r="Q927" s="34">
        <v>9820787300</v>
      </c>
      <c r="R927" s="34" t="s">
        <v>103</v>
      </c>
      <c r="S927" s="10">
        <f>IF(AB927=0.05,"Médio Profissionalizante",
IF(AB927=0.09,"Médio Tecnólogo",
IF(AB927=0.1,"Graduação",
IF(AB927=0.15,"Especialização",
IF(AB927=0.35,"Mestrado",
IF(AB927=0.45,"Doutorado",
))))))</f>
        <v>0</v>
      </c>
      <c r="T927" s="10" t="str">
        <f>IF(AL927=0.7,"Inciso I",
IF(AL927=0.6,"Incisos II e V",
IF(AL927=0.3,"Inciso IV",
IF(AL927=0.25,"Inciso III, VI e VII",
))))</f>
        <v>Inciso III, VI e VII</v>
      </c>
      <c r="U927" s="34">
        <v>20</v>
      </c>
      <c r="V927" s="34" t="s">
        <v>90</v>
      </c>
      <c r="W927" s="34" t="s">
        <v>91</v>
      </c>
      <c r="X927" s="34" t="s">
        <v>91</v>
      </c>
      <c r="Y927" s="15">
        <v>1962.6636000000001</v>
      </c>
      <c r="Z927" s="15">
        <v>240</v>
      </c>
      <c r="AA927" s="15">
        <v>1962.6708122004145</v>
      </c>
      <c r="AB927" s="36">
        <v>0</v>
      </c>
      <c r="AC927" s="37">
        <v>0</v>
      </c>
      <c r="AD927" s="15">
        <v>0.21</v>
      </c>
      <c r="AE927" s="40">
        <f>ROUND(Y927*AD927,2)</f>
        <v>412.16</v>
      </c>
      <c r="AF927" s="15">
        <v>0</v>
      </c>
      <c r="AG927" s="15">
        <v>0</v>
      </c>
      <c r="AH927" s="15">
        <v>0</v>
      </c>
      <c r="AI927" s="15">
        <v>0</v>
      </c>
      <c r="AJ927" s="15">
        <v>1</v>
      </c>
      <c r="AK927" s="15">
        <v>1708.6224</v>
      </c>
      <c r="AL927" s="15">
        <v>0.25</v>
      </c>
      <c r="AM927" s="15">
        <v>427.15559999999999</v>
      </c>
      <c r="AN927" s="15">
        <v>0.4</v>
      </c>
      <c r="AO927" s="15">
        <v>683.44899999999996</v>
      </c>
      <c r="AP927" s="15">
        <v>1</v>
      </c>
      <c r="AQ927" s="15">
        <v>1708.6224</v>
      </c>
      <c r="AR927" s="15">
        <v>0.31</v>
      </c>
      <c r="AS927" s="15">
        <v>195.71</v>
      </c>
      <c r="AT927" s="15">
        <v>0.2</v>
      </c>
      <c r="AU927" s="15">
        <v>946.99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6595.2825000000003</v>
      </c>
      <c r="BU927" s="15">
        <v>4459.5045</v>
      </c>
      <c r="BV927" s="15">
        <v>6595.2825000000003</v>
      </c>
      <c r="BW927" s="15">
        <v>5911.8334999999997</v>
      </c>
      <c r="BX927" s="16">
        <v>827.6567</v>
      </c>
      <c r="BY927" s="15">
        <v>1655.3134</v>
      </c>
      <c r="BZ927" s="16">
        <v>5767.6257999999998</v>
      </c>
      <c r="CA927" s="17">
        <v>716.73710000000005</v>
      </c>
    </row>
    <row r="928" spans="1:79" x14ac:dyDescent="0.25">
      <c r="A928" s="33" t="s">
        <v>839</v>
      </c>
      <c r="B928" s="34">
        <v>1015701</v>
      </c>
      <c r="C928" s="34" t="s">
        <v>967</v>
      </c>
      <c r="D928" s="34" t="s">
        <v>841</v>
      </c>
      <c r="E928" s="34" t="s">
        <v>854</v>
      </c>
      <c r="F928" s="34" t="s">
        <v>83</v>
      </c>
      <c r="G928" s="34" t="s">
        <v>968</v>
      </c>
      <c r="H928" s="34" t="s">
        <v>844</v>
      </c>
      <c r="I928" s="34" t="s">
        <v>845</v>
      </c>
      <c r="J928" s="34" t="s">
        <v>846</v>
      </c>
      <c r="K928" s="10" t="s">
        <v>496</v>
      </c>
      <c r="L928" s="10">
        <v>2</v>
      </c>
      <c r="M928" s="34">
        <v>240</v>
      </c>
      <c r="N928" s="34">
        <v>134862</v>
      </c>
      <c r="O928" s="35">
        <v>31218</v>
      </c>
      <c r="P928" s="35">
        <v>20213</v>
      </c>
      <c r="Q928" s="34">
        <v>14430754349</v>
      </c>
      <c r="R928" s="34" t="s">
        <v>89</v>
      </c>
      <c r="S928" s="10" t="str">
        <f>IF(AB928=0.05,"Médio Profissionalizante",
IF(AB928=0.09,"Médio Tecnólogo",
IF(AB928=0.1,"Graduação",
IF(AB928=0.15,"Especialização",
IF(AB928=0.35,"Mestrado",
IF(AB928=0.45,"Doutorado",
))))))</f>
        <v>Graduação</v>
      </c>
      <c r="T928" s="10" t="str">
        <f>IF(AL928=0.7,"Inciso I",
IF(AL928=0.6,"Incisos II e V",
IF(AL928=0.3,"Inciso IV",
IF(AL928=0.25,"Inciso III, VI e VII",
))))</f>
        <v>Inciso III, VI e VII</v>
      </c>
      <c r="U928" s="34">
        <v>1</v>
      </c>
      <c r="V928" s="34" t="s">
        <v>90</v>
      </c>
      <c r="W928" s="34" t="s">
        <v>91</v>
      </c>
      <c r="X928" s="34" t="s">
        <v>92</v>
      </c>
      <c r="Y928" s="15">
        <v>1849.4639999999999</v>
      </c>
      <c r="Z928" s="15">
        <v>240</v>
      </c>
      <c r="AA928" s="15">
        <v>1849.4685417000387</v>
      </c>
      <c r="AB928" s="36">
        <v>0.1</v>
      </c>
      <c r="AC928" s="37">
        <v>157.8501</v>
      </c>
      <c r="AD928" s="15">
        <v>0.22</v>
      </c>
      <c r="AE928" s="40">
        <f>ROUND(Y928*AD928,2)</f>
        <v>406.88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v>1578.501</v>
      </c>
      <c r="AL928" s="15">
        <v>0.25</v>
      </c>
      <c r="AM928" s="15">
        <v>394.62529999999998</v>
      </c>
      <c r="AN928" s="15">
        <v>0.4</v>
      </c>
      <c r="AO928" s="15">
        <v>631.40039999999999</v>
      </c>
      <c r="AP928" s="15">
        <v>1</v>
      </c>
      <c r="AQ928" s="15">
        <v>1578.501</v>
      </c>
      <c r="AR928" s="15">
        <v>1.48</v>
      </c>
      <c r="AS928" s="15">
        <v>905.56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19.899099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6286.5481</v>
      </c>
      <c r="BU928" s="15">
        <v>4293.5227000000004</v>
      </c>
      <c r="BV928" s="15">
        <v>6266.6490000000003</v>
      </c>
      <c r="BW928" s="15">
        <v>5655.1477000000004</v>
      </c>
      <c r="BX928" s="16">
        <v>791.72069999999997</v>
      </c>
      <c r="BY928" s="15">
        <v>1583.4413</v>
      </c>
      <c r="BZ928" s="16">
        <v>5494.8274000000001</v>
      </c>
      <c r="CA928" s="17">
        <v>641.71749999999997</v>
      </c>
    </row>
    <row r="929" spans="1:79" x14ac:dyDescent="0.25">
      <c r="A929" s="33" t="s">
        <v>79</v>
      </c>
      <c r="B929" s="34">
        <v>5401301</v>
      </c>
      <c r="C929" s="34" t="s">
        <v>378</v>
      </c>
      <c r="D929" s="34" t="s">
        <v>81</v>
      </c>
      <c r="E929" s="34" t="s">
        <v>116</v>
      </c>
      <c r="F929" s="34" t="s">
        <v>83</v>
      </c>
      <c r="G929" s="34" t="s">
        <v>117</v>
      </c>
      <c r="H929" s="34" t="s">
        <v>85</v>
      </c>
      <c r="I929" s="34" t="s">
        <v>79</v>
      </c>
      <c r="J929" s="34" t="s">
        <v>87</v>
      </c>
      <c r="K929" s="10" t="s">
        <v>121</v>
      </c>
      <c r="L929" s="10">
        <v>12</v>
      </c>
      <c r="M929" s="34">
        <v>240</v>
      </c>
      <c r="N929" s="34">
        <v>136416</v>
      </c>
      <c r="O929" s="35">
        <v>37431</v>
      </c>
      <c r="P929" s="35">
        <v>27786</v>
      </c>
      <c r="Q929" s="34">
        <v>77840186300</v>
      </c>
      <c r="R929" s="34" t="s">
        <v>89</v>
      </c>
      <c r="S929" s="10">
        <f>IF(AB929=0.05,"Médio Profissionalizante",
IF(AB929=0.09,"Médio Tecnólogo",
IF(AB929=0.1,"Graduação",
IF(AB929=0.15,"Especialização",
IF(AB929=0.35,"Mestrado",
IF(AB929=0.45,"Doutorado",
))))))</f>
        <v>0</v>
      </c>
      <c r="T929" s="10" t="str">
        <f>IF(AL929=0.7,"Inciso I",
IF(AL929=0.6,"Incisos II e V",
IF(AL929=0.3,"Inciso IV",
IF(AL929=0.25,"Inciso III, VI e VII",
))))</f>
        <v>Incisos II e V</v>
      </c>
      <c r="U929" s="34">
        <v>22</v>
      </c>
      <c r="V929" s="34" t="s">
        <v>90</v>
      </c>
      <c r="W929" s="34" t="s">
        <v>91</v>
      </c>
      <c r="X929" s="34" t="s">
        <v>92</v>
      </c>
      <c r="Y929" s="15">
        <v>1924.1790000000001</v>
      </c>
      <c r="Z929" s="15">
        <v>240</v>
      </c>
      <c r="AA929" s="15">
        <v>1924.1870707847202</v>
      </c>
      <c r="AB929" s="36">
        <v>0</v>
      </c>
      <c r="AC929" s="10">
        <v>0</v>
      </c>
      <c r="AD929" s="15">
        <v>0.2</v>
      </c>
      <c r="AE929" s="50">
        <v>384.83580000000001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v>1924.1790000000001</v>
      </c>
      <c r="AL929" s="15">
        <v>0.6</v>
      </c>
      <c r="AM929" s="15">
        <v>1154.5074</v>
      </c>
      <c r="AN929" s="15">
        <v>0.4</v>
      </c>
      <c r="AO929" s="15">
        <v>769.67160000000001</v>
      </c>
      <c r="AP929" s="15">
        <v>1</v>
      </c>
      <c r="AQ929" s="15">
        <v>1924.1790000000001</v>
      </c>
      <c r="AR929" s="15">
        <v>0.28000000000000003</v>
      </c>
      <c r="AS929" s="15">
        <v>116.9691</v>
      </c>
      <c r="AT929" s="15">
        <v>0</v>
      </c>
      <c r="AU929" s="15">
        <v>2130.5084999999999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8081.5518000000002</v>
      </c>
      <c r="BU929" s="15">
        <v>5002.8653999999997</v>
      </c>
      <c r="BV929" s="15">
        <v>8081.5518000000002</v>
      </c>
      <c r="BW929" s="15">
        <v>7311.8801999999996</v>
      </c>
      <c r="BX929" s="16">
        <v>1023.6632</v>
      </c>
      <c r="BY929" s="15">
        <v>2047.3264999999999</v>
      </c>
      <c r="BZ929" s="16">
        <v>7057.8886000000002</v>
      </c>
      <c r="CA929" s="17">
        <v>1071.5594000000001</v>
      </c>
    </row>
    <row r="930" spans="1:79" x14ac:dyDescent="0.25">
      <c r="A930" s="33" t="s">
        <v>839</v>
      </c>
      <c r="B930" s="34">
        <v>357401</v>
      </c>
      <c r="C930" s="34" t="s">
        <v>882</v>
      </c>
      <c r="D930" s="34" t="s">
        <v>841</v>
      </c>
      <c r="E930" s="34" t="s">
        <v>848</v>
      </c>
      <c r="F930" s="34" t="s">
        <v>83</v>
      </c>
      <c r="G930" s="34" t="s">
        <v>883</v>
      </c>
      <c r="H930" s="34" t="s">
        <v>844</v>
      </c>
      <c r="I930" s="34" t="s">
        <v>845</v>
      </c>
      <c r="J930" s="34" t="s">
        <v>850</v>
      </c>
      <c r="K930" s="10" t="s">
        <v>152</v>
      </c>
      <c r="L930" s="10">
        <v>5</v>
      </c>
      <c r="M930" s="34">
        <v>240</v>
      </c>
      <c r="N930" s="34">
        <v>362513</v>
      </c>
      <c r="O930" s="35">
        <v>31033</v>
      </c>
      <c r="P930" s="35">
        <v>19287</v>
      </c>
      <c r="Q930" s="34">
        <v>6055737353</v>
      </c>
      <c r="R930" s="34" t="s">
        <v>89</v>
      </c>
      <c r="S930" s="10" t="str">
        <f>IF(AB930=0.05,"Médio Profissionalizante",
IF(AB930=0.09,"Médio Tecnólogo",
IF(AB930=0.1,"Graduação",
IF(AB930=0.15,"Especialização",
IF(AB930=0.35,"Mestrado",
IF(AB930=0.45,"Doutorado",
))))))</f>
        <v>Especialização</v>
      </c>
      <c r="T930" s="10" t="str">
        <f>IF(AL930=0.7,"Inciso I",
IF(AL930=0.6,"Incisos II e V",
IF(AL930=0.3,"Inciso IV",
IF(AL930=0.25,"Inciso III, VI e VII",
))))</f>
        <v>Inciso III, VI e VII</v>
      </c>
      <c r="U930" s="34">
        <v>1</v>
      </c>
      <c r="V930" s="34" t="s">
        <v>90</v>
      </c>
      <c r="W930" s="34" t="s">
        <v>190</v>
      </c>
      <c r="X930" s="34" t="s">
        <v>92</v>
      </c>
      <c r="Y930" s="15">
        <v>1675.1153999999999</v>
      </c>
      <c r="Z930" s="15">
        <v>240</v>
      </c>
      <c r="AA930" s="15">
        <v>1675.1206400289295</v>
      </c>
      <c r="AB930" s="36">
        <v>0.15</v>
      </c>
      <c r="AC930" s="15">
        <v>251.26730000000001</v>
      </c>
      <c r="AD930" s="15">
        <v>0.11</v>
      </c>
      <c r="AE930" s="40">
        <f>ROUND(Y930*AD930,2)</f>
        <v>184.26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v>1675.1153999999999</v>
      </c>
      <c r="AL930" s="15">
        <v>0.25</v>
      </c>
      <c r="AM930" s="15">
        <v>418.77890000000002</v>
      </c>
      <c r="AN930" s="15">
        <v>0.4</v>
      </c>
      <c r="AO930" s="15">
        <v>670.0462</v>
      </c>
      <c r="AP930" s="15">
        <v>1</v>
      </c>
      <c r="AQ930" s="15">
        <v>1675.1153999999999</v>
      </c>
      <c r="AR930" s="15">
        <v>0.22</v>
      </c>
      <c r="AS930" s="15">
        <v>120.08</v>
      </c>
      <c r="AT930" s="15">
        <v>0.52</v>
      </c>
      <c r="AU930" s="15">
        <v>2128.66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6549.7012000000004</v>
      </c>
      <c r="BU930" s="15">
        <v>4455.8069999999998</v>
      </c>
      <c r="BV930" s="15">
        <v>6549.7012000000004</v>
      </c>
      <c r="BW930" s="15">
        <v>5879.6550999999999</v>
      </c>
      <c r="BX930" s="16">
        <v>823.15170000000001</v>
      </c>
      <c r="BY930" s="15">
        <v>1646.3034</v>
      </c>
      <c r="BZ930" s="16">
        <v>5726.5495000000001</v>
      </c>
      <c r="CA930" s="17">
        <v>705.44110000000001</v>
      </c>
    </row>
    <row r="931" spans="1:79" x14ac:dyDescent="0.25">
      <c r="A931" s="33" t="s">
        <v>98</v>
      </c>
      <c r="B931" s="34">
        <v>18901</v>
      </c>
      <c r="C931" s="34" t="s">
        <v>1074</v>
      </c>
      <c r="D931" s="34" t="s">
        <v>1075</v>
      </c>
      <c r="E931" s="34" t="s">
        <v>1076</v>
      </c>
      <c r="F931" s="34" t="s">
        <v>83</v>
      </c>
      <c r="G931" s="34" t="s">
        <v>1023</v>
      </c>
      <c r="H931" s="34" t="s">
        <v>1002</v>
      </c>
      <c r="I931" s="34" t="s">
        <v>1003</v>
      </c>
      <c r="J931" s="34" t="s">
        <v>107</v>
      </c>
      <c r="K931" s="10" t="s">
        <v>1011</v>
      </c>
      <c r="L931" s="10">
        <v>8</v>
      </c>
      <c r="M931" s="34">
        <v>240</v>
      </c>
      <c r="N931" s="34">
        <v>131560</v>
      </c>
      <c r="O931" s="35">
        <v>30600</v>
      </c>
      <c r="P931" s="35">
        <v>17409</v>
      </c>
      <c r="Q931" s="34">
        <v>348624808</v>
      </c>
      <c r="R931" s="34" t="s">
        <v>103</v>
      </c>
      <c r="S931" s="10">
        <f>IF(AB931=0.05,"Médio Profissionalizante",
IF(AB931=0.09,"Médio Tecnólogo",
IF(AB931=0.1,"Graduação",
IF(AB931=0.15,"Especialização",
IF(AB931=0.35,"Mestrado",
IF(AB931=0.45,"Doutorado",
))))))</f>
        <v>0</v>
      </c>
      <c r="T931" s="10" t="str">
        <f>IF(AL931=0.7,"Inciso I",
IF(AL931=0.6,"Incisos II e V",
IF(AL931=0.3,"Inciso IV",
IF(AL931=0.25,"Inciso III, VI e VII",
))))</f>
        <v>Inciso III, VI e VII</v>
      </c>
      <c r="U931" s="34">
        <v>20</v>
      </c>
      <c r="V931" s="34" t="s">
        <v>90</v>
      </c>
      <c r="W931" s="34" t="s">
        <v>91</v>
      </c>
      <c r="X931" s="34" t="s">
        <v>91</v>
      </c>
      <c r="Y931" s="15">
        <v>1742.7924</v>
      </c>
      <c r="Z931" s="15">
        <v>240</v>
      </c>
      <c r="AA931" s="15">
        <v>1742.7955138860984</v>
      </c>
      <c r="AB931" s="36">
        <v>0</v>
      </c>
      <c r="AC931" s="37">
        <v>0</v>
      </c>
      <c r="AD931" s="15">
        <v>0.2</v>
      </c>
      <c r="AE931" s="40">
        <f>ROUND(Y931*AD931,2)</f>
        <v>348.56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v>1777.6458</v>
      </c>
      <c r="AL931" s="15">
        <v>0.25</v>
      </c>
      <c r="AM931" s="15">
        <v>444.41149999999999</v>
      </c>
      <c r="AN931" s="15">
        <v>0.4</v>
      </c>
      <c r="AO931" s="15">
        <v>711.05830000000003</v>
      </c>
      <c r="AP931" s="15">
        <v>1</v>
      </c>
      <c r="AQ931" s="15">
        <v>1777.6458</v>
      </c>
      <c r="AR931" s="15">
        <v>1.47</v>
      </c>
      <c r="AS931" s="15">
        <v>821.95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22.088951999999999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6866.0253000000002</v>
      </c>
      <c r="BU931" s="15">
        <v>4621.8791000000001</v>
      </c>
      <c r="BV931" s="15">
        <v>6843.9363000000003</v>
      </c>
      <c r="BW931" s="15">
        <v>6154.9669999999996</v>
      </c>
      <c r="BX931" s="16">
        <v>861.69539999999995</v>
      </c>
      <c r="BY931" s="15">
        <v>1723.3906999999999</v>
      </c>
      <c r="BZ931" s="16">
        <v>6004.3298999999997</v>
      </c>
      <c r="CA931" s="17">
        <v>781.83069999999998</v>
      </c>
    </row>
    <row r="932" spans="1:79" x14ac:dyDescent="0.25">
      <c r="A932" s="33" t="s">
        <v>98</v>
      </c>
      <c r="B932" s="34">
        <v>364001</v>
      </c>
      <c r="C932" s="34" t="s">
        <v>1189</v>
      </c>
      <c r="D932" s="34" t="s">
        <v>1110</v>
      </c>
      <c r="E932" s="34" t="s">
        <v>1111</v>
      </c>
      <c r="F932" s="34" t="s">
        <v>83</v>
      </c>
      <c r="G932" s="34" t="s">
        <v>1163</v>
      </c>
      <c r="H932" s="34" t="s">
        <v>1110</v>
      </c>
      <c r="I932" s="34" t="s">
        <v>715</v>
      </c>
      <c r="J932" s="34" t="s">
        <v>1161</v>
      </c>
      <c r="K932" s="10" t="s">
        <v>152</v>
      </c>
      <c r="L932" s="10">
        <v>7</v>
      </c>
      <c r="M932" s="34">
        <v>240</v>
      </c>
      <c r="N932" s="34">
        <v>130354</v>
      </c>
      <c r="O932" s="35">
        <v>32253</v>
      </c>
      <c r="P932" s="35">
        <v>17789</v>
      </c>
      <c r="Q932" s="34">
        <v>6079652315</v>
      </c>
      <c r="R932" s="34" t="s">
        <v>103</v>
      </c>
      <c r="S932" s="10" t="str">
        <f>IF(AB932=0.05,"Médio Profissionalizante",
IF(AB932=0.09,"Médio Tecnólogo",
IF(AB932=0.1,"Graduação",
IF(AB932=0.15,"Especialização",
IF(AB932=0.35,"Mestrado",
IF(AB932=0.45,"Doutorado",
))))))</f>
        <v>Graduação</v>
      </c>
      <c r="T932" s="10" t="str">
        <f>IF(AL932=0.7,"Inciso I",
IF(AL932=0.6,"Incisos II e V",
IF(AL932=0.3,"Inciso IV",
IF(AL932=0.25,"Inciso III, VI e VII",
))))</f>
        <v>Inciso III, VI e VII</v>
      </c>
      <c r="U932" s="34">
        <v>20</v>
      </c>
      <c r="V932" s="34" t="s">
        <v>90</v>
      </c>
      <c r="W932" s="34" t="s">
        <v>91</v>
      </c>
      <c r="X932" s="34" t="s">
        <v>91</v>
      </c>
      <c r="Y932" s="15">
        <v>1813.203</v>
      </c>
      <c r="Z932" s="15">
        <v>240</v>
      </c>
      <c r="AA932" s="15">
        <v>1813.2044526470968</v>
      </c>
      <c r="AB932" s="36">
        <v>0.1</v>
      </c>
      <c r="AC932" s="37">
        <v>174.2792</v>
      </c>
      <c r="AD932" s="15">
        <v>0.2</v>
      </c>
      <c r="AE932" s="40">
        <f>ROUND(Y932*AD932,2)</f>
        <v>362.64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v>1742.7924</v>
      </c>
      <c r="AL932" s="15">
        <v>0.25</v>
      </c>
      <c r="AM932" s="15">
        <v>435.69810000000001</v>
      </c>
      <c r="AN932" s="15">
        <v>0.4</v>
      </c>
      <c r="AO932" s="15">
        <v>697.11699999999996</v>
      </c>
      <c r="AP932" s="15">
        <v>1</v>
      </c>
      <c r="AQ932" s="15">
        <v>1742.7924</v>
      </c>
      <c r="AR932" s="15">
        <v>1.22</v>
      </c>
      <c r="AS932" s="15">
        <v>728.15</v>
      </c>
      <c r="AT932" s="15">
        <v>0</v>
      </c>
      <c r="AU932" s="15">
        <v>0</v>
      </c>
      <c r="AV932" s="15">
        <v>0.05</v>
      </c>
      <c r="AW932" s="15">
        <v>268.58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6884.03</v>
      </c>
      <c r="BU932" s="15">
        <v>4705.5394999999999</v>
      </c>
      <c r="BV932" s="15">
        <v>6884.03</v>
      </c>
      <c r="BW932" s="15">
        <v>6186.9129999999996</v>
      </c>
      <c r="BX932" s="16">
        <v>866.16780000000006</v>
      </c>
      <c r="BY932" s="15">
        <v>1732.3356000000001</v>
      </c>
      <c r="BZ932" s="16">
        <v>6017.8621999999996</v>
      </c>
      <c r="CA932" s="17">
        <v>785.5521</v>
      </c>
    </row>
    <row r="933" spans="1:79" x14ac:dyDescent="0.25">
      <c r="A933" s="33" t="s">
        <v>79</v>
      </c>
      <c r="B933" s="34">
        <v>8951901</v>
      </c>
      <c r="C933" s="34" t="s">
        <v>484</v>
      </c>
      <c r="D933" s="34" t="s">
        <v>81</v>
      </c>
      <c r="E933" s="34" t="s">
        <v>116</v>
      </c>
      <c r="F933" s="34" t="s">
        <v>83</v>
      </c>
      <c r="G933" s="34" t="s">
        <v>117</v>
      </c>
      <c r="H933" s="34" t="s">
        <v>85</v>
      </c>
      <c r="I933" s="34" t="s">
        <v>79</v>
      </c>
      <c r="J933" s="34" t="s">
        <v>87</v>
      </c>
      <c r="K933" s="10" t="s">
        <v>152</v>
      </c>
      <c r="L933" s="10">
        <v>3</v>
      </c>
      <c r="M933" s="34">
        <v>240</v>
      </c>
      <c r="N933" s="34">
        <v>114142</v>
      </c>
      <c r="O933" s="35">
        <v>40882</v>
      </c>
      <c r="P933" s="35">
        <v>29821</v>
      </c>
      <c r="Q933" s="34">
        <v>65380401368</v>
      </c>
      <c r="R933" s="34" t="s">
        <v>89</v>
      </c>
      <c r="S933" s="10">
        <f>IF(AB933=0.05,"Médio Profissionalizante",
IF(AB933=0.09,"Médio Tecnólogo",
IF(AB933=0.1,"Graduação",
IF(AB933=0.15,"Especialização",
IF(AB933=0.35,"Mestrado",
IF(AB933=0.45,"Doutorado",
))))))</f>
        <v>0</v>
      </c>
      <c r="T933" s="10" t="str">
        <f>IF(AL933=0.7,"Inciso I",
IF(AL933=0.6,"Incisos II e V",
IF(AL933=0.3,"Inciso IV",
IF(AL933=0.25,"Inciso III, VI e VII",
))))</f>
        <v>Inciso III, VI e VII</v>
      </c>
      <c r="U933" s="34">
        <v>22</v>
      </c>
      <c r="V933" s="34" t="s">
        <v>90</v>
      </c>
      <c r="W933" s="34" t="s">
        <v>91</v>
      </c>
      <c r="X933" s="34" t="s">
        <v>92</v>
      </c>
      <c r="Y933" s="15">
        <v>1610.07</v>
      </c>
      <c r="Z933" s="15">
        <v>240</v>
      </c>
      <c r="AA933" s="15">
        <v>1610.0736640032003</v>
      </c>
      <c r="AB933" s="36">
        <v>0</v>
      </c>
      <c r="AC933" s="10">
        <v>0</v>
      </c>
      <c r="AD933" s="15">
        <v>0.11</v>
      </c>
      <c r="AE933" s="50">
        <v>177.10769999999999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v>1610.07</v>
      </c>
      <c r="AL933" s="15">
        <v>0.25</v>
      </c>
      <c r="AM933" s="15">
        <v>402.51749999999998</v>
      </c>
      <c r="AN933" s="15">
        <v>0.4</v>
      </c>
      <c r="AO933" s="15">
        <v>644.02800000000002</v>
      </c>
      <c r="AP933" s="15">
        <v>1</v>
      </c>
      <c r="AQ933" s="15">
        <v>1610.07</v>
      </c>
      <c r="AR933" s="15">
        <v>0.15</v>
      </c>
      <c r="AS933" s="15">
        <v>0</v>
      </c>
      <c r="AT933" s="15">
        <v>0.04</v>
      </c>
      <c r="AU933" s="15">
        <v>0</v>
      </c>
      <c r="AV933" s="15">
        <v>0.48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6053.8631999999998</v>
      </c>
      <c r="BU933" s="15">
        <v>4041.2757000000001</v>
      </c>
      <c r="BV933" s="15">
        <v>6053.8631999999998</v>
      </c>
      <c r="BW933" s="15">
        <v>5409.8352000000004</v>
      </c>
      <c r="BX933" s="16">
        <v>757.37689999999998</v>
      </c>
      <c r="BY933" s="15">
        <v>1514.7538999999999</v>
      </c>
      <c r="BZ933" s="16">
        <v>5296.4862999999996</v>
      </c>
      <c r="CA933" s="17">
        <v>587.17370000000005</v>
      </c>
    </row>
    <row r="934" spans="1:79" x14ac:dyDescent="0.25">
      <c r="A934" s="33" t="s">
        <v>839</v>
      </c>
      <c r="B934" s="34">
        <v>927601</v>
      </c>
      <c r="C934" s="34" t="s">
        <v>952</v>
      </c>
      <c r="D934" s="34" t="s">
        <v>841</v>
      </c>
      <c r="E934" s="34" t="s">
        <v>848</v>
      </c>
      <c r="F934" s="34" t="s">
        <v>83</v>
      </c>
      <c r="G934" s="34" t="s">
        <v>843</v>
      </c>
      <c r="H934" s="34" t="s">
        <v>844</v>
      </c>
      <c r="I934" s="34" t="s">
        <v>845</v>
      </c>
      <c r="J934" s="34" t="s">
        <v>846</v>
      </c>
      <c r="K934" s="10" t="s">
        <v>496</v>
      </c>
      <c r="L934" s="10">
        <v>1</v>
      </c>
      <c r="M934" s="34">
        <v>240</v>
      </c>
      <c r="N934" s="34">
        <v>132217</v>
      </c>
      <c r="O934" s="35">
        <v>33360</v>
      </c>
      <c r="P934" s="35">
        <v>21498</v>
      </c>
      <c r="Q934" s="34">
        <v>13568515334</v>
      </c>
      <c r="R934" s="34" t="s">
        <v>89</v>
      </c>
      <c r="S934" s="10" t="str">
        <f>IF(AB934=0.05,"Médio Profissionalizante",
IF(AB934=0.09,"Médio Tecnólogo",
IF(AB934=0.1,"Graduação",
IF(AB934=0.15,"Especialização",
IF(AB934=0.35,"Mestrado",
IF(AB934=0.45,"Doutorado",
))))))</f>
        <v>Especialização</v>
      </c>
      <c r="T934" s="10" t="str">
        <f>IF(AL934=0.7,"Inciso I",
IF(AL934=0.6,"Incisos II e V",
IF(AL934=0.3,"Inciso IV",
IF(AL934=0.25,"Inciso III, VI e VII",
))))</f>
        <v>Inciso III, VI e VII</v>
      </c>
      <c r="U934" s="34">
        <v>1</v>
      </c>
      <c r="V934" s="34" t="s">
        <v>90</v>
      </c>
      <c r="W934" s="34" t="s">
        <v>114</v>
      </c>
      <c r="X934" s="34" t="s">
        <v>92</v>
      </c>
      <c r="Y934" s="15">
        <v>1547.55</v>
      </c>
      <c r="Z934" s="15">
        <v>240</v>
      </c>
      <c r="AA934" s="15">
        <v>1547.55</v>
      </c>
      <c r="AB934" s="36">
        <v>0.15</v>
      </c>
      <c r="AC934" s="15">
        <v>232.13249999999999</v>
      </c>
      <c r="AD934" s="15">
        <v>0.21</v>
      </c>
      <c r="AE934" s="40">
        <f>ROUND(Y934*AD934,2)</f>
        <v>324.99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v>1547.55</v>
      </c>
      <c r="AL934" s="15">
        <v>0.25</v>
      </c>
      <c r="AM934" s="15">
        <v>386.88749999999999</v>
      </c>
      <c r="AN934" s="15">
        <v>0.4</v>
      </c>
      <c r="AO934" s="15">
        <v>619.02</v>
      </c>
      <c r="AP934" s="15">
        <v>1</v>
      </c>
      <c r="AQ934" s="15">
        <v>1547.55</v>
      </c>
      <c r="AR934" s="15">
        <v>0</v>
      </c>
      <c r="AS934" s="15">
        <v>0</v>
      </c>
      <c r="AT934" s="15">
        <v>0.18</v>
      </c>
      <c r="AU934" s="15">
        <v>885.41</v>
      </c>
      <c r="AV934" s="15">
        <v>0.02</v>
      </c>
      <c r="AW934" s="15">
        <v>118.05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6205.6755000000003</v>
      </c>
      <c r="BU934" s="15">
        <v>6205.6754999999903</v>
      </c>
      <c r="BV934" s="15">
        <v>6205.6755000000003</v>
      </c>
      <c r="BW934" s="15">
        <v>5586.6554999999998</v>
      </c>
      <c r="BX934" s="16">
        <v>782.1318</v>
      </c>
      <c r="BY934" s="15">
        <v>1564.2635</v>
      </c>
      <c r="BZ934" s="16">
        <v>5423.5437000000002</v>
      </c>
      <c r="CA934" s="17">
        <v>622.11450000000002</v>
      </c>
    </row>
    <row r="935" spans="1:79" x14ac:dyDescent="0.25">
      <c r="A935" s="33" t="s">
        <v>98</v>
      </c>
      <c r="B935" s="34">
        <v>709901</v>
      </c>
      <c r="C935" s="34" t="s">
        <v>1222</v>
      </c>
      <c r="D935" s="34" t="s">
        <v>1110</v>
      </c>
      <c r="E935" s="34" t="s">
        <v>1111</v>
      </c>
      <c r="F935" s="34" t="s">
        <v>83</v>
      </c>
      <c r="G935" s="34" t="s">
        <v>1160</v>
      </c>
      <c r="H935" s="34" t="s">
        <v>1110</v>
      </c>
      <c r="I935" s="34" t="s">
        <v>715</v>
      </c>
      <c r="J935" s="34" t="s">
        <v>1161</v>
      </c>
      <c r="K935" s="10" t="s">
        <v>121</v>
      </c>
      <c r="L935" s="10">
        <v>13</v>
      </c>
      <c r="M935" s="34">
        <v>240</v>
      </c>
      <c r="N935" s="34">
        <v>122833</v>
      </c>
      <c r="O935" s="35">
        <v>29921</v>
      </c>
      <c r="P935" s="35">
        <v>20083</v>
      </c>
      <c r="Q935" s="34">
        <v>11108134300</v>
      </c>
      <c r="R935" s="34" t="s">
        <v>103</v>
      </c>
      <c r="S935" s="10">
        <f>IF(AB935=0.05,"Médio Profissionalizante",
IF(AB935=0.09,"Médio Tecnólogo",
IF(AB935=0.1,"Graduação",
IF(AB935=0.15,"Especialização",
IF(AB935=0.35,"Mestrado",
IF(AB935=0.45,"Doutorado",
))))))</f>
        <v>0</v>
      </c>
      <c r="T935" s="10" t="str">
        <f>IF(AL935=0.7,"Inciso I",
IF(AL935=0.6,"Incisos II e V",
IF(AL935=0.3,"Inciso IV",
IF(AL935=0.25,"Inciso III, VI e VII",
))))</f>
        <v>Inciso III, VI e VII</v>
      </c>
      <c r="U935" s="34">
        <v>20</v>
      </c>
      <c r="V935" s="34" t="s">
        <v>90</v>
      </c>
      <c r="W935" s="34" t="s">
        <v>91</v>
      </c>
      <c r="X935" s="34" t="s">
        <v>91</v>
      </c>
      <c r="Y935" s="15">
        <v>1849.4639999999999</v>
      </c>
      <c r="Z935" s="15">
        <v>240</v>
      </c>
      <c r="AA935" s="15">
        <v>1849.4685417000387</v>
      </c>
      <c r="AB935" s="36">
        <v>0</v>
      </c>
      <c r="AC935" s="37">
        <v>0</v>
      </c>
      <c r="AD935" s="15">
        <v>0.21</v>
      </c>
      <c r="AE935" s="40">
        <f>ROUND(Y935*AD935,2)</f>
        <v>388.39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v>1962.6636000000001</v>
      </c>
      <c r="AL935" s="15">
        <v>0.25</v>
      </c>
      <c r="AM935" s="15">
        <v>490.66590000000002</v>
      </c>
      <c r="AN935" s="15">
        <v>0.4</v>
      </c>
      <c r="AO935" s="15">
        <v>785.06539999999995</v>
      </c>
      <c r="AP935" s="15">
        <v>1</v>
      </c>
      <c r="AQ935" s="15">
        <v>1962.6636000000001</v>
      </c>
      <c r="AR935" s="15">
        <v>1.73</v>
      </c>
      <c r="AS935" s="15">
        <v>1029.2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7575.8815000000004</v>
      </c>
      <c r="BU935" s="15">
        <v>5122.5519999999997</v>
      </c>
      <c r="BV935" s="15">
        <v>7575.8815000000004</v>
      </c>
      <c r="BW935" s="15">
        <v>6790.8161</v>
      </c>
      <c r="BX935" s="16">
        <v>950.71420000000001</v>
      </c>
      <c r="BY935" s="15">
        <v>1901.4285</v>
      </c>
      <c r="BZ935" s="16">
        <v>6625.1671999999999</v>
      </c>
      <c r="CA935" s="17">
        <v>952.56100000000004</v>
      </c>
    </row>
    <row r="936" spans="1:79" x14ac:dyDescent="0.25">
      <c r="A936" s="33" t="s">
        <v>98</v>
      </c>
      <c r="B936" s="34">
        <v>55901</v>
      </c>
      <c r="C936" s="34" t="s">
        <v>1142</v>
      </c>
      <c r="D936" s="34" t="s">
        <v>1078</v>
      </c>
      <c r="E936" s="34" t="s">
        <v>1079</v>
      </c>
      <c r="F936" s="34" t="s">
        <v>83</v>
      </c>
      <c r="G936" s="34" t="s">
        <v>84</v>
      </c>
      <c r="H936" s="34" t="s">
        <v>1002</v>
      </c>
      <c r="I936" s="34" t="s">
        <v>1003</v>
      </c>
      <c r="J936" s="34" t="s">
        <v>107</v>
      </c>
      <c r="K936" s="10" t="s">
        <v>105</v>
      </c>
      <c r="L936" s="10">
        <v>12</v>
      </c>
      <c r="M936" s="34">
        <v>240</v>
      </c>
      <c r="N936" s="34">
        <v>137020</v>
      </c>
      <c r="O936" s="35">
        <v>31080</v>
      </c>
      <c r="P936" s="35">
        <v>10023</v>
      </c>
      <c r="Q936" s="34">
        <v>1663577315</v>
      </c>
      <c r="R936" s="34" t="s">
        <v>103</v>
      </c>
      <c r="S936" s="10">
        <f>IF(AB936=0.05,"Médio Profissionalizante",
IF(AB936=0.09,"Médio Tecnólogo",
IF(AB936=0.1,"Graduação",
IF(AB936=0.15,"Especialização",
IF(AB936=0.35,"Mestrado",
IF(AB936=0.45,"Doutorado",
))))))</f>
        <v>0</v>
      </c>
      <c r="T936" s="10" t="str">
        <f>IF(AL936=0.7,"Inciso I",
IF(AL936=0.6,"Incisos II e V",
IF(AL936=0.3,"Inciso IV",
IF(AL936=0.25,"Inciso III, VI e VII",
))))</f>
        <v>Incisos II e V</v>
      </c>
      <c r="U936" s="34">
        <v>20</v>
      </c>
      <c r="V936" s="34" t="s">
        <v>90</v>
      </c>
      <c r="W936" s="34" t="s">
        <v>91</v>
      </c>
      <c r="X936" s="34" t="s">
        <v>91</v>
      </c>
      <c r="Y936" s="15">
        <v>1924.1790000000001</v>
      </c>
      <c r="Z936" s="15">
        <v>240</v>
      </c>
      <c r="AA936" s="15">
        <v>1924.1870707847202</v>
      </c>
      <c r="AB936" s="36">
        <v>0.08</v>
      </c>
      <c r="AC936" s="37">
        <v>117.5448</v>
      </c>
      <c r="AD936" s="15">
        <v>0.2</v>
      </c>
      <c r="AE936" s="40">
        <f>ROUND(Y936*AD936,2)</f>
        <v>384.84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v>1469.31</v>
      </c>
      <c r="AL936" s="15">
        <v>0.6</v>
      </c>
      <c r="AM936" s="15">
        <v>881.58600000000001</v>
      </c>
      <c r="AN936" s="15">
        <v>0.4</v>
      </c>
      <c r="AO936" s="15">
        <v>587.72400000000005</v>
      </c>
      <c r="AP936" s="15">
        <v>1</v>
      </c>
      <c r="AQ936" s="15">
        <v>1469.31</v>
      </c>
      <c r="AR936" s="15">
        <v>1.08</v>
      </c>
      <c r="AS936" s="15">
        <v>741.2</v>
      </c>
      <c r="AT936" s="15">
        <v>0.3</v>
      </c>
      <c r="AU936" s="15">
        <v>1544.16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6288.6468000000004</v>
      </c>
      <c r="BU936" s="15">
        <v>3937.7507999999998</v>
      </c>
      <c r="BV936" s="15">
        <v>6288.6468000000004</v>
      </c>
      <c r="BW936" s="15">
        <v>5700.9228000000003</v>
      </c>
      <c r="BX936" s="16">
        <v>798.12919999999997</v>
      </c>
      <c r="BY936" s="15">
        <v>1596.2583999999999</v>
      </c>
      <c r="BZ936" s="16">
        <v>5490.5176000000001</v>
      </c>
      <c r="CA936" s="17">
        <v>640.53229999999996</v>
      </c>
    </row>
    <row r="937" spans="1:79" x14ac:dyDescent="0.25">
      <c r="A937" s="33" t="s">
        <v>839</v>
      </c>
      <c r="B937" s="34">
        <v>797001</v>
      </c>
      <c r="C937" s="34" t="s">
        <v>936</v>
      </c>
      <c r="D937" s="34" t="s">
        <v>841</v>
      </c>
      <c r="E937" s="34" t="s">
        <v>880</v>
      </c>
      <c r="F937" s="34" t="s">
        <v>83</v>
      </c>
      <c r="G937" s="34" t="s">
        <v>843</v>
      </c>
      <c r="H937" s="34" t="s">
        <v>844</v>
      </c>
      <c r="I937" s="34" t="s">
        <v>845</v>
      </c>
      <c r="J937" s="34" t="s">
        <v>846</v>
      </c>
      <c r="K937" s="10" t="s">
        <v>147</v>
      </c>
      <c r="L937" s="10">
        <v>5</v>
      </c>
      <c r="M937" s="34">
        <v>240</v>
      </c>
      <c r="N937" s="34">
        <v>134862</v>
      </c>
      <c r="O937" s="35">
        <v>28338</v>
      </c>
      <c r="P937" s="35">
        <v>20331</v>
      </c>
      <c r="Q937" s="34">
        <v>11790946387</v>
      </c>
      <c r="R937" s="34" t="s">
        <v>89</v>
      </c>
      <c r="S937" s="10" t="str">
        <f>IF(AB937=0.05,"Médio Profissionalizante",
IF(AB937=0.09,"Médio Tecnólogo",
IF(AB937=0.1,"Graduação",
IF(AB937=0.15,"Especialização",
IF(AB937=0.35,"Mestrado",
IF(AB937=0.45,"Doutorado",
))))))</f>
        <v>Especialização</v>
      </c>
      <c r="T937" s="10" t="str">
        <f>IF(AL937=0.7,"Inciso I",
IF(AL937=0.6,"Incisos II e V",
IF(AL937=0.3,"Inciso IV",
IF(AL937=0.25,"Inciso III, VI e VII",
))))</f>
        <v>Inciso III, VI e VII</v>
      </c>
      <c r="U937" s="34">
        <v>1</v>
      </c>
      <c r="V937" s="34" t="s">
        <v>90</v>
      </c>
      <c r="W937" s="34" t="s">
        <v>91</v>
      </c>
      <c r="X937" s="34" t="s">
        <v>92</v>
      </c>
      <c r="Y937" s="15">
        <v>1675.1153999999999</v>
      </c>
      <c r="Z937" s="15">
        <v>240</v>
      </c>
      <c r="AA937" s="15">
        <v>1675.1153999999999</v>
      </c>
      <c r="AB937" s="36">
        <v>0.15</v>
      </c>
      <c r="AC937" s="15">
        <v>251.26730000000001</v>
      </c>
      <c r="AD937" s="15">
        <v>0.08</v>
      </c>
      <c r="AE937" s="40">
        <f>ROUND(Y937*AD937,2)</f>
        <v>134.01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v>1675.1153999999999</v>
      </c>
      <c r="AL937" s="15">
        <v>0.25</v>
      </c>
      <c r="AM937" s="15">
        <v>418.77890000000002</v>
      </c>
      <c r="AN937" s="15">
        <v>0.4</v>
      </c>
      <c r="AO937" s="15">
        <v>670.0462</v>
      </c>
      <c r="AP937" s="15">
        <v>1</v>
      </c>
      <c r="AQ937" s="15">
        <v>1675.1153999999999</v>
      </c>
      <c r="AR937" s="15">
        <v>1.28</v>
      </c>
      <c r="AS937" s="15">
        <v>693.28</v>
      </c>
      <c r="AT937" s="15">
        <v>0</v>
      </c>
      <c r="AU937" s="15">
        <v>0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6499.4477999999999</v>
      </c>
      <c r="BU937" s="15">
        <v>6499.44775199999</v>
      </c>
      <c r="BV937" s="15">
        <v>6499.4477999999999</v>
      </c>
      <c r="BW937" s="15">
        <v>5829.4016000000001</v>
      </c>
      <c r="BX937" s="16">
        <v>816.11620000000005</v>
      </c>
      <c r="BY937" s="15">
        <v>1632.2324000000001</v>
      </c>
      <c r="BZ937" s="16">
        <v>5683.3315000000002</v>
      </c>
      <c r="CA937" s="17">
        <v>693.55619999999999</v>
      </c>
    </row>
    <row r="938" spans="1:79" x14ac:dyDescent="0.25">
      <c r="A938" s="33" t="s">
        <v>79</v>
      </c>
      <c r="B938" s="34">
        <v>8477301</v>
      </c>
      <c r="C938" s="34" t="s">
        <v>408</v>
      </c>
      <c r="D938" s="34" t="s">
        <v>81</v>
      </c>
      <c r="E938" s="34" t="s">
        <v>116</v>
      </c>
      <c r="F938" s="34" t="s">
        <v>83</v>
      </c>
      <c r="G938" s="34" t="s">
        <v>117</v>
      </c>
      <c r="H938" s="34" t="s">
        <v>85</v>
      </c>
      <c r="I938" s="34" t="s">
        <v>79</v>
      </c>
      <c r="J938" s="34" t="s">
        <v>87</v>
      </c>
      <c r="K938" s="10" t="s">
        <v>121</v>
      </c>
      <c r="L938" s="10">
        <v>9</v>
      </c>
      <c r="M938" s="34">
        <v>240</v>
      </c>
      <c r="N938" s="34">
        <v>128542</v>
      </c>
      <c r="O938" s="35">
        <v>40315</v>
      </c>
      <c r="P938" s="35">
        <v>30582</v>
      </c>
      <c r="Q938" s="34">
        <v>99000067391</v>
      </c>
      <c r="R938" s="34" t="s">
        <v>89</v>
      </c>
      <c r="S938" s="10" t="str">
        <f>IF(AB938=0.05,"Médio Profissionalizante",
IF(AB938=0.09,"Médio Tecnólogo",
IF(AB938=0.1,"Graduação",
IF(AB938=0.15,"Especialização",
IF(AB938=0.35,"Mestrado",
IF(AB938=0.45,"Doutorado",
))))))</f>
        <v>Especialização</v>
      </c>
      <c r="T938" s="10" t="str">
        <f>IF(AL938=0.7,"Inciso I",
IF(AL938=0.6,"Incisos II e V",
IF(AL938=0.3,"Inciso IV",
IF(AL938=0.25,"Inciso III, VI e VII",
))))</f>
        <v>Inciso III, VI e VII</v>
      </c>
      <c r="U938" s="34">
        <v>22</v>
      </c>
      <c r="V938" s="34" t="s">
        <v>90</v>
      </c>
      <c r="W938" s="34" t="s">
        <v>190</v>
      </c>
      <c r="X938" s="34" t="s">
        <v>92</v>
      </c>
      <c r="Y938" s="15">
        <v>1813.203</v>
      </c>
      <c r="Z938" s="15">
        <v>240</v>
      </c>
      <c r="AA938" s="15">
        <v>1813.2044526470968</v>
      </c>
      <c r="AB938" s="36">
        <v>0.15</v>
      </c>
      <c r="AC938" s="15">
        <v>271.98050000000001</v>
      </c>
      <c r="AD938" s="15">
        <v>0.12</v>
      </c>
      <c r="AE938" s="50">
        <v>217.58439999999999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v>1813.203</v>
      </c>
      <c r="AL938" s="15">
        <v>0.25</v>
      </c>
      <c r="AM938" s="15">
        <v>453.30079999999998</v>
      </c>
      <c r="AN938" s="15">
        <v>0.4</v>
      </c>
      <c r="AO938" s="15">
        <f>AN938*AA938</f>
        <v>725.28178105883876</v>
      </c>
      <c r="AP938" s="15">
        <v>1</v>
      </c>
      <c r="AQ938" s="15">
        <v>1813.203</v>
      </c>
      <c r="AR938" s="15">
        <v>0</v>
      </c>
      <c r="AS938" s="15">
        <v>120.0779</v>
      </c>
      <c r="AT938" s="15">
        <v>0</v>
      </c>
      <c r="AU938" s="15">
        <v>2128.6529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7107.7557999999999</v>
      </c>
      <c r="BU938" s="15">
        <v>4115.9708000000001</v>
      </c>
      <c r="BV938" s="15">
        <v>7107.7557999999999</v>
      </c>
      <c r="BW938" s="15">
        <v>6382.4745999999996</v>
      </c>
      <c r="BX938" s="16">
        <v>893.54639999999995</v>
      </c>
      <c r="BY938" s="15">
        <v>1787.0929000000001</v>
      </c>
      <c r="BZ938" s="16">
        <v>6214.2093000000004</v>
      </c>
      <c r="CA938" s="17">
        <v>839.54759999999999</v>
      </c>
    </row>
    <row r="939" spans="1:79" x14ac:dyDescent="0.25">
      <c r="A939" s="33" t="s">
        <v>839</v>
      </c>
      <c r="B939" s="34">
        <v>58401</v>
      </c>
      <c r="C939" s="34" t="s">
        <v>853</v>
      </c>
      <c r="D939" s="34" t="s">
        <v>841</v>
      </c>
      <c r="E939" s="34" t="s">
        <v>854</v>
      </c>
      <c r="F939" s="34" t="s">
        <v>83</v>
      </c>
      <c r="G939" s="34" t="s">
        <v>855</v>
      </c>
      <c r="H939" s="34" t="s">
        <v>844</v>
      </c>
      <c r="I939" s="34" t="s">
        <v>845</v>
      </c>
      <c r="J939" s="34" t="s">
        <v>846</v>
      </c>
      <c r="K939" s="10" t="s">
        <v>121</v>
      </c>
      <c r="L939" s="10">
        <v>13</v>
      </c>
      <c r="M939" s="34">
        <v>240</v>
      </c>
      <c r="N939" s="34">
        <v>132217</v>
      </c>
      <c r="O939" s="35">
        <v>29830</v>
      </c>
      <c r="P939" s="35">
        <v>19700</v>
      </c>
      <c r="Q939" s="34">
        <v>1694237869</v>
      </c>
      <c r="R939" s="34" t="s">
        <v>89</v>
      </c>
      <c r="S939" s="10">
        <f>IF(AB939=0.05,"Médio Profissionalizante",
IF(AB939=0.09,"Médio Tecnólogo",
IF(AB939=0.1,"Graduação",
IF(AB939=0.15,"Especialização",
IF(AB939=0.35,"Mestrado",
IF(AB939=0.45,"Doutorado",
))))))</f>
        <v>0</v>
      </c>
      <c r="T939" s="10" t="str">
        <f>IF(AL939=0.7,"Inciso I",
IF(AL939=0.6,"Incisos II e V",
IF(AL939=0.3,"Inciso IV",
IF(AL939=0.25,"Inciso III, VI e VII",
))))</f>
        <v>Inciso III, VI e VII</v>
      </c>
      <c r="U939" s="34">
        <v>1</v>
      </c>
      <c r="V939" s="34" t="s">
        <v>90</v>
      </c>
      <c r="W939" s="34" t="s">
        <v>114</v>
      </c>
      <c r="X939" s="34" t="s">
        <v>92</v>
      </c>
      <c r="Y939" s="15">
        <v>1962.6636000000001</v>
      </c>
      <c r="Z939" s="15">
        <v>240</v>
      </c>
      <c r="AA939" s="15">
        <v>1962.6708122004145</v>
      </c>
      <c r="AB939" s="36">
        <v>0.08</v>
      </c>
      <c r="AC939" s="37">
        <v>157.01310000000001</v>
      </c>
      <c r="AD939" s="15">
        <v>0.21</v>
      </c>
      <c r="AE939" s="40">
        <f>ROUND(Y939*AD939,2)</f>
        <v>412.16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v>1962.6636000000001</v>
      </c>
      <c r="AL939" s="15">
        <v>0.25</v>
      </c>
      <c r="AM939" s="15">
        <v>490.66590000000002</v>
      </c>
      <c r="AN939" s="15">
        <v>0.4</v>
      </c>
      <c r="AO939" s="15">
        <v>785.06539999999995</v>
      </c>
      <c r="AP939" s="15">
        <v>1</v>
      </c>
      <c r="AQ939" s="15">
        <v>1962.6636000000001</v>
      </c>
      <c r="AR939" s="15">
        <v>0.96</v>
      </c>
      <c r="AS939" s="15">
        <v>618.63</v>
      </c>
      <c r="AT939" s="15">
        <v>0.5</v>
      </c>
      <c r="AU939" s="15">
        <v>2416.54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7732.8945999999996</v>
      </c>
      <c r="BU939" s="15">
        <v>5279.5650999999998</v>
      </c>
      <c r="BV939" s="15">
        <v>7732.8945999999996</v>
      </c>
      <c r="BW939" s="15">
        <v>6947.8290999999999</v>
      </c>
      <c r="BX939" s="16">
        <v>972.6961</v>
      </c>
      <c r="BY939" s="15">
        <v>1945.3922</v>
      </c>
      <c r="BZ939" s="16">
        <v>6760.1985000000004</v>
      </c>
      <c r="CA939" s="17">
        <v>989.69460000000004</v>
      </c>
    </row>
    <row r="940" spans="1:79" x14ac:dyDescent="0.25">
      <c r="A940" s="33" t="s">
        <v>98</v>
      </c>
      <c r="B940" s="34">
        <v>40301</v>
      </c>
      <c r="C940" s="34" t="s">
        <v>1117</v>
      </c>
      <c r="D940" s="34" t="s">
        <v>1075</v>
      </c>
      <c r="E940" s="34" t="s">
        <v>1076</v>
      </c>
      <c r="F940" s="34" t="s">
        <v>83</v>
      </c>
      <c r="G940" s="34" t="s">
        <v>1043</v>
      </c>
      <c r="H940" s="34" t="s">
        <v>1002</v>
      </c>
      <c r="I940" s="34" t="s">
        <v>1003</v>
      </c>
      <c r="J940" s="34" t="s">
        <v>107</v>
      </c>
      <c r="K940" s="10" t="s">
        <v>1011</v>
      </c>
      <c r="L940" s="10">
        <v>2</v>
      </c>
      <c r="M940" s="34">
        <v>240</v>
      </c>
      <c r="N940" s="34">
        <v>131560</v>
      </c>
      <c r="O940" s="35">
        <v>31119</v>
      </c>
      <c r="P940" s="35">
        <v>16403</v>
      </c>
      <c r="Q940" s="34">
        <v>1387987372</v>
      </c>
      <c r="R940" s="34" t="s">
        <v>103</v>
      </c>
      <c r="S940" s="10">
        <f>IF(AB940=0.05,"Médio Profissionalizante",
IF(AB940=0.09,"Médio Tecnólogo",
IF(AB940=0.1,"Graduação",
IF(AB940=0.15,"Especialização",
IF(AB940=0.35,"Mestrado",
IF(AB940=0.45,"Doutorado",
))))))</f>
        <v>0</v>
      </c>
      <c r="T940" s="10" t="str">
        <f>IF(AL940=0.7,"Inciso I",
IF(AL940=0.6,"Incisos II e V",
IF(AL940=0.3,"Inciso IV",
IF(AL940=0.25,"Inciso III, VI e VII",
))))</f>
        <v>Inciso III, VI e VII</v>
      </c>
      <c r="U940" s="34">
        <v>20</v>
      </c>
      <c r="V940" s="34" t="s">
        <v>90</v>
      </c>
      <c r="W940" s="34" t="s">
        <v>91</v>
      </c>
      <c r="X940" s="34" t="s">
        <v>91</v>
      </c>
      <c r="Y940" s="15">
        <v>1708.6224</v>
      </c>
      <c r="Z940" s="15">
        <v>240</v>
      </c>
      <c r="AA940" s="15">
        <v>1708.6230528295082</v>
      </c>
      <c r="AB940" s="36">
        <v>0</v>
      </c>
      <c r="AC940" s="47">
        <v>0</v>
      </c>
      <c r="AD940" s="15">
        <v>0.21</v>
      </c>
      <c r="AE940" s="40">
        <f>ROUND(Y940*AD940,2)</f>
        <v>358.81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v>1578.501</v>
      </c>
      <c r="AL940" s="15">
        <v>0.25</v>
      </c>
      <c r="AM940" s="15">
        <v>394.62529999999998</v>
      </c>
      <c r="AN940" s="15">
        <v>0.4</v>
      </c>
      <c r="AO940" s="15">
        <v>631.40039999999999</v>
      </c>
      <c r="AP940" s="15">
        <v>1</v>
      </c>
      <c r="AQ940" s="15">
        <v>1578.501</v>
      </c>
      <c r="AR940" s="15">
        <v>0.28000000000000003</v>
      </c>
      <c r="AS940" s="15">
        <v>153.88999999999999</v>
      </c>
      <c r="AT940" s="15">
        <v>0.19</v>
      </c>
      <c r="AU940" s="15">
        <v>783.19</v>
      </c>
      <c r="AV940" s="15">
        <v>0.01</v>
      </c>
      <c r="AW940" s="15">
        <v>49.46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6093.0138999999999</v>
      </c>
      <c r="BU940" s="15">
        <v>4119.8876</v>
      </c>
      <c r="BV940" s="15">
        <v>6093.0138999999999</v>
      </c>
      <c r="BW940" s="15">
        <v>5461.6135000000004</v>
      </c>
      <c r="BX940" s="16">
        <v>764.6259</v>
      </c>
      <c r="BY940" s="15">
        <v>1529.2518</v>
      </c>
      <c r="BZ940" s="16">
        <v>5328.3879999999999</v>
      </c>
      <c r="CA940" s="17">
        <v>595.94669999999996</v>
      </c>
    </row>
    <row r="941" spans="1:79" x14ac:dyDescent="0.25">
      <c r="A941" s="33" t="s">
        <v>715</v>
      </c>
      <c r="B941" s="34">
        <v>14299401</v>
      </c>
      <c r="C941" s="34" t="s">
        <v>1372</v>
      </c>
      <c r="D941" s="34" t="s">
        <v>1289</v>
      </c>
      <c r="E941" s="34" t="s">
        <v>1334</v>
      </c>
      <c r="F941" s="34" t="s">
        <v>83</v>
      </c>
      <c r="G941" s="34" t="s">
        <v>1244</v>
      </c>
      <c r="H941" s="34" t="s">
        <v>1245</v>
      </c>
      <c r="I941" s="34" t="s">
        <v>1246</v>
      </c>
      <c r="J941" s="34" t="s">
        <v>850</v>
      </c>
      <c r="K941" s="10" t="s">
        <v>121</v>
      </c>
      <c r="L941" s="10">
        <v>8</v>
      </c>
      <c r="M941" s="34">
        <v>240</v>
      </c>
      <c r="N941" s="34">
        <v>693313</v>
      </c>
      <c r="O941" s="35">
        <v>44931</v>
      </c>
      <c r="P941" s="35">
        <v>31341</v>
      </c>
      <c r="Q941" s="34">
        <v>682230308</v>
      </c>
      <c r="R941" s="34" t="s">
        <v>89</v>
      </c>
      <c r="S941" s="10">
        <f>IF(AB941=0.05,"Médio Profissionalizante",
IF(AB941=0.09,"Médio Tecnólogo",
IF(AB941=0.1,"Graduação",
IF(AB941=0.15,"Especialização",
IF(AB941=0.35,"Mestrado",
IF(AB941=0.45,"Doutorado",
))))))</f>
        <v>0</v>
      </c>
      <c r="T941" s="10" t="str">
        <f>IF(AL941=0.7,"Inciso I",
IF(AL941=0.6,"Incisos II e V",
IF(AL941=0.3,"Inciso IV",
IF(AL941=0.25,"Inciso III, VI e VII",
))))</f>
        <v>Inciso III, VI e VII</v>
      </c>
      <c r="U941" s="34">
        <v>431</v>
      </c>
      <c r="V941" s="34" t="s">
        <v>90</v>
      </c>
      <c r="W941" s="34" t="s">
        <v>190</v>
      </c>
      <c r="X941" s="34" t="s">
        <v>1254</v>
      </c>
      <c r="Y941" s="15">
        <v>1924.1790000000001</v>
      </c>
      <c r="Z941" s="15">
        <v>240</v>
      </c>
      <c r="AA941" s="15">
        <v>1924.1870707847202</v>
      </c>
      <c r="AB941" s="36">
        <v>0</v>
      </c>
      <c r="AC941" s="47">
        <v>0</v>
      </c>
      <c r="AD941" s="15">
        <v>0.2</v>
      </c>
      <c r="AE941" s="40">
        <f>ROUND(Y941*AD941,2)</f>
        <v>384.84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v>1777.6458</v>
      </c>
      <c r="AL941" s="15">
        <v>0.25</v>
      </c>
      <c r="AM941" s="15">
        <v>444.41149999999999</v>
      </c>
      <c r="AN941" s="15">
        <v>0.4</v>
      </c>
      <c r="AO941" s="15">
        <v>711.05830000000003</v>
      </c>
      <c r="AP941" s="15">
        <v>1</v>
      </c>
      <c r="AQ941" s="15">
        <v>1777.6458</v>
      </c>
      <c r="AR941" s="15">
        <v>1.36</v>
      </c>
      <c r="AS941" s="15">
        <v>839.59</v>
      </c>
      <c r="AT941" s="15">
        <v>0.1</v>
      </c>
      <c r="AU941" s="15">
        <v>463.01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6843.9363000000003</v>
      </c>
      <c r="BU941" s="15">
        <v>4621.8791000000001</v>
      </c>
      <c r="BV941" s="15">
        <v>6843.9363000000003</v>
      </c>
      <c r="BW941" s="15">
        <v>6132.8779999999997</v>
      </c>
      <c r="BX941" s="16">
        <v>858.60289999999998</v>
      </c>
      <c r="BY941" s="15">
        <v>1717.2058</v>
      </c>
      <c r="BZ941" s="16">
        <v>5985.3334000000004</v>
      </c>
      <c r="CA941" s="17">
        <v>776.60670000000005</v>
      </c>
    </row>
    <row r="942" spans="1:79" x14ac:dyDescent="0.25">
      <c r="A942" s="33" t="s">
        <v>79</v>
      </c>
      <c r="B942" s="34">
        <v>5391401</v>
      </c>
      <c r="C942" s="34" t="s">
        <v>350</v>
      </c>
      <c r="D942" s="34" t="s">
        <v>81</v>
      </c>
      <c r="E942" s="34" t="s">
        <v>116</v>
      </c>
      <c r="F942" s="34" t="s">
        <v>83</v>
      </c>
      <c r="G942" s="34" t="s">
        <v>117</v>
      </c>
      <c r="H942" s="34" t="s">
        <v>85</v>
      </c>
      <c r="I942" s="34" t="s">
        <v>79</v>
      </c>
      <c r="J942" s="34" t="s">
        <v>87</v>
      </c>
      <c r="K942" s="10" t="s">
        <v>118</v>
      </c>
      <c r="L942" s="10">
        <v>9</v>
      </c>
      <c r="M942" s="34">
        <v>240</v>
      </c>
      <c r="N942" s="34">
        <v>128542</v>
      </c>
      <c r="O942" s="35">
        <v>37431</v>
      </c>
      <c r="P942" s="35">
        <v>24615</v>
      </c>
      <c r="Q942" s="34">
        <v>31113427353</v>
      </c>
      <c r="R942" s="34" t="s">
        <v>89</v>
      </c>
      <c r="S942" s="10">
        <f>IF(AB942=0.05,"Médio Profissionalizante",
IF(AB942=0.09,"Médio Tecnólogo",
IF(AB942=0.1,"Graduação",
IF(AB942=0.15,"Especialização",
IF(AB942=0.35,"Mestrado",
IF(AB942=0.45,"Doutorado",
))))))</f>
        <v>0</v>
      </c>
      <c r="T942" s="10" t="str">
        <f>IF(AL942=0.7,"Inciso I",
IF(AL942=0.6,"Incisos II e V",
IF(AL942=0.3,"Inciso IV",
IF(AL942=0.25,"Inciso III, VI e VII",
))))</f>
        <v>Inciso III, VI e VII</v>
      </c>
      <c r="U942" s="34">
        <v>22</v>
      </c>
      <c r="V942" s="34" t="s">
        <v>90</v>
      </c>
      <c r="W942" s="34" t="s">
        <v>91</v>
      </c>
      <c r="X942" s="34" t="s">
        <v>92</v>
      </c>
      <c r="Y942" s="15">
        <v>1813.203</v>
      </c>
      <c r="Z942" s="15">
        <v>240</v>
      </c>
      <c r="AA942" s="15">
        <v>1813.2044526470968</v>
      </c>
      <c r="AB942" s="36">
        <v>0</v>
      </c>
      <c r="AC942" s="66">
        <v>0</v>
      </c>
      <c r="AD942" s="15">
        <v>0.2</v>
      </c>
      <c r="AE942" s="50">
        <v>362.64060000000001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v>1813.203</v>
      </c>
      <c r="AL942" s="15">
        <v>0.25</v>
      </c>
      <c r="AM942" s="15">
        <v>453.30079999999998</v>
      </c>
      <c r="AN942" s="15">
        <v>0.4</v>
      </c>
      <c r="AO942" s="15">
        <v>725.28120000000001</v>
      </c>
      <c r="AP942" s="15">
        <v>1</v>
      </c>
      <c r="AQ942" s="15">
        <v>1813.203</v>
      </c>
      <c r="AR942" s="15">
        <v>0.12</v>
      </c>
      <c r="AS942" s="15">
        <v>149.84540000000001</v>
      </c>
      <c r="AT942" s="15">
        <v>0</v>
      </c>
      <c r="AU942" s="15">
        <v>749.22720000000004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22.088951999999999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7002.9205000000002</v>
      </c>
      <c r="BU942" s="15">
        <v>4714.3278</v>
      </c>
      <c r="BV942" s="15">
        <v>6980.8316000000004</v>
      </c>
      <c r="BW942" s="15">
        <v>6277.6392999999998</v>
      </c>
      <c r="BX942" s="16">
        <v>878.86950000000002</v>
      </c>
      <c r="BY942" s="15">
        <v>1757.739</v>
      </c>
      <c r="BZ942" s="16">
        <v>6124.0510000000004</v>
      </c>
      <c r="CA942" s="17">
        <v>814.75400000000002</v>
      </c>
    </row>
    <row r="943" spans="1:79" x14ac:dyDescent="0.25">
      <c r="A943" s="33" t="s">
        <v>715</v>
      </c>
      <c r="B943" s="34">
        <v>7473207</v>
      </c>
      <c r="C943" s="34" t="s">
        <v>1288</v>
      </c>
      <c r="D943" s="34" t="s">
        <v>1289</v>
      </c>
      <c r="E943" s="34" t="s">
        <v>1290</v>
      </c>
      <c r="F943" s="34" t="s">
        <v>83</v>
      </c>
      <c r="G943" s="34" t="s">
        <v>1244</v>
      </c>
      <c r="H943" s="34" t="s">
        <v>1245</v>
      </c>
      <c r="I943" s="34" t="s">
        <v>1246</v>
      </c>
      <c r="J943" s="34" t="s">
        <v>850</v>
      </c>
      <c r="K943" s="10" t="s">
        <v>121</v>
      </c>
      <c r="L943" s="10">
        <v>4</v>
      </c>
      <c r="M943" s="34">
        <v>240</v>
      </c>
      <c r="N943" s="34">
        <v>693313</v>
      </c>
      <c r="O943" s="35">
        <v>44712</v>
      </c>
      <c r="P943" s="35">
        <v>30102</v>
      </c>
      <c r="Q943" s="34">
        <v>62450328300</v>
      </c>
      <c r="R943" s="34" t="s">
        <v>89</v>
      </c>
      <c r="S943" s="10" t="str">
        <f>IF(AB943=0.05,"Médio Profissionalizante",
IF(AB943=0.09,"Médio Tecnólogo",
IF(AB943=0.1,"Graduação",
IF(AB943=0.15,"Especialização",
IF(AB943=0.35,"Mestrado",
IF(AB943=0.45,"Doutorado",
))))))</f>
        <v>Especialização</v>
      </c>
      <c r="T943" s="10" t="str">
        <f>IF(AL943=0.7,"Inciso I",
IF(AL943=0.6,"Incisos II e V",
IF(AL943=0.3,"Inciso IV",
IF(AL943=0.25,"Inciso III, VI e VII",
))))</f>
        <v>Inciso I</v>
      </c>
      <c r="U943" s="34">
        <v>431</v>
      </c>
      <c r="V943" s="34" t="s">
        <v>97</v>
      </c>
      <c r="W943" s="34" t="s">
        <v>190</v>
      </c>
      <c r="X943" s="34" t="s">
        <v>1254</v>
      </c>
      <c r="Y943" s="15">
        <v>1962.6636000000001</v>
      </c>
      <c r="Z943" s="15">
        <v>240</v>
      </c>
      <c r="AA943" s="15">
        <v>1962.6708122004145</v>
      </c>
      <c r="AB943" s="36">
        <v>0.15</v>
      </c>
      <c r="AC943" s="15">
        <v>246.3407</v>
      </c>
      <c r="AD943" s="15">
        <v>0.22</v>
      </c>
      <c r="AE943" s="40">
        <f>ROUND(Y943*AD943,2)</f>
        <v>431.79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v>1642.2714000000001</v>
      </c>
      <c r="AL943" s="15">
        <v>0.7</v>
      </c>
      <c r="AM943" s="15">
        <v>1149.5899999999999</v>
      </c>
      <c r="AN943" s="15">
        <v>0.4</v>
      </c>
      <c r="AO943" s="15">
        <v>656.90859999999998</v>
      </c>
      <c r="AP943" s="15">
        <v>1</v>
      </c>
      <c r="AQ943" s="15">
        <v>1642.2714000000001</v>
      </c>
      <c r="AR943" s="15">
        <v>0.31</v>
      </c>
      <c r="AS943" s="15">
        <v>226.64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7340.9531999999999</v>
      </c>
      <c r="BU943" s="15">
        <v>4549.0918000000001</v>
      </c>
      <c r="BV943" s="15">
        <v>7340.9531999999999</v>
      </c>
      <c r="BW943" s="15">
        <v>6684.0446000000002</v>
      </c>
      <c r="BX943" s="16">
        <v>935.76620000000003</v>
      </c>
      <c r="BY943" s="15">
        <v>1871.5325</v>
      </c>
      <c r="BZ943" s="16">
        <v>6405.1868999999997</v>
      </c>
      <c r="CA943" s="17">
        <v>892.06640000000004</v>
      </c>
    </row>
    <row r="944" spans="1:79" x14ac:dyDescent="0.25">
      <c r="A944" s="33" t="s">
        <v>708</v>
      </c>
      <c r="B944" s="34">
        <v>684101</v>
      </c>
      <c r="C944" s="34" t="s">
        <v>719</v>
      </c>
      <c r="D944" s="34" t="s">
        <v>710</v>
      </c>
      <c r="E944" s="34" t="s">
        <v>720</v>
      </c>
      <c r="F944" s="34" t="s">
        <v>712</v>
      </c>
      <c r="G944" s="34" t="s">
        <v>718</v>
      </c>
      <c r="H944" s="34" t="s">
        <v>714</v>
      </c>
      <c r="I944" s="34" t="s">
        <v>715</v>
      </c>
      <c r="J944" s="34" t="s">
        <v>712</v>
      </c>
      <c r="K944" s="10" t="s">
        <v>121</v>
      </c>
      <c r="L944" s="10">
        <v>11</v>
      </c>
      <c r="M944" s="34">
        <v>240</v>
      </c>
      <c r="N944" s="34">
        <v>898205</v>
      </c>
      <c r="O944" s="35">
        <v>31562</v>
      </c>
      <c r="P944" s="35">
        <v>19720</v>
      </c>
      <c r="Q944" s="34">
        <v>10507515315</v>
      </c>
      <c r="R944" s="34" t="s">
        <v>89</v>
      </c>
      <c r="S944" s="10" t="str">
        <f>IF(AB944=0.05,"Médio Profissionalizante",
IF(AB944=0.09,"Médio Tecnólogo",
IF(AB944=0.1,"Graduação",
IF(AB944=0.15,"Especialização",
IF(AB944=0.35,"Mestrado",
IF(AB944=0.45,"Doutorado",
))))))</f>
        <v>Médio Tecnólogo</v>
      </c>
      <c r="T944" s="10" t="str">
        <f>IF(AL944=0.7,"Inciso I",
IF(AL944=0.6,"Incisos II e V",
IF(AL944=0.3,"Inciso IV",
IF(AL944=0.25,"Inciso III, VI e VII",
))))</f>
        <v>Inciso III, VI e VII</v>
      </c>
      <c r="U944" s="34">
        <v>1</v>
      </c>
      <c r="V944" s="34" t="s">
        <v>97</v>
      </c>
      <c r="W944" s="34" t="s">
        <v>91</v>
      </c>
      <c r="X944" s="34" t="s">
        <v>92</v>
      </c>
      <c r="Y944" s="15">
        <v>1886.4492</v>
      </c>
      <c r="Z944" s="15">
        <v>240</v>
      </c>
      <c r="AA944" s="15">
        <v>1886.4579125340395</v>
      </c>
      <c r="AB944" s="36">
        <v>0.09</v>
      </c>
      <c r="AC944" s="37">
        <v>169.78039999999999</v>
      </c>
      <c r="AD944" s="15">
        <v>0.2</v>
      </c>
      <c r="AE944" s="40">
        <f>ROUND(Y944*AD944,2)</f>
        <v>377.29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v>1886.4492</v>
      </c>
      <c r="AL944" s="15">
        <v>0.25</v>
      </c>
      <c r="AM944" s="15">
        <v>471.6123</v>
      </c>
      <c r="AN944" s="15">
        <v>0.4</v>
      </c>
      <c r="AO944" s="15">
        <v>754.5797</v>
      </c>
      <c r="AP944" s="15">
        <v>1</v>
      </c>
      <c r="AQ944" s="15">
        <v>1886.4492</v>
      </c>
      <c r="AR944" s="15">
        <v>1.53</v>
      </c>
      <c r="AS944" s="15">
        <v>947.66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320.18401400000005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7752.7938999999997</v>
      </c>
      <c r="BU944" s="15">
        <v>5074.5483000000004</v>
      </c>
      <c r="BV944" s="15">
        <v>7432.6098000000002</v>
      </c>
      <c r="BW944" s="15">
        <v>6998.2142000000003</v>
      </c>
      <c r="BX944" s="16">
        <v>979.75</v>
      </c>
      <c r="BY944" s="15">
        <v>1959.5</v>
      </c>
      <c r="BZ944" s="16">
        <v>6773.0438999999997</v>
      </c>
      <c r="CA944" s="17">
        <v>993.22709999999995</v>
      </c>
    </row>
    <row r="945" spans="1:79" x14ac:dyDescent="0.25">
      <c r="A945" s="33" t="s">
        <v>839</v>
      </c>
      <c r="B945" s="34">
        <v>1125501</v>
      </c>
      <c r="C945" s="34" t="s">
        <v>989</v>
      </c>
      <c r="D945" s="34" t="s">
        <v>841</v>
      </c>
      <c r="E945" s="34" t="s">
        <v>862</v>
      </c>
      <c r="F945" s="34" t="s">
        <v>83</v>
      </c>
      <c r="G945" s="34" t="s">
        <v>843</v>
      </c>
      <c r="H945" s="34" t="s">
        <v>844</v>
      </c>
      <c r="I945" s="34" t="s">
        <v>845</v>
      </c>
      <c r="J945" s="34" t="s">
        <v>846</v>
      </c>
      <c r="K945" s="10" t="s">
        <v>502</v>
      </c>
      <c r="L945" s="10">
        <v>5</v>
      </c>
      <c r="M945" s="34">
        <v>240</v>
      </c>
      <c r="N945" s="34">
        <v>123452</v>
      </c>
      <c r="O945" s="35">
        <v>32203</v>
      </c>
      <c r="P945" s="35">
        <v>22050</v>
      </c>
      <c r="Q945" s="34">
        <v>16649389315</v>
      </c>
      <c r="R945" s="34" t="s">
        <v>89</v>
      </c>
      <c r="S945" s="10">
        <f>IF(AB945=0.05,"Médio Profissionalizante",
IF(AB945=0.09,"Médio Tecnólogo",
IF(AB945=0.1,"Graduação",
IF(AB945=0.15,"Especialização",
IF(AB945=0.35,"Mestrado",
IF(AB945=0.45,"Doutorado",
))))))</f>
        <v>0</v>
      </c>
      <c r="T945" s="10" t="str">
        <f>IF(AL945=0.7,"Inciso I",
IF(AL945=0.6,"Incisos II e V",
IF(AL945=0.3,"Inciso IV",
IF(AL945=0.25,"Inciso III, VI e VII",
))))</f>
        <v>Inciso III, VI e VII</v>
      </c>
      <c r="U945" s="34">
        <v>1</v>
      </c>
      <c r="V945" s="34" t="s">
        <v>97</v>
      </c>
      <c r="W945" s="34" t="s">
        <v>128</v>
      </c>
      <c r="X945" s="34" t="s">
        <v>92</v>
      </c>
      <c r="Y945" s="15">
        <v>1675.1153999999999</v>
      </c>
      <c r="Z945" s="15">
        <v>45.7</v>
      </c>
      <c r="AA945" s="15">
        <v>1675.1153999999999</v>
      </c>
      <c r="AB945" s="36">
        <v>0.08</v>
      </c>
      <c r="AC945" s="37">
        <v>134.00919999999999</v>
      </c>
      <c r="AD945" s="15">
        <v>0.16</v>
      </c>
      <c r="AE945" s="40">
        <f>ROUND(Y945*AD945,2)</f>
        <v>268.02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v>1675.1153999999999</v>
      </c>
      <c r="AL945" s="15">
        <v>0.25</v>
      </c>
      <c r="AM945" s="15">
        <v>418.77890000000002</v>
      </c>
      <c r="AN945" s="15">
        <v>0.4</v>
      </c>
      <c r="AO945" s="15">
        <v>670.0462</v>
      </c>
      <c r="AP945" s="15">
        <v>1</v>
      </c>
      <c r="AQ945" s="15">
        <v>1675.1153999999999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6516.1989000000003</v>
      </c>
      <c r="BU945" s="15">
        <v>6516.1989059999896</v>
      </c>
      <c r="BV945" s="15">
        <v>6516.1989000000003</v>
      </c>
      <c r="BW945" s="15">
        <v>5846.1526999999996</v>
      </c>
      <c r="BX945" s="16">
        <v>818.46140000000003</v>
      </c>
      <c r="BY945" s="15">
        <v>1636.9228000000001</v>
      </c>
      <c r="BZ945" s="16">
        <v>5697.7375000000002</v>
      </c>
      <c r="CA945" s="17">
        <v>697.51779999999997</v>
      </c>
    </row>
    <row r="946" spans="1:79" x14ac:dyDescent="0.25">
      <c r="A946" s="33" t="s">
        <v>79</v>
      </c>
      <c r="B946" s="34">
        <v>4559201</v>
      </c>
      <c r="C946" s="34" t="s">
        <v>156</v>
      </c>
      <c r="D946" s="34" t="s">
        <v>81</v>
      </c>
      <c r="E946" s="34" t="s">
        <v>124</v>
      </c>
      <c r="F946" s="34" t="s">
        <v>83</v>
      </c>
      <c r="G946" s="34" t="s">
        <v>117</v>
      </c>
      <c r="H946" s="34" t="s">
        <v>85</v>
      </c>
      <c r="I946" s="34" t="s">
        <v>79</v>
      </c>
      <c r="J946" s="34" t="s">
        <v>87</v>
      </c>
      <c r="K946" s="10" t="s">
        <v>121</v>
      </c>
      <c r="L946" s="10">
        <v>13</v>
      </c>
      <c r="M946" s="34">
        <v>240</v>
      </c>
      <c r="N946" s="34">
        <v>139137</v>
      </c>
      <c r="O946" s="35">
        <v>36752</v>
      </c>
      <c r="P946" s="35">
        <v>25527</v>
      </c>
      <c r="Q946" s="34">
        <v>39110346368</v>
      </c>
      <c r="R946" s="34" t="s">
        <v>89</v>
      </c>
      <c r="S946" s="10" t="str">
        <f>IF(AB946=0.05,"Médio Profissionalizante",
IF(AB946=0.09,"Médio Tecnólogo",
IF(AB946=0.1,"Graduação",
IF(AB946=0.15,"Especialização",
IF(AB946=0.35,"Mestrado",
IF(AB946=0.45,"Doutorado",
))))))</f>
        <v>Médio Tecnólogo</v>
      </c>
      <c r="T946" s="10" t="str">
        <f>IF(AL946=0.7,"Inciso I",
IF(AL946=0.6,"Incisos II e V",
IF(AL946=0.3,"Inciso IV",
IF(AL946=0.25,"Inciso III, VI e VII",
))))</f>
        <v>Inciso III, VI e VII</v>
      </c>
      <c r="U946" s="34">
        <v>22</v>
      </c>
      <c r="V946" s="34" t="s">
        <v>90</v>
      </c>
      <c r="W946" s="34" t="s">
        <v>128</v>
      </c>
      <c r="X946" s="34" t="s">
        <v>92</v>
      </c>
      <c r="Y946" s="15">
        <v>1962.6636000000001</v>
      </c>
      <c r="Z946" s="15">
        <v>240</v>
      </c>
      <c r="AA946" s="15">
        <v>1962.6708122004145</v>
      </c>
      <c r="AB946" s="36">
        <v>0.09</v>
      </c>
      <c r="AC946" s="66">
        <v>176.6397</v>
      </c>
      <c r="AD946" s="15">
        <v>0.22</v>
      </c>
      <c r="AE946" s="50">
        <v>431.786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v>1962.6636000000001</v>
      </c>
      <c r="AL946" s="15">
        <v>0.25</v>
      </c>
      <c r="AM946" s="15">
        <v>490.66590000000002</v>
      </c>
      <c r="AN946" s="15">
        <v>0.4</v>
      </c>
      <c r="AO946" s="15">
        <v>785.06539999999995</v>
      </c>
      <c r="AP946" s="15">
        <v>1</v>
      </c>
      <c r="AQ946" s="15">
        <v>1962.6636000000001</v>
      </c>
      <c r="AR946" s="15">
        <v>1.48</v>
      </c>
      <c r="AS946" s="15">
        <v>839.58339999999998</v>
      </c>
      <c r="AT946" s="15">
        <v>0</v>
      </c>
      <c r="AU946" s="15">
        <v>463.00560000000002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19.899099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7792.0469999999996</v>
      </c>
      <c r="BU946" s="15">
        <v>5318.8184000000001</v>
      </c>
      <c r="BV946" s="15">
        <v>7772.1478999999999</v>
      </c>
      <c r="BW946" s="15">
        <v>7006.9814999999999</v>
      </c>
      <c r="BX946" s="16">
        <v>980.97739999999999</v>
      </c>
      <c r="BY946" s="15">
        <v>1961.9548</v>
      </c>
      <c r="BZ946" s="16">
        <v>6811.0694999999996</v>
      </c>
      <c r="CA946" s="17">
        <v>1003.6840999999999</v>
      </c>
    </row>
    <row r="947" spans="1:79" x14ac:dyDescent="0.25">
      <c r="A947" s="33" t="s">
        <v>1240</v>
      </c>
      <c r="B947" s="34">
        <v>12338001</v>
      </c>
      <c r="C947" s="34" t="s">
        <v>1248</v>
      </c>
      <c r="D947" s="34" t="s">
        <v>1242</v>
      </c>
      <c r="E947" s="34" t="s">
        <v>1249</v>
      </c>
      <c r="F947" s="34" t="s">
        <v>83</v>
      </c>
      <c r="G947" s="34" t="s">
        <v>1244</v>
      </c>
      <c r="H947" s="34" t="s">
        <v>1245</v>
      </c>
      <c r="I947" s="34" t="s">
        <v>1246</v>
      </c>
      <c r="J947" s="34" t="s">
        <v>850</v>
      </c>
      <c r="K947" s="10" t="s">
        <v>121</v>
      </c>
      <c r="L947" s="10">
        <v>11</v>
      </c>
      <c r="M947" s="34">
        <v>240</v>
      </c>
      <c r="N947" s="34">
        <v>721321</v>
      </c>
      <c r="O947" s="35">
        <v>43661</v>
      </c>
      <c r="P947" s="35">
        <v>32203</v>
      </c>
      <c r="Q947" s="34">
        <v>2927452300</v>
      </c>
      <c r="R947" s="34" t="s">
        <v>89</v>
      </c>
      <c r="S947" s="10" t="str">
        <f>IF(AB947=0.05,"Médio Profissionalizante",
IF(AB947=0.09,"Médio Tecnólogo",
IF(AB947=0.1,"Graduação",
IF(AB947=0.15,"Especialização",
IF(AB947=0.35,"Mestrado",
IF(AB947=0.45,"Doutorado",
))))))</f>
        <v>Graduação</v>
      </c>
      <c r="T947" s="10" t="str">
        <f>IF(AL947=0.7,"Inciso I",
IF(AL947=0.6,"Incisos II e V",
IF(AL947=0.3,"Inciso IV",
IF(AL947=0.25,"Inciso III, VI e VII",
))))</f>
        <v>Inciso III, VI e VII</v>
      </c>
      <c r="U947" s="34">
        <v>1</v>
      </c>
      <c r="V947" s="34" t="s">
        <v>90</v>
      </c>
      <c r="W947" s="34" t="s">
        <v>190</v>
      </c>
      <c r="X947" s="34" t="s">
        <v>92</v>
      </c>
      <c r="Y947" s="15">
        <v>1610.07</v>
      </c>
      <c r="Z947" s="15">
        <v>240</v>
      </c>
      <c r="AA947" s="15">
        <v>1610.0736640032003</v>
      </c>
      <c r="AB947" s="36">
        <v>0.1</v>
      </c>
      <c r="AC947" s="47">
        <v>188.64490000000001</v>
      </c>
      <c r="AD947" s="15">
        <v>0.19</v>
      </c>
      <c r="AE947" s="40">
        <f>ROUND(Y947*AD947,2)</f>
        <v>305.91000000000003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v>1886.4492</v>
      </c>
      <c r="AL947" s="15">
        <v>0.25</v>
      </c>
      <c r="AM947" s="15">
        <v>471.6123</v>
      </c>
      <c r="AN947" s="15">
        <v>0.4</v>
      </c>
      <c r="AO947" s="15">
        <v>754.5797</v>
      </c>
      <c r="AP947" s="15">
        <v>1</v>
      </c>
      <c r="AQ947" s="15">
        <v>1886.4492</v>
      </c>
      <c r="AR947" s="15">
        <v>1.25</v>
      </c>
      <c r="AS947" s="15">
        <v>660.8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7432.6098000000002</v>
      </c>
      <c r="BU947" s="15">
        <v>5074.5483000000004</v>
      </c>
      <c r="BV947" s="15">
        <v>7432.6098000000002</v>
      </c>
      <c r="BW947" s="15">
        <v>6678.0302000000001</v>
      </c>
      <c r="BX947" s="16">
        <v>934.92420000000004</v>
      </c>
      <c r="BY947" s="15">
        <v>1869.8484000000001</v>
      </c>
      <c r="BZ947" s="16">
        <v>6497.6855999999998</v>
      </c>
      <c r="CA947" s="17">
        <v>917.50350000000003</v>
      </c>
    </row>
    <row r="948" spans="1:79" x14ac:dyDescent="0.25">
      <c r="A948" s="33" t="s">
        <v>98</v>
      </c>
      <c r="B948" s="34">
        <v>33201</v>
      </c>
      <c r="C948" s="34" t="s">
        <v>1102</v>
      </c>
      <c r="D948" s="34" t="s">
        <v>1075</v>
      </c>
      <c r="E948" s="34" t="s">
        <v>1076</v>
      </c>
      <c r="F948" s="34" t="s">
        <v>83</v>
      </c>
      <c r="G948" s="34" t="s">
        <v>871</v>
      </c>
      <c r="H948" s="34" t="s">
        <v>1002</v>
      </c>
      <c r="I948" s="34" t="s">
        <v>715</v>
      </c>
      <c r="J948" s="34" t="s">
        <v>850</v>
      </c>
      <c r="K948" s="10" t="s">
        <v>850</v>
      </c>
      <c r="L948" s="10">
        <v>12</v>
      </c>
      <c r="M948" s="34">
        <v>240</v>
      </c>
      <c r="N948" s="34">
        <v>125852</v>
      </c>
      <c r="O948" s="35">
        <v>26000</v>
      </c>
      <c r="P948" s="35">
        <v>17042</v>
      </c>
      <c r="Q948" s="34">
        <v>1318268320</v>
      </c>
      <c r="R948" s="34" t="s">
        <v>103</v>
      </c>
      <c r="S948" s="10" t="str">
        <f>IF(AB948=0.05,"Médio Profissionalizante",
IF(AB948=0.09,"Médio Tecnólogo",
IF(AB948=0.1,"Graduação",
IF(AB948=0.15,"Especialização",
IF(AB948=0.35,"Mestrado",
IF(AB948=0.45,"Doutorado",
))))))</f>
        <v>Especialização</v>
      </c>
      <c r="T948" s="10" t="str">
        <f>IF(AL948=0.7,"Inciso I",
IF(AL948=0.6,"Incisos II e V",
IF(AL948=0.3,"Inciso IV",
IF(AL948=0.25,"Inciso III, VI e VII",
))))</f>
        <v>Inciso III, VI e VII</v>
      </c>
      <c r="U948" s="34">
        <v>20</v>
      </c>
      <c r="V948" s="34" t="s">
        <v>90</v>
      </c>
      <c r="W948" s="34" t="s">
        <v>91</v>
      </c>
      <c r="X948" s="34" t="s">
        <v>91</v>
      </c>
      <c r="Y948" s="15">
        <v>1962.6636000000001</v>
      </c>
      <c r="Z948" s="15">
        <v>240</v>
      </c>
      <c r="AA948" s="15">
        <v>1962.6708122004145</v>
      </c>
      <c r="AB948" s="36">
        <v>0.15</v>
      </c>
      <c r="AC948" s="15">
        <v>288.62689999999998</v>
      </c>
      <c r="AD948" s="15">
        <v>0.22</v>
      </c>
      <c r="AE948" s="40">
        <f>ROUND(Y948*AD948,2)</f>
        <v>431.79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v>1924.1790000000001</v>
      </c>
      <c r="AL948" s="15">
        <v>0.25</v>
      </c>
      <c r="AM948" s="15">
        <v>481.04480000000001</v>
      </c>
      <c r="AN948" s="15">
        <v>0.4</v>
      </c>
      <c r="AO948" s="15">
        <v>769.67160000000001</v>
      </c>
      <c r="AP948" s="15">
        <v>1</v>
      </c>
      <c r="AQ948" s="15">
        <v>1924.1790000000001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7735.1995999999999</v>
      </c>
      <c r="BU948" s="15">
        <v>5329.9758000000002</v>
      </c>
      <c r="BV948" s="15">
        <v>7735.1995999999999</v>
      </c>
      <c r="BW948" s="15">
        <v>6965.5280000000002</v>
      </c>
      <c r="BX948" s="16">
        <v>975.1739</v>
      </c>
      <c r="BY948" s="15">
        <v>1950.3478</v>
      </c>
      <c r="BZ948" s="16">
        <v>6760.0257000000001</v>
      </c>
      <c r="CA948" s="17">
        <v>989.64710000000002</v>
      </c>
    </row>
    <row r="949" spans="1:79" x14ac:dyDescent="0.25">
      <c r="A949" s="33" t="s">
        <v>715</v>
      </c>
      <c r="B949" s="34">
        <v>11555401</v>
      </c>
      <c r="C949" s="34" t="s">
        <v>1322</v>
      </c>
      <c r="D949" s="34" t="s">
        <v>1069</v>
      </c>
      <c r="E949" s="34" t="s">
        <v>1323</v>
      </c>
      <c r="F949" s="34" t="s">
        <v>83</v>
      </c>
      <c r="G949" s="34" t="s">
        <v>1244</v>
      </c>
      <c r="H949" s="34" t="s">
        <v>1245</v>
      </c>
      <c r="I949" s="34" t="s">
        <v>1246</v>
      </c>
      <c r="J949" s="34" t="s">
        <v>850</v>
      </c>
      <c r="K949" s="10" t="s">
        <v>121</v>
      </c>
      <c r="L949" s="10">
        <v>13</v>
      </c>
      <c r="M949" s="34">
        <v>240</v>
      </c>
      <c r="N949" s="34">
        <v>750463</v>
      </c>
      <c r="O949" s="35">
        <v>42920</v>
      </c>
      <c r="P949" s="35">
        <v>32974</v>
      </c>
      <c r="Q949" s="34">
        <v>4235101340</v>
      </c>
      <c r="R949" s="34" t="s">
        <v>89</v>
      </c>
      <c r="S949" s="10" t="str">
        <f>IF(AB949=0.05,"Médio Profissionalizante",
IF(AB949=0.09,"Médio Tecnólogo",
IF(AB949=0.1,"Graduação",
IF(AB949=0.15,"Especialização",
IF(AB949=0.35,"Mestrado",
IF(AB949=0.45,"Doutorado",
))))))</f>
        <v>Médio Tecnólogo</v>
      </c>
      <c r="T949" s="10" t="str">
        <f>IF(AL949=0.7,"Inciso I",
IF(AL949=0.6,"Incisos II e V",
IF(AL949=0.3,"Inciso IV",
IF(AL949=0.25,"Inciso III, VI e VII",
))))</f>
        <v>Incisos II e V</v>
      </c>
      <c r="U949" s="34">
        <v>1</v>
      </c>
      <c r="V949" s="34" t="s">
        <v>97</v>
      </c>
      <c r="W949" s="34" t="s">
        <v>91</v>
      </c>
      <c r="X949" s="34" t="s">
        <v>92</v>
      </c>
      <c r="Y949" s="15">
        <v>1777.6458</v>
      </c>
      <c r="Z949" s="15">
        <v>240</v>
      </c>
      <c r="AA949" s="15">
        <v>1777.6514241638204</v>
      </c>
      <c r="AB949" s="36">
        <v>0.09</v>
      </c>
      <c r="AC949" s="37">
        <v>176.6397</v>
      </c>
      <c r="AD949" s="15">
        <v>0.11</v>
      </c>
      <c r="AE949" s="40">
        <f>ROUND(Y949*AD949,2)</f>
        <v>195.54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v>1962.6636000000001</v>
      </c>
      <c r="AL949" s="15">
        <v>0.6</v>
      </c>
      <c r="AM949" s="15">
        <v>1177.5981999999999</v>
      </c>
      <c r="AN949" s="15">
        <v>0.4</v>
      </c>
      <c r="AO949" s="15">
        <v>785.06539999999995</v>
      </c>
      <c r="AP949" s="15">
        <v>1</v>
      </c>
      <c r="AQ949" s="15">
        <v>1962.6636000000001</v>
      </c>
      <c r="AR949" s="15">
        <v>0</v>
      </c>
      <c r="AS949" s="15">
        <v>0</v>
      </c>
      <c r="AT949" s="15">
        <v>0.03</v>
      </c>
      <c r="AU949" s="15">
        <v>139.99</v>
      </c>
      <c r="AV949" s="15">
        <v>0.37</v>
      </c>
      <c r="AW949" s="15">
        <v>2071.85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8243.1870999999992</v>
      </c>
      <c r="BU949" s="15">
        <v>5102.9254000000001</v>
      </c>
      <c r="BV949" s="15">
        <v>8243.1870999999992</v>
      </c>
      <c r="BW949" s="15">
        <v>7458.1216999999997</v>
      </c>
      <c r="BX949" s="16">
        <v>1044.1369999999999</v>
      </c>
      <c r="BY949" s="15">
        <v>2088.2741000000001</v>
      </c>
      <c r="BZ949" s="16">
        <v>7199.0501000000004</v>
      </c>
      <c r="CA949" s="17">
        <v>1110.3788</v>
      </c>
    </row>
    <row r="950" spans="1:79" x14ac:dyDescent="0.25">
      <c r="A950" s="33" t="s">
        <v>79</v>
      </c>
      <c r="B950" s="34">
        <v>6649603</v>
      </c>
      <c r="C950" s="34" t="s">
        <v>388</v>
      </c>
      <c r="D950" s="34" t="s">
        <v>81</v>
      </c>
      <c r="E950" s="34" t="s">
        <v>116</v>
      </c>
      <c r="F950" s="34" t="s">
        <v>83</v>
      </c>
      <c r="G950" s="34" t="s">
        <v>117</v>
      </c>
      <c r="H950" s="34" t="s">
        <v>85</v>
      </c>
      <c r="I950" s="34" t="s">
        <v>79</v>
      </c>
      <c r="J950" s="34" t="s">
        <v>87</v>
      </c>
      <c r="K950" s="10" t="s">
        <v>121</v>
      </c>
      <c r="L950" s="10">
        <v>8</v>
      </c>
      <c r="M950" s="34">
        <v>240</v>
      </c>
      <c r="N950" s="34">
        <v>126022</v>
      </c>
      <c r="O950" s="35">
        <v>40665</v>
      </c>
      <c r="P950" s="35">
        <v>27322</v>
      </c>
      <c r="Q950" s="34">
        <v>51942364334</v>
      </c>
      <c r="R950" s="34" t="s">
        <v>89</v>
      </c>
      <c r="S950" s="10" t="str">
        <f>IF(AB950=0.05,"Médio Profissionalizante",
IF(AB950=0.09,"Médio Tecnólogo",
IF(AB950=0.1,"Graduação",
IF(AB950=0.15,"Especialização",
IF(AB950=0.35,"Mestrado",
IF(AB950=0.45,"Doutorado",
))))))</f>
        <v>Especialização</v>
      </c>
      <c r="T950" s="10" t="str">
        <f>IF(AL950=0.7,"Inciso I",
IF(AL950=0.6,"Incisos II e V",
IF(AL950=0.3,"Inciso IV",
IF(AL950=0.25,"Inciso III, VI e VII",
))))</f>
        <v>Inciso III, VI e VII</v>
      </c>
      <c r="U950" s="34">
        <v>22</v>
      </c>
      <c r="V950" s="34" t="s">
        <v>97</v>
      </c>
      <c r="W950" s="34" t="s">
        <v>91</v>
      </c>
      <c r="X950" s="34" t="s">
        <v>92</v>
      </c>
      <c r="Y950" s="15">
        <v>1777.6458</v>
      </c>
      <c r="Z950" s="15">
        <v>240</v>
      </c>
      <c r="AA950" s="15">
        <v>1777.6514241638204</v>
      </c>
      <c r="AB950" s="36">
        <v>0.15</v>
      </c>
      <c r="AC950" s="51">
        <v>266.64690000000002</v>
      </c>
      <c r="AD950" s="15">
        <v>0.11</v>
      </c>
      <c r="AE950" s="50">
        <v>195.541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v>1777.6458</v>
      </c>
      <c r="AL950" s="15">
        <v>0.25</v>
      </c>
      <c r="AM950" s="15">
        <v>444.41149999999999</v>
      </c>
      <c r="AN950" s="15">
        <v>0.4</v>
      </c>
      <c r="AO950" s="15">
        <v>711.05830000000003</v>
      </c>
      <c r="AP950" s="15">
        <v>1</v>
      </c>
      <c r="AQ950" s="15">
        <v>1777.6458</v>
      </c>
      <c r="AR950" s="15">
        <v>0.91</v>
      </c>
      <c r="AS950" s="15">
        <v>351.03440000000001</v>
      </c>
      <c r="AT950" s="15">
        <v>0.37</v>
      </c>
      <c r="AU950" s="15">
        <v>1468.2688000000001</v>
      </c>
      <c r="AV950" s="15">
        <v>0.09</v>
      </c>
      <c r="AW950" s="15">
        <v>1154.3631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6950.5950999999995</v>
      </c>
      <c r="BW950" s="15">
        <v>6239.5367999999999</v>
      </c>
      <c r="BX950" s="16">
        <v>873.53510000000006</v>
      </c>
      <c r="BY950" s="15">
        <v>1747.0703000000001</v>
      </c>
      <c r="BZ950" s="16">
        <v>6077.0599000000002</v>
      </c>
      <c r="CA950" s="17">
        <v>801.83150000000001</v>
      </c>
    </row>
    <row r="951" spans="1:79" x14ac:dyDescent="0.25">
      <c r="A951" s="33" t="s">
        <v>79</v>
      </c>
      <c r="B951" s="34">
        <v>8911101</v>
      </c>
      <c r="C951" s="34" t="s">
        <v>456</v>
      </c>
      <c r="D951" s="34" t="s">
        <v>81</v>
      </c>
      <c r="E951" s="34" t="s">
        <v>116</v>
      </c>
      <c r="F951" s="34" t="s">
        <v>83</v>
      </c>
      <c r="G951" s="34" t="s">
        <v>117</v>
      </c>
      <c r="H951" s="34" t="s">
        <v>85</v>
      </c>
      <c r="I951" s="34" t="s">
        <v>79</v>
      </c>
      <c r="J951" s="34" t="s">
        <v>87</v>
      </c>
      <c r="K951" s="10" t="s">
        <v>121</v>
      </c>
      <c r="L951" s="10">
        <v>8</v>
      </c>
      <c r="M951" s="34">
        <v>240</v>
      </c>
      <c r="N951" s="34">
        <v>126022</v>
      </c>
      <c r="O951" s="35">
        <v>40826</v>
      </c>
      <c r="P951" s="35">
        <v>29580</v>
      </c>
      <c r="Q951" s="34">
        <v>64267474320</v>
      </c>
      <c r="R951" s="34" t="s">
        <v>89</v>
      </c>
      <c r="S951" s="10">
        <f>IF(AB951=0.05,"Médio Profissionalizante",
IF(AB951=0.09,"Médio Tecnólogo",
IF(AB951=0.1,"Graduação",
IF(AB951=0.15,"Especialização",
IF(AB951=0.35,"Mestrado",
IF(AB951=0.45,"Doutorado",
))))))</f>
        <v>0</v>
      </c>
      <c r="T951" s="10" t="str">
        <f>IF(AL951=0.7,"Inciso I",
IF(AL951=0.6,"Incisos II e V",
IF(AL951=0.3,"Inciso IV",
IF(AL951=0.25,"Inciso III, VI e VII",
))))</f>
        <v>Incisos II e V</v>
      </c>
      <c r="U951" s="34">
        <v>22</v>
      </c>
      <c r="V951" s="34" t="s">
        <v>97</v>
      </c>
      <c r="W951" s="34" t="s">
        <v>91</v>
      </c>
      <c r="X951" s="34" t="s">
        <v>92</v>
      </c>
      <c r="Y951" s="15">
        <v>1777.6458</v>
      </c>
      <c r="Z951" s="15">
        <v>240</v>
      </c>
      <c r="AA951" s="15">
        <v>1777.6514241638204</v>
      </c>
      <c r="AB951" s="36">
        <v>0</v>
      </c>
      <c r="AC951" s="10">
        <v>0</v>
      </c>
      <c r="AD951" s="15">
        <v>0.11</v>
      </c>
      <c r="AE951" s="50">
        <v>195.541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v>1777.6458</v>
      </c>
      <c r="AL951" s="15">
        <v>0.6</v>
      </c>
      <c r="AM951" s="15">
        <v>1066.5875000000001</v>
      </c>
      <c r="AN951" s="15">
        <v>0.4</v>
      </c>
      <c r="AO951" s="15">
        <v>711.05830000000003</v>
      </c>
      <c r="AP951" s="15">
        <v>1</v>
      </c>
      <c r="AQ951" s="15">
        <v>1777.6458</v>
      </c>
      <c r="AR951" s="15">
        <v>0.26</v>
      </c>
      <c r="AS951" s="15">
        <v>246.85400000000001</v>
      </c>
      <c r="AT951" s="15">
        <v>0.2</v>
      </c>
      <c r="AU951" s="15">
        <v>949.43849999999998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7306.1242000000002</v>
      </c>
      <c r="BU951" s="15">
        <v>4461.8909999999996</v>
      </c>
      <c r="BV951" s="15">
        <v>7306.1242000000002</v>
      </c>
      <c r="BW951" s="15">
        <v>6595.0658999999996</v>
      </c>
      <c r="BX951" s="16">
        <v>923.30920000000003</v>
      </c>
      <c r="BY951" s="15">
        <v>1846.6185</v>
      </c>
      <c r="BZ951" s="16">
        <v>6382.8149999999996</v>
      </c>
      <c r="CA951" s="17">
        <v>885.91409999999996</v>
      </c>
    </row>
    <row r="952" spans="1:79" x14ac:dyDescent="0.25">
      <c r="A952" s="33" t="s">
        <v>715</v>
      </c>
      <c r="B952" s="34">
        <v>11989001</v>
      </c>
      <c r="C952" s="34" t="s">
        <v>1337</v>
      </c>
      <c r="D952" s="34" t="s">
        <v>1289</v>
      </c>
      <c r="E952" s="34" t="s">
        <v>1338</v>
      </c>
      <c r="F952" s="34" t="s">
        <v>83</v>
      </c>
      <c r="G952" s="34" t="s">
        <v>1244</v>
      </c>
      <c r="H952" s="34" t="s">
        <v>1245</v>
      </c>
      <c r="I952" s="34" t="s">
        <v>1246</v>
      </c>
      <c r="J952" s="34" t="s">
        <v>850</v>
      </c>
      <c r="K952" s="10" t="s">
        <v>121</v>
      </c>
      <c r="L952" s="10">
        <v>2</v>
      </c>
      <c r="M952" s="34">
        <v>240</v>
      </c>
      <c r="N952" s="34">
        <v>693313</v>
      </c>
      <c r="O952" s="35">
        <v>43374</v>
      </c>
      <c r="P952" s="35">
        <v>28305</v>
      </c>
      <c r="Q952" s="34">
        <v>77330285315</v>
      </c>
      <c r="R952" s="34" t="s">
        <v>89</v>
      </c>
      <c r="S952" s="10" t="str">
        <f>IF(AB952=0.05,"Médio Profissionalizante",
IF(AB952=0.09,"Médio Tecnólogo",
IF(AB952=0.1,"Graduação",
IF(AB952=0.15,"Especialização",
IF(AB952=0.35,"Mestrado",
IF(AB952=0.45,"Doutorado",
))))))</f>
        <v>Especialização</v>
      </c>
      <c r="T952" s="10" t="str">
        <f>IF(AL952=0.7,"Inciso I",
IF(AL952=0.6,"Incisos II e V",
IF(AL952=0.3,"Inciso IV",
IF(AL952=0.25,"Inciso III, VI e VII",
))))</f>
        <v>Inciso I</v>
      </c>
      <c r="U952" s="34">
        <v>1</v>
      </c>
      <c r="V952" s="34" t="s">
        <v>97</v>
      </c>
      <c r="W952" s="34" t="s">
        <v>190</v>
      </c>
      <c r="X952" s="34" t="s">
        <v>92</v>
      </c>
      <c r="Y952" s="15">
        <v>1777.6458</v>
      </c>
      <c r="Z952" s="15">
        <v>240</v>
      </c>
      <c r="AA952" s="15">
        <v>1777.6514241638204</v>
      </c>
      <c r="AB952" s="36">
        <v>0.15</v>
      </c>
      <c r="AC952" s="15">
        <v>236.77520000000001</v>
      </c>
      <c r="AD952" s="15">
        <v>0.11</v>
      </c>
      <c r="AE952" s="40">
        <f>ROUND(Y952*AD952,2)</f>
        <v>195.54</v>
      </c>
      <c r="AF952" s="15">
        <v>0</v>
      </c>
      <c r="AG952" s="15">
        <v>0</v>
      </c>
      <c r="AH952" s="15">
        <v>0</v>
      </c>
      <c r="AI952" s="15">
        <v>0</v>
      </c>
      <c r="AJ952" s="15">
        <v>1</v>
      </c>
      <c r="AK952" s="15">
        <v>1578.501</v>
      </c>
      <c r="AL952" s="15">
        <v>0.7</v>
      </c>
      <c r="AM952" s="15">
        <v>1104.9507000000001</v>
      </c>
      <c r="AN952" s="15">
        <v>0.4</v>
      </c>
      <c r="AO952" s="15">
        <v>631.40039999999999</v>
      </c>
      <c r="AP952" s="15">
        <v>1</v>
      </c>
      <c r="AQ952" s="15">
        <v>1578.501</v>
      </c>
      <c r="AR952" s="15">
        <v>0.3</v>
      </c>
      <c r="AS952" s="15">
        <v>193.76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6882.2644</v>
      </c>
      <c r="BU952" s="15">
        <v>4198.8127000000004</v>
      </c>
      <c r="BV952" s="15">
        <v>6882.2644</v>
      </c>
      <c r="BW952" s="15">
        <v>6250.8639999999996</v>
      </c>
      <c r="BX952" s="16">
        <v>875.12099999999998</v>
      </c>
      <c r="BY952" s="15">
        <v>1750.2419</v>
      </c>
      <c r="BZ952" s="16">
        <v>6007.1433999999999</v>
      </c>
      <c r="CA952" s="17">
        <v>782.60440000000006</v>
      </c>
    </row>
    <row r="953" spans="1:79" x14ac:dyDescent="0.25">
      <c r="A953" s="33" t="s">
        <v>79</v>
      </c>
      <c r="B953" s="34">
        <v>4561201</v>
      </c>
      <c r="C953" s="34" t="s">
        <v>166</v>
      </c>
      <c r="D953" s="34" t="s">
        <v>81</v>
      </c>
      <c r="E953" s="34" t="s">
        <v>116</v>
      </c>
      <c r="F953" s="34" t="s">
        <v>83</v>
      </c>
      <c r="G953" s="34" t="s">
        <v>117</v>
      </c>
      <c r="H953" s="34" t="s">
        <v>85</v>
      </c>
      <c r="I953" s="34" t="s">
        <v>79</v>
      </c>
      <c r="J953" s="34" t="s">
        <v>87</v>
      </c>
      <c r="K953" s="10" t="s">
        <v>121</v>
      </c>
      <c r="L953" s="10">
        <v>13</v>
      </c>
      <c r="M953" s="34">
        <v>240</v>
      </c>
      <c r="N953" s="34">
        <v>139137</v>
      </c>
      <c r="O953" s="35">
        <v>36770</v>
      </c>
      <c r="P953" s="35">
        <v>24214</v>
      </c>
      <c r="Q953" s="34">
        <v>31109268300</v>
      </c>
      <c r="R953" s="34" t="s">
        <v>89</v>
      </c>
      <c r="S953" s="10" t="str">
        <f>IF(AB953=0.05,"Médio Profissionalizante",
IF(AB953=0.09,"Médio Tecnólogo",
IF(AB953=0.1,"Graduação",
IF(AB953=0.15,"Especialização",
IF(AB953=0.35,"Mestrado",
IF(AB953=0.45,"Doutorado",
))))))</f>
        <v>Especialização</v>
      </c>
      <c r="T953" s="10" t="str">
        <f>IF(AL953=0.7,"Inciso I",
IF(AL953=0.6,"Incisos II e V",
IF(AL953=0.3,"Inciso IV",
IF(AL953=0.25,"Inciso III, VI e VII",
))))</f>
        <v>Incisos II e V</v>
      </c>
      <c r="U953" s="34">
        <v>22</v>
      </c>
      <c r="V953" s="34" t="s">
        <v>90</v>
      </c>
      <c r="W953" s="34" t="s">
        <v>91</v>
      </c>
      <c r="X953" s="34" t="s">
        <v>92</v>
      </c>
      <c r="Y953" s="15">
        <v>1962.6636000000001</v>
      </c>
      <c r="Z953" s="15">
        <v>240</v>
      </c>
      <c r="AA953" s="15">
        <v>1962.6708122004145</v>
      </c>
      <c r="AB953" s="36">
        <v>0.15</v>
      </c>
      <c r="AC953" s="51">
        <v>294.39949999999999</v>
      </c>
      <c r="AD953" s="15">
        <v>0.22</v>
      </c>
      <c r="AE953" s="50">
        <v>431.786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v>1962.6636000000001</v>
      </c>
      <c r="AL953" s="15">
        <v>0.6</v>
      </c>
      <c r="AM953" s="15">
        <v>1177.5981999999999</v>
      </c>
      <c r="AN953" s="15">
        <v>0.4</v>
      </c>
      <c r="AO953" s="15">
        <v>785.06539999999995</v>
      </c>
      <c r="AP953" s="15">
        <v>1</v>
      </c>
      <c r="AQ953" s="15">
        <v>1962.6636000000001</v>
      </c>
      <c r="AR953" s="15">
        <v>1.37</v>
      </c>
      <c r="AS953" s="15">
        <v>0</v>
      </c>
      <c r="AT953" s="15">
        <v>0</v>
      </c>
      <c r="AU953" s="15">
        <v>0</v>
      </c>
      <c r="AV953" s="15">
        <v>0.2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8576.8399000000009</v>
      </c>
      <c r="BU953" s="15">
        <v>5436.5781999999999</v>
      </c>
      <c r="BV953" s="15">
        <v>8576.8399000000009</v>
      </c>
      <c r="BW953" s="15">
        <v>7791.7745000000004</v>
      </c>
      <c r="BX953" s="16">
        <v>1090.8484000000001</v>
      </c>
      <c r="BY953" s="15">
        <v>2181.6968999999999</v>
      </c>
      <c r="BZ953" s="16">
        <v>7485.9915000000001</v>
      </c>
      <c r="CA953" s="17">
        <v>1189.2877000000001</v>
      </c>
    </row>
    <row r="954" spans="1:79" x14ac:dyDescent="0.25">
      <c r="A954" s="33" t="s">
        <v>79</v>
      </c>
      <c r="B954" s="34">
        <v>8825501</v>
      </c>
      <c r="C954" s="34" t="s">
        <v>439</v>
      </c>
      <c r="D954" s="34" t="s">
        <v>81</v>
      </c>
      <c r="E954" s="34" t="s">
        <v>116</v>
      </c>
      <c r="F954" s="34" t="s">
        <v>83</v>
      </c>
      <c r="G954" s="34" t="s">
        <v>117</v>
      </c>
      <c r="H954" s="34" t="s">
        <v>85</v>
      </c>
      <c r="I954" s="34" t="s">
        <v>79</v>
      </c>
      <c r="J954" s="34" t="s">
        <v>87</v>
      </c>
      <c r="K954" s="10" t="s">
        <v>147</v>
      </c>
      <c r="L954" s="10">
        <v>5</v>
      </c>
      <c r="M954" s="34">
        <v>240</v>
      </c>
      <c r="N954" s="34">
        <v>118759</v>
      </c>
      <c r="O954" s="35">
        <v>40665</v>
      </c>
      <c r="P954" s="35">
        <v>31946</v>
      </c>
      <c r="Q954" s="34">
        <v>2391968302</v>
      </c>
      <c r="R954" s="34" t="s">
        <v>89</v>
      </c>
      <c r="S954" s="10" t="str">
        <f>IF(AB954=0.05,"Médio Profissionalizante",
IF(AB954=0.09,"Médio Tecnólogo",
IF(AB954=0.1,"Graduação",
IF(AB954=0.15,"Especialização",
IF(AB954=0.35,"Mestrado",
IF(AB954=0.45,"Doutorado",
))))))</f>
        <v>Especialização</v>
      </c>
      <c r="T954" s="10" t="str">
        <f>IF(AL954=0.7,"Inciso I",
IF(AL954=0.6,"Incisos II e V",
IF(AL954=0.3,"Inciso IV",
IF(AL954=0.25,"Inciso III, VI e VII",
))))</f>
        <v>Incisos II e V</v>
      </c>
      <c r="U954" s="34">
        <v>22</v>
      </c>
      <c r="V954" s="34" t="s">
        <v>90</v>
      </c>
      <c r="W954" s="34" t="s">
        <v>91</v>
      </c>
      <c r="X954" s="34" t="s">
        <v>92</v>
      </c>
      <c r="Y954" s="15">
        <v>1675.1153999999999</v>
      </c>
      <c r="Z954" s="15">
        <v>240</v>
      </c>
      <c r="AA954" s="15">
        <v>1675.1206400289295</v>
      </c>
      <c r="AB954" s="36">
        <v>0.15</v>
      </c>
      <c r="AC954" s="51">
        <v>251.26730000000001</v>
      </c>
      <c r="AD954" s="15">
        <v>0.11</v>
      </c>
      <c r="AE954" s="50">
        <v>184.2627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v>1675.1153999999999</v>
      </c>
      <c r="AL954" s="15">
        <v>0.6</v>
      </c>
      <c r="AM954" s="15">
        <v>1005.0692</v>
      </c>
      <c r="AN954" s="15">
        <v>0.4</v>
      </c>
      <c r="AO954" s="15">
        <v>670.0462</v>
      </c>
      <c r="AP954" s="15">
        <v>1</v>
      </c>
      <c r="AQ954" s="15">
        <v>1675.1153999999999</v>
      </c>
      <c r="AR954" s="15">
        <v>0.71</v>
      </c>
      <c r="AS954" s="15">
        <v>48.418900000000001</v>
      </c>
      <c r="AT954" s="15">
        <v>0</v>
      </c>
      <c r="AU954" s="15">
        <v>0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7135.9916000000003</v>
      </c>
      <c r="BU954" s="15">
        <v>4455.8069999999998</v>
      </c>
      <c r="BV954" s="15">
        <v>7135.9916000000003</v>
      </c>
      <c r="BW954" s="15">
        <v>6465.9453999999996</v>
      </c>
      <c r="BX954" s="16">
        <v>905.23239999999998</v>
      </c>
      <c r="BY954" s="15">
        <v>1810.4647</v>
      </c>
      <c r="BZ954" s="16">
        <v>6230.7592000000004</v>
      </c>
      <c r="CA954" s="17">
        <v>844.09879999999998</v>
      </c>
    </row>
    <row r="955" spans="1:79" x14ac:dyDescent="0.25">
      <c r="A955" s="33" t="s">
        <v>79</v>
      </c>
      <c r="B955" s="34">
        <v>5177901</v>
      </c>
      <c r="C955" s="34" t="s">
        <v>259</v>
      </c>
      <c r="D955" s="34" t="s">
        <v>81</v>
      </c>
      <c r="E955" s="34" t="s">
        <v>174</v>
      </c>
      <c r="F955" s="34" t="s">
        <v>83</v>
      </c>
      <c r="G955" s="34" t="s">
        <v>117</v>
      </c>
      <c r="H955" s="34" t="s">
        <v>85</v>
      </c>
      <c r="I955" s="34" t="s">
        <v>79</v>
      </c>
      <c r="J955" s="34" t="s">
        <v>87</v>
      </c>
      <c r="K955" s="10" t="s">
        <v>121</v>
      </c>
      <c r="L955" s="10">
        <v>13</v>
      </c>
      <c r="M955" s="34">
        <v>240</v>
      </c>
      <c r="N955" s="34">
        <v>139137</v>
      </c>
      <c r="O955" s="35">
        <v>37109</v>
      </c>
      <c r="P955" s="35">
        <v>24040</v>
      </c>
      <c r="Q955" s="34">
        <v>38283131320</v>
      </c>
      <c r="R955" s="34" t="s">
        <v>89</v>
      </c>
      <c r="S955" s="10" t="str">
        <f>IF(AB955=0.05,"Médio Profissionalizante",
IF(AB955=0.09,"Médio Tecnólogo",
IF(AB955=0.1,"Graduação",
IF(AB955=0.15,"Especialização",
IF(AB955=0.35,"Mestrado",
IF(AB955=0.45,"Doutorado",
))))))</f>
        <v>Graduação</v>
      </c>
      <c r="T955" s="10" t="str">
        <f>IF(AL955=0.7,"Inciso I",
IF(AL955=0.6,"Incisos II e V",
IF(AL955=0.3,"Inciso IV",
IF(AL955=0.25,"Inciso III, VI e VII",
))))</f>
        <v>Incisos II e V</v>
      </c>
      <c r="U955" s="34">
        <v>22</v>
      </c>
      <c r="V955" s="34" t="s">
        <v>90</v>
      </c>
      <c r="W955" s="34" t="s">
        <v>91</v>
      </c>
      <c r="X955" s="34" t="s">
        <v>92</v>
      </c>
      <c r="Y955" s="15">
        <v>1962.6636000000001</v>
      </c>
      <c r="Z955" s="15">
        <v>240</v>
      </c>
      <c r="AA955" s="15">
        <v>1962.6708122004145</v>
      </c>
      <c r="AB955" s="36">
        <v>0.1</v>
      </c>
      <c r="AC955" s="10">
        <v>196.2664</v>
      </c>
      <c r="AD955" s="15">
        <v>0.21</v>
      </c>
      <c r="AE955" s="50">
        <v>412.15940000000001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v>1962.6636000000001</v>
      </c>
      <c r="AL955" s="15">
        <v>0.6</v>
      </c>
      <c r="AM955" s="15">
        <v>1177.5981999999999</v>
      </c>
      <c r="AN955" s="15">
        <v>0.4</v>
      </c>
      <c r="AO955" s="15">
        <v>785.06539999999995</v>
      </c>
      <c r="AP955" s="15">
        <v>1</v>
      </c>
      <c r="AQ955" s="15">
        <v>1962.6636000000001</v>
      </c>
      <c r="AR955" s="15">
        <v>0</v>
      </c>
      <c r="AS955" s="15">
        <v>346.59269999999998</v>
      </c>
      <c r="AT955" s="15">
        <v>0</v>
      </c>
      <c r="AU955" s="15">
        <v>1417.8794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3350.1788780000002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11809.259</v>
      </c>
      <c r="BU955" s="15">
        <v>8668.9971999999998</v>
      </c>
      <c r="BV955" s="15">
        <v>11809.259</v>
      </c>
      <c r="BW955" s="15">
        <v>11024.193600000001</v>
      </c>
      <c r="BX955" s="16">
        <v>1543.3870999999999</v>
      </c>
      <c r="BY955" s="15">
        <v>3086.7741999999998</v>
      </c>
      <c r="BZ955" s="16">
        <v>10265.8719</v>
      </c>
      <c r="CA955" s="17">
        <v>1953.7547999999999</v>
      </c>
    </row>
    <row r="956" spans="1:79" x14ac:dyDescent="0.25">
      <c r="A956" s="33" t="s">
        <v>98</v>
      </c>
      <c r="B956" s="34">
        <v>21301</v>
      </c>
      <c r="C956" s="34" t="s">
        <v>778</v>
      </c>
      <c r="D956" s="34" t="s">
        <v>742</v>
      </c>
      <c r="E956" s="34" t="s">
        <v>743</v>
      </c>
      <c r="F956" s="34" t="s">
        <v>712</v>
      </c>
      <c r="G956" s="34" t="s">
        <v>726</v>
      </c>
      <c r="H956" s="34" t="s">
        <v>714</v>
      </c>
      <c r="I956" s="34" t="s">
        <v>715</v>
      </c>
      <c r="J956" s="34" t="s">
        <v>712</v>
      </c>
      <c r="K956" s="10" t="s">
        <v>152</v>
      </c>
      <c r="L956" s="10">
        <v>2</v>
      </c>
      <c r="M956" s="34">
        <v>240</v>
      </c>
      <c r="N956" s="34">
        <v>781939</v>
      </c>
      <c r="O956" s="35">
        <v>30164</v>
      </c>
      <c r="P956" s="35">
        <v>15639</v>
      </c>
      <c r="Q956" s="34">
        <v>389706353</v>
      </c>
      <c r="R956" s="34" t="s">
        <v>103</v>
      </c>
      <c r="S956" s="10">
        <f>IF(AB956=0.05,"Médio Profissionalizante",
IF(AB956=0.09,"Médio Tecnólogo",
IF(AB956=0.1,"Graduação",
IF(AB956=0.15,"Especialização",
IF(AB956=0.35,"Mestrado",
IF(AB956=0.45,"Doutorado",
))))))</f>
        <v>0</v>
      </c>
      <c r="T956" s="10" t="str">
        <f>IF(AL956=0.7,"Inciso I",
IF(AL956=0.6,"Incisos II e V",
IF(AL956=0.3,"Inciso IV",
IF(AL956=0.25,"Inciso III, VI e VII",
))))</f>
        <v>Inciso III, VI e VII</v>
      </c>
      <c r="U956" s="34">
        <v>20</v>
      </c>
      <c r="V956" s="34" t="s">
        <v>97</v>
      </c>
      <c r="W956" s="34" t="s">
        <v>91</v>
      </c>
      <c r="X956" s="34" t="s">
        <v>91</v>
      </c>
      <c r="Y956" s="15">
        <v>1578.501</v>
      </c>
      <c r="Z956" s="15">
        <v>240</v>
      </c>
      <c r="AA956" s="15">
        <v>1578.5035921600002</v>
      </c>
      <c r="AB956" s="36">
        <v>0</v>
      </c>
      <c r="AC956" s="47">
        <v>0</v>
      </c>
      <c r="AD956" s="15">
        <v>0.12</v>
      </c>
      <c r="AE956" s="40">
        <f>ROUND(Y956*AD956,2)</f>
        <v>189.42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v>1578.501</v>
      </c>
      <c r="AL956" s="15">
        <v>0.25</v>
      </c>
      <c r="AM956" s="15">
        <v>394.62529999999998</v>
      </c>
      <c r="AN956" s="15">
        <v>0.4</v>
      </c>
      <c r="AO956" s="15">
        <v>631.40039999999999</v>
      </c>
      <c r="AP956" s="15">
        <v>1</v>
      </c>
      <c r="AQ956" s="15">
        <v>1578.501</v>
      </c>
      <c r="AR956" s="15">
        <v>0.3</v>
      </c>
      <c r="AS956" s="15">
        <v>148.77000000000001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5950.9488000000001</v>
      </c>
      <c r="BU956" s="15">
        <v>3977.8225000000002</v>
      </c>
      <c r="BV956" s="15">
        <v>5950.9488000000001</v>
      </c>
      <c r="BW956" s="15">
        <v>5319.5483999999997</v>
      </c>
      <c r="BX956" s="16">
        <v>744.73680000000002</v>
      </c>
      <c r="BY956" s="15">
        <v>1489.4735000000001</v>
      </c>
      <c r="BZ956" s="16">
        <v>5206.2120000000004</v>
      </c>
      <c r="CA956" s="17">
        <v>562.34829999999999</v>
      </c>
    </row>
    <row r="957" spans="1:79" x14ac:dyDescent="0.25">
      <c r="A957" s="33" t="s">
        <v>715</v>
      </c>
      <c r="B957" s="34">
        <v>11843401</v>
      </c>
      <c r="C957" s="34" t="s">
        <v>1328</v>
      </c>
      <c r="D957" s="34" t="s">
        <v>1069</v>
      </c>
      <c r="E957" s="34" t="s">
        <v>1329</v>
      </c>
      <c r="F957" s="34" t="s">
        <v>83</v>
      </c>
      <c r="G957" s="34" t="s">
        <v>1244</v>
      </c>
      <c r="H957" s="34" t="s">
        <v>1245</v>
      </c>
      <c r="I957" s="34" t="s">
        <v>1246</v>
      </c>
      <c r="J957" s="34" t="s">
        <v>850</v>
      </c>
      <c r="K957" s="10" t="s">
        <v>121</v>
      </c>
      <c r="L957" s="10">
        <v>2</v>
      </c>
      <c r="M957" s="34">
        <v>240</v>
      </c>
      <c r="N957" s="34">
        <v>735746</v>
      </c>
      <c r="O957" s="35">
        <v>43285</v>
      </c>
      <c r="P957" s="35">
        <v>30632</v>
      </c>
      <c r="Q957" s="34">
        <v>253369320</v>
      </c>
      <c r="R957" s="34" t="s">
        <v>89</v>
      </c>
      <c r="S957" s="10">
        <f>IF(AB957=0.05,"Médio Profissionalizante",
IF(AB957=0.09,"Médio Tecnólogo",
IF(AB957=0.1,"Graduação",
IF(AB957=0.15,"Especialização",
IF(AB957=0.35,"Mestrado",
IF(AB957=0.45,"Doutorado",
))))))</f>
        <v>0</v>
      </c>
      <c r="T957" s="10" t="str">
        <f>IF(AL957=0.7,"Inciso I",
IF(AL957=0.6,"Incisos II e V",
IF(AL957=0.3,"Inciso IV",
IF(AL957=0.25,"Inciso III, VI e VII",
))))</f>
        <v>Inciso III, VI e VII</v>
      </c>
      <c r="U957" s="34">
        <v>1</v>
      </c>
      <c r="V957" s="34" t="s">
        <v>97</v>
      </c>
      <c r="W957" s="34" t="s">
        <v>1330</v>
      </c>
      <c r="X957" s="34" t="s">
        <v>92</v>
      </c>
      <c r="Y957" s="15">
        <v>1578.501</v>
      </c>
      <c r="Z957" s="15">
        <v>240</v>
      </c>
      <c r="AA957" s="15">
        <v>1578.5035921600002</v>
      </c>
      <c r="AB957" s="36">
        <v>0</v>
      </c>
      <c r="AC957" s="37">
        <v>0</v>
      </c>
      <c r="AD957" s="15">
        <v>0.11</v>
      </c>
      <c r="AE957" s="40">
        <f>ROUND(Y957*AD957,2)</f>
        <v>173.64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v>1578.501</v>
      </c>
      <c r="AL957" s="15">
        <v>0.25</v>
      </c>
      <c r="AM957" s="15">
        <v>394.62529999999998</v>
      </c>
      <c r="AN957" s="15">
        <v>0.4</v>
      </c>
      <c r="AO957" s="15">
        <v>631.40039999999999</v>
      </c>
      <c r="AP957" s="15">
        <v>1</v>
      </c>
      <c r="AQ957" s="15">
        <v>1578.501</v>
      </c>
      <c r="AR957" s="15">
        <v>7.0000000000000007E-2</v>
      </c>
      <c r="AS957" s="15">
        <v>34.619999999999997</v>
      </c>
      <c r="AT957" s="15">
        <v>0</v>
      </c>
      <c r="AU957" s="15">
        <v>0</v>
      </c>
      <c r="AV957" s="15">
        <v>0.4</v>
      </c>
      <c r="AW957" s="15">
        <v>1780.55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5935.1638000000003</v>
      </c>
      <c r="BU957" s="15">
        <v>3962.0374999999999</v>
      </c>
      <c r="BV957" s="15">
        <v>5935.1638000000003</v>
      </c>
      <c r="BW957" s="15">
        <v>5303.7633999999998</v>
      </c>
      <c r="BX957" s="16">
        <v>742.52689999999996</v>
      </c>
      <c r="BY957" s="15">
        <v>1485.0536999999999</v>
      </c>
      <c r="BZ957" s="16">
        <v>5192.6369000000004</v>
      </c>
      <c r="CA957" s="17">
        <v>558.61509999999998</v>
      </c>
    </row>
    <row r="958" spans="1:79" x14ac:dyDescent="0.25">
      <c r="A958" s="33" t="s">
        <v>79</v>
      </c>
      <c r="B958" s="34">
        <v>2977402</v>
      </c>
      <c r="C958" s="34" t="s">
        <v>123</v>
      </c>
      <c r="D958" s="34" t="s">
        <v>81</v>
      </c>
      <c r="E958" s="34" t="s">
        <v>124</v>
      </c>
      <c r="F958" s="34" t="s">
        <v>83</v>
      </c>
      <c r="G958" s="34" t="s">
        <v>117</v>
      </c>
      <c r="H958" s="34" t="s">
        <v>85</v>
      </c>
      <c r="I958" s="34" t="s">
        <v>79</v>
      </c>
      <c r="J958" s="34" t="s">
        <v>87</v>
      </c>
      <c r="K958" s="10" t="s">
        <v>118</v>
      </c>
      <c r="L958" s="10">
        <v>11</v>
      </c>
      <c r="M958" s="34">
        <v>240</v>
      </c>
      <c r="N958" s="34">
        <v>133738</v>
      </c>
      <c r="O958" s="35">
        <v>37431</v>
      </c>
      <c r="P958" s="35">
        <v>27442</v>
      </c>
      <c r="Q958" s="34">
        <v>41948238349</v>
      </c>
      <c r="R958" s="34" t="s">
        <v>89</v>
      </c>
      <c r="S958" s="10" t="str">
        <f>IF(AB958=0.05,"Médio Profissionalizante",
IF(AB958=0.09,"Médio Tecnólogo",
IF(AB958=0.1,"Graduação",
IF(AB958=0.15,"Especialização",
IF(AB958=0.35,"Mestrado",
IF(AB958=0.45,"Doutorado",
))))))</f>
        <v>Graduação</v>
      </c>
      <c r="T958" s="10" t="str">
        <f>IF(AL958=0.7,"Inciso I",
IF(AL958=0.6,"Incisos II e V",
IF(AL958=0.3,"Inciso IV",
IF(AL958=0.25,"Inciso III, VI e VII",
))))</f>
        <v>Incisos II e V</v>
      </c>
      <c r="U958" s="34">
        <v>22</v>
      </c>
      <c r="V958" s="34" t="s">
        <v>97</v>
      </c>
      <c r="W958" s="34" t="s">
        <v>91</v>
      </c>
      <c r="X958" s="34" t="s">
        <v>92</v>
      </c>
      <c r="Y958" s="15">
        <v>1886.4492</v>
      </c>
      <c r="Z958" s="15">
        <v>240</v>
      </c>
      <c r="AA958" s="15">
        <v>1886.4579125340395</v>
      </c>
      <c r="AB958" s="36">
        <v>0.1</v>
      </c>
      <c r="AC958" s="10">
        <v>188.64490000000001</v>
      </c>
      <c r="AD958" s="15">
        <v>0.2</v>
      </c>
      <c r="AE958" s="50">
        <v>377.28980000000001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v>1886.4492</v>
      </c>
      <c r="AL958" s="15">
        <v>0.6</v>
      </c>
      <c r="AM958" s="15">
        <v>1131.8695</v>
      </c>
      <c r="AN958" s="15">
        <v>0.4</v>
      </c>
      <c r="AO958" s="15">
        <v>754.5797</v>
      </c>
      <c r="AP958" s="15">
        <v>1</v>
      </c>
      <c r="AQ958" s="15">
        <v>1886.4492</v>
      </c>
      <c r="AR958" s="15">
        <v>0</v>
      </c>
      <c r="AS958" s="15">
        <v>199.79390000000001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22.088951999999999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8133.8204999999998</v>
      </c>
      <c r="BU958" s="15">
        <v>5093.4128000000001</v>
      </c>
      <c r="BV958" s="15">
        <v>8111.7316000000001</v>
      </c>
      <c r="BW958" s="15">
        <v>7379.2407999999996</v>
      </c>
      <c r="BX958" s="16">
        <v>1033.0936999999999</v>
      </c>
      <c r="BY958" s="15">
        <v>2066.1873999999998</v>
      </c>
      <c r="BZ958" s="16">
        <v>7100.7268000000004</v>
      </c>
      <c r="CA958" s="17">
        <v>1083.3398999999999</v>
      </c>
    </row>
    <row r="959" spans="1:79" x14ac:dyDescent="0.25">
      <c r="A959" s="33" t="s">
        <v>79</v>
      </c>
      <c r="B959" s="34">
        <v>8952001</v>
      </c>
      <c r="C959" s="34" t="s">
        <v>485</v>
      </c>
      <c r="D959" s="34" t="s">
        <v>81</v>
      </c>
      <c r="E959" s="34" t="s">
        <v>116</v>
      </c>
      <c r="F959" s="34" t="s">
        <v>83</v>
      </c>
      <c r="G959" s="34" t="s">
        <v>117</v>
      </c>
      <c r="H959" s="34" t="s">
        <v>85</v>
      </c>
      <c r="I959" s="34" t="s">
        <v>79</v>
      </c>
      <c r="J959" s="34" t="s">
        <v>87</v>
      </c>
      <c r="K959" s="10" t="s">
        <v>121</v>
      </c>
      <c r="L959" s="10">
        <v>8</v>
      </c>
      <c r="M959" s="34">
        <v>240</v>
      </c>
      <c r="N959" s="34">
        <v>126022</v>
      </c>
      <c r="O959" s="35">
        <v>40882</v>
      </c>
      <c r="P959" s="35">
        <v>29167</v>
      </c>
      <c r="Q959" s="34">
        <v>82529396353</v>
      </c>
      <c r="R959" s="34" t="s">
        <v>89</v>
      </c>
      <c r="S959" s="10">
        <f>IF(AB959=0.05,"Médio Profissionalizante",
IF(AB959=0.09,"Médio Tecnólogo",
IF(AB959=0.1,"Graduação",
IF(AB959=0.15,"Especialização",
IF(AB959=0.35,"Mestrado",
IF(AB959=0.45,"Doutorado",
))))))</f>
        <v>0</v>
      </c>
      <c r="T959" s="10" t="str">
        <f>IF(AL959=0.7,"Inciso I",
IF(AL959=0.6,"Incisos II e V",
IF(AL959=0.3,"Inciso IV",
IF(AL959=0.25,"Inciso III, VI e VII",
))))</f>
        <v>Inciso III, VI e VII</v>
      </c>
      <c r="U959" s="34">
        <v>22</v>
      </c>
      <c r="V959" s="34" t="s">
        <v>90</v>
      </c>
      <c r="W959" s="34" t="s">
        <v>91</v>
      </c>
      <c r="X959" s="34" t="s">
        <v>92</v>
      </c>
      <c r="Y959" s="15">
        <v>1777.6458</v>
      </c>
      <c r="Z959" s="15">
        <v>240</v>
      </c>
      <c r="AA959" s="15">
        <v>1777.6514241638204</v>
      </c>
      <c r="AB959" s="36">
        <v>0</v>
      </c>
      <c r="AC959" s="10">
        <v>0</v>
      </c>
      <c r="AD959" s="15">
        <v>0.11</v>
      </c>
      <c r="AE959" s="50">
        <v>195.541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v>1777.6458</v>
      </c>
      <c r="AL959" s="15">
        <v>0.25</v>
      </c>
      <c r="AM959" s="15">
        <v>444.41149999999999</v>
      </c>
      <c r="AN959" s="15">
        <v>0.4</v>
      </c>
      <c r="AO959" s="15">
        <v>711.05830000000003</v>
      </c>
      <c r="AP959" s="15">
        <v>1</v>
      </c>
      <c r="AQ959" s="15">
        <v>1777.6458</v>
      </c>
      <c r="AR959" s="15">
        <v>0.21</v>
      </c>
      <c r="AS959" s="15">
        <v>0</v>
      </c>
      <c r="AT959" s="15">
        <v>0.51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6683.9481999999998</v>
      </c>
      <c r="BU959" s="15">
        <v>4461.8909999999996</v>
      </c>
      <c r="BV959" s="15">
        <v>6683.9481999999998</v>
      </c>
      <c r="BW959" s="15">
        <v>5972.8899000000001</v>
      </c>
      <c r="BX959" s="16">
        <v>836.20460000000003</v>
      </c>
      <c r="BY959" s="15">
        <v>1672.4092000000001</v>
      </c>
      <c r="BZ959" s="16">
        <v>5847.7435999999998</v>
      </c>
      <c r="CA959" s="17">
        <v>738.76949999999999</v>
      </c>
    </row>
    <row r="960" spans="1:79" x14ac:dyDescent="0.25">
      <c r="A960" s="33" t="s">
        <v>79</v>
      </c>
      <c r="B960" s="34">
        <v>4558201</v>
      </c>
      <c r="C960" s="34" t="s">
        <v>150</v>
      </c>
      <c r="D960" s="34" t="s">
        <v>81</v>
      </c>
      <c r="E960" s="34" t="s">
        <v>116</v>
      </c>
      <c r="F960" s="34" t="s">
        <v>83</v>
      </c>
      <c r="G960" s="34" t="s">
        <v>117</v>
      </c>
      <c r="H960" s="34" t="s">
        <v>85</v>
      </c>
      <c r="I960" s="34" t="s">
        <v>79</v>
      </c>
      <c r="J960" s="34" t="s">
        <v>87</v>
      </c>
      <c r="K960" s="10" t="s">
        <v>121</v>
      </c>
      <c r="L960" s="10">
        <v>13</v>
      </c>
      <c r="M960" s="34">
        <v>240</v>
      </c>
      <c r="N960" s="34">
        <v>139137</v>
      </c>
      <c r="O960" s="35">
        <v>36770</v>
      </c>
      <c r="P960" s="35">
        <v>25862</v>
      </c>
      <c r="Q960" s="34">
        <v>44319959353</v>
      </c>
      <c r="R960" s="34" t="s">
        <v>89</v>
      </c>
      <c r="S960" s="10">
        <f>IF(AB960=0.05,"Médio Profissionalizante",
IF(AB960=0.09,"Médio Tecnólogo",
IF(AB960=0.1,"Graduação",
IF(AB960=0.15,"Especialização",
IF(AB960=0.35,"Mestrado",
IF(AB960=0.45,"Doutorado",
))))))</f>
        <v>0</v>
      </c>
      <c r="T960" s="10" t="str">
        <f>IF(AL960=0.7,"Inciso I",
IF(AL960=0.6,"Incisos II e V",
IF(AL960=0.3,"Inciso IV",
IF(AL960=0.25,"Inciso III, VI e VII",
))))</f>
        <v>Inciso III, VI e VII</v>
      </c>
      <c r="U960" s="34">
        <v>22</v>
      </c>
      <c r="V960" s="34" t="s">
        <v>90</v>
      </c>
      <c r="W960" s="34" t="s">
        <v>91</v>
      </c>
      <c r="X960" s="34" t="s">
        <v>92</v>
      </c>
      <c r="Y960" s="15">
        <v>1962.6636000000001</v>
      </c>
      <c r="Z960" s="15">
        <v>240</v>
      </c>
      <c r="AA960" s="15">
        <v>1962.6708122004145</v>
      </c>
      <c r="AB960" s="36">
        <v>0</v>
      </c>
      <c r="AC960" s="10">
        <v>0</v>
      </c>
      <c r="AD960" s="15">
        <v>0.27</v>
      </c>
      <c r="AE960" s="50">
        <v>529.91920000000005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v>1962.6636000000001</v>
      </c>
      <c r="AL960" s="15">
        <v>0.25</v>
      </c>
      <c r="AM960" s="15">
        <v>490.66590000000002</v>
      </c>
      <c r="AN960" s="15">
        <v>0.4</v>
      </c>
      <c r="AO960" s="15">
        <v>785.06539999999995</v>
      </c>
      <c r="AP960" s="15">
        <v>1</v>
      </c>
      <c r="AQ960" s="15">
        <v>1962.6636000000001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7693.6413000000002</v>
      </c>
      <c r="BU960" s="15">
        <v>5240.3118000000004</v>
      </c>
      <c r="BV960" s="15">
        <v>7693.6413000000002</v>
      </c>
      <c r="BW960" s="15">
        <v>6908.5758999999998</v>
      </c>
      <c r="BX960" s="16">
        <v>967.20060000000001</v>
      </c>
      <c r="BY960" s="15">
        <v>1934.4012</v>
      </c>
      <c r="BZ960" s="16">
        <v>6726.4407000000001</v>
      </c>
      <c r="CA960" s="17">
        <v>980.41120000000001</v>
      </c>
    </row>
    <row r="961" spans="1:79" x14ac:dyDescent="0.25">
      <c r="A961" s="33" t="s">
        <v>79</v>
      </c>
      <c r="B961" s="34">
        <v>8825601</v>
      </c>
      <c r="C961" s="34" t="s">
        <v>440</v>
      </c>
      <c r="D961" s="34" t="s">
        <v>81</v>
      </c>
      <c r="E961" s="34" t="s">
        <v>116</v>
      </c>
      <c r="F961" s="34" t="s">
        <v>83</v>
      </c>
      <c r="G961" s="34" t="s">
        <v>117</v>
      </c>
      <c r="H961" s="34" t="s">
        <v>85</v>
      </c>
      <c r="I961" s="34" t="s">
        <v>79</v>
      </c>
      <c r="J961" s="34" t="s">
        <v>87</v>
      </c>
      <c r="K961" s="10" t="s">
        <v>152</v>
      </c>
      <c r="L961" s="10">
        <v>5</v>
      </c>
      <c r="M961" s="34">
        <v>240</v>
      </c>
      <c r="N961" s="34">
        <v>118759</v>
      </c>
      <c r="O961" s="35">
        <v>40665</v>
      </c>
      <c r="P961" s="35">
        <v>27746</v>
      </c>
      <c r="Q961" s="34">
        <v>50673980359</v>
      </c>
      <c r="R961" s="34" t="s">
        <v>89</v>
      </c>
      <c r="S961" s="10" t="str">
        <f>IF(AB961=0.05,"Médio Profissionalizante",
IF(AB961=0.09,"Médio Tecnólogo",
IF(AB961=0.1,"Graduação",
IF(AB961=0.15,"Especialização",
IF(AB961=0.35,"Mestrado",
IF(AB961=0.45,"Doutorado",
))))))</f>
        <v>Especialização</v>
      </c>
      <c r="T961" s="10" t="str">
        <f>IF(AL961=0.7,"Inciso I",
IF(AL961=0.6,"Incisos II e V",
IF(AL961=0.3,"Inciso IV",
IF(AL961=0.25,"Inciso III, VI e VII",
))))</f>
        <v>Inciso III, VI e VII</v>
      </c>
      <c r="U961" s="34">
        <v>22</v>
      </c>
      <c r="V961" s="34" t="s">
        <v>90</v>
      </c>
      <c r="W961" s="34" t="s">
        <v>91</v>
      </c>
      <c r="X961" s="34" t="s">
        <v>92</v>
      </c>
      <c r="Y961" s="15">
        <v>1675.1153999999999</v>
      </c>
      <c r="Z961" s="15">
        <v>240</v>
      </c>
      <c r="AA961" s="15">
        <v>1675.1206400289295</v>
      </c>
      <c r="AB961" s="36">
        <v>0.15</v>
      </c>
      <c r="AC961" s="15">
        <v>251.26730000000001</v>
      </c>
      <c r="AD961" s="15">
        <v>0.11</v>
      </c>
      <c r="AE961" s="50">
        <v>184.2627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v>1675.1153999999999</v>
      </c>
      <c r="AL961" s="15">
        <v>0.25</v>
      </c>
      <c r="AM961" s="15">
        <v>418.77890000000002</v>
      </c>
      <c r="AN961" s="15">
        <v>0.4</v>
      </c>
      <c r="AO961" s="15">
        <v>670.0462</v>
      </c>
      <c r="AP961" s="15">
        <v>1</v>
      </c>
      <c r="AQ961" s="15">
        <v>1675.1153999999999</v>
      </c>
      <c r="AR961" s="15">
        <v>0.22</v>
      </c>
      <c r="AS961" s="15">
        <v>617.55420000000004</v>
      </c>
      <c r="AT961" s="15">
        <v>0.52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6549.7012000000004</v>
      </c>
      <c r="BU961" s="15">
        <v>4455.8069999999998</v>
      </c>
      <c r="BV961" s="15">
        <v>6549.7012000000004</v>
      </c>
      <c r="BW961" s="15">
        <v>5879.6550999999999</v>
      </c>
      <c r="BX961" s="16">
        <v>823.15170000000001</v>
      </c>
      <c r="BY961" s="15">
        <v>1646.3034</v>
      </c>
      <c r="BZ961" s="16">
        <v>5726.5495000000001</v>
      </c>
      <c r="CA961" s="17">
        <v>705.44110000000001</v>
      </c>
    </row>
    <row r="962" spans="1:79" x14ac:dyDescent="0.25">
      <c r="A962" s="33" t="s">
        <v>79</v>
      </c>
      <c r="B962" s="34">
        <v>5391801</v>
      </c>
      <c r="C962" s="34" t="s">
        <v>351</v>
      </c>
      <c r="D962" s="34" t="s">
        <v>81</v>
      </c>
      <c r="E962" s="34" t="s">
        <v>116</v>
      </c>
      <c r="F962" s="34" t="s">
        <v>83</v>
      </c>
      <c r="G962" s="34" t="s">
        <v>117</v>
      </c>
      <c r="H962" s="34" t="s">
        <v>85</v>
      </c>
      <c r="I962" s="34" t="s">
        <v>79</v>
      </c>
      <c r="J962" s="34" t="s">
        <v>87</v>
      </c>
      <c r="K962" s="10" t="s">
        <v>121</v>
      </c>
      <c r="L962" s="10">
        <v>12</v>
      </c>
      <c r="M962" s="34">
        <v>240</v>
      </c>
      <c r="N962" s="34">
        <v>136416</v>
      </c>
      <c r="O962" s="35">
        <v>37431</v>
      </c>
      <c r="P962" s="35">
        <v>29898</v>
      </c>
      <c r="Q962" s="34">
        <v>62248294387</v>
      </c>
      <c r="R962" s="34" t="s">
        <v>89</v>
      </c>
      <c r="S962" s="10" t="str">
        <f>IF(AB962=0.05,"Médio Profissionalizante",
IF(AB962=0.09,"Médio Tecnólogo",
IF(AB962=0.1,"Graduação",
IF(AB962=0.15,"Especialização",
IF(AB962=0.35,"Mestrado",
IF(AB962=0.45,"Doutorado",
))))))</f>
        <v>Especialização</v>
      </c>
      <c r="T962" s="10" t="str">
        <f>IF(AL962=0.7,"Inciso I",
IF(AL962=0.6,"Incisos II e V",
IF(AL962=0.3,"Inciso IV",
IF(AL962=0.25,"Inciso III, VI e VII",
))))</f>
        <v>Inciso I</v>
      </c>
      <c r="U962" s="34">
        <v>22</v>
      </c>
      <c r="V962" s="34" t="s">
        <v>90</v>
      </c>
      <c r="W962" s="34" t="s">
        <v>91</v>
      </c>
      <c r="X962" s="34" t="s">
        <v>92</v>
      </c>
      <c r="Y962" s="15">
        <v>1924.1790000000001</v>
      </c>
      <c r="Z962" s="15">
        <v>240</v>
      </c>
      <c r="AA962" s="15">
        <v>1924.1870707847202</v>
      </c>
      <c r="AB962" s="36">
        <v>0.15</v>
      </c>
      <c r="AC962" s="15">
        <v>288.62689999999998</v>
      </c>
      <c r="AD962" s="15">
        <v>0.2</v>
      </c>
      <c r="AE962" s="50">
        <v>384.83580000000001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v>1924.1790000000001</v>
      </c>
      <c r="AL962" s="15">
        <v>0.7</v>
      </c>
      <c r="AM962" s="15">
        <v>1346.9253000000001</v>
      </c>
      <c r="AN962" s="15">
        <v>0.4</v>
      </c>
      <c r="AO962" s="15">
        <v>769.67160000000001</v>
      </c>
      <c r="AP962" s="15">
        <v>1</v>
      </c>
      <c r="AQ962" s="15">
        <v>1924.1790000000001</v>
      </c>
      <c r="AR962" s="15">
        <v>0.21</v>
      </c>
      <c r="AS962" s="15">
        <v>916.68849999999998</v>
      </c>
      <c r="AT962" s="15">
        <v>0.14000000000000001</v>
      </c>
      <c r="AU962" s="15">
        <v>46.453800000000001</v>
      </c>
      <c r="AV962" s="15">
        <v>0</v>
      </c>
      <c r="AW962" s="15">
        <v>1449.3588999999999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8562.5966000000008</v>
      </c>
      <c r="BU962" s="15">
        <v>5291.4922999999999</v>
      </c>
      <c r="BV962" s="15">
        <v>8562.5966000000008</v>
      </c>
      <c r="BW962" s="15">
        <v>7792.9250000000002</v>
      </c>
      <c r="BX962" s="16">
        <v>1091.0094999999999</v>
      </c>
      <c r="BY962" s="15">
        <v>2182.0189999999998</v>
      </c>
      <c r="BZ962" s="16">
        <v>7471.5870999999997</v>
      </c>
      <c r="CA962" s="17">
        <v>1185.3263999999999</v>
      </c>
    </row>
    <row r="963" spans="1:79" x14ac:dyDescent="0.25">
      <c r="A963" s="33" t="s">
        <v>79</v>
      </c>
      <c r="B963" s="34">
        <v>5391901</v>
      </c>
      <c r="C963" s="34" t="s">
        <v>352</v>
      </c>
      <c r="D963" s="34" t="s">
        <v>81</v>
      </c>
      <c r="E963" s="34" t="s">
        <v>116</v>
      </c>
      <c r="F963" s="34" t="s">
        <v>83</v>
      </c>
      <c r="G963" s="34" t="s">
        <v>117</v>
      </c>
      <c r="H963" s="34" t="s">
        <v>85</v>
      </c>
      <c r="I963" s="34" t="s">
        <v>79</v>
      </c>
      <c r="J963" s="34" t="s">
        <v>87</v>
      </c>
      <c r="K963" s="10" t="s">
        <v>121</v>
      </c>
      <c r="L963" s="10">
        <v>12</v>
      </c>
      <c r="M963" s="34">
        <v>240</v>
      </c>
      <c r="N963" s="34">
        <v>136416</v>
      </c>
      <c r="O963" s="35">
        <v>37431</v>
      </c>
      <c r="P963" s="35">
        <v>27853</v>
      </c>
      <c r="Q963" s="34">
        <v>78910641304</v>
      </c>
      <c r="R963" s="34" t="s">
        <v>89</v>
      </c>
      <c r="S963" s="10">
        <f>IF(AB963=0.05,"Médio Profissionalizante",
IF(AB963=0.09,"Médio Tecnólogo",
IF(AB963=0.1,"Graduação",
IF(AB963=0.15,"Especialização",
IF(AB963=0.35,"Mestrado",
IF(AB963=0.45,"Doutorado",
))))))</f>
        <v>0</v>
      </c>
      <c r="T963" s="10" t="str">
        <f>IF(AL963=0.7,"Inciso I",
IF(AL963=0.6,"Incisos II e V",
IF(AL963=0.3,"Inciso IV",
IF(AL963=0.25,"Inciso III, VI e VII",
))))</f>
        <v>Inciso III, VI e VII</v>
      </c>
      <c r="U963" s="34">
        <v>22</v>
      </c>
      <c r="V963" s="34" t="s">
        <v>90</v>
      </c>
      <c r="W963" s="34" t="s">
        <v>91</v>
      </c>
      <c r="X963" s="34" t="s">
        <v>92</v>
      </c>
      <c r="Y963" s="15">
        <v>1924.1790000000001</v>
      </c>
      <c r="Z963" s="15">
        <v>240</v>
      </c>
      <c r="AA963" s="15">
        <v>1924.1870707847202</v>
      </c>
      <c r="AB963" s="36">
        <v>0</v>
      </c>
      <c r="AC963" s="10">
        <v>0</v>
      </c>
      <c r="AD963" s="15">
        <v>0.2</v>
      </c>
      <c r="AE963" s="50">
        <v>384.83580000000001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v>1924.1790000000001</v>
      </c>
      <c r="AL963" s="15">
        <v>0.25</v>
      </c>
      <c r="AM963" s="15">
        <v>481.04480000000001</v>
      </c>
      <c r="AN963" s="15">
        <v>0.4</v>
      </c>
      <c r="AO963" s="15">
        <v>769.67160000000001</v>
      </c>
      <c r="AP963" s="15">
        <v>1</v>
      </c>
      <c r="AQ963" s="15">
        <v>1924.1790000000001</v>
      </c>
      <c r="AR963" s="15">
        <v>1.36</v>
      </c>
      <c r="AS963" s="15">
        <v>43.655999999999999</v>
      </c>
      <c r="AT963" s="15">
        <v>0.1</v>
      </c>
      <c r="AU963" s="15">
        <v>93.548599999999993</v>
      </c>
      <c r="AV963" s="15">
        <v>0</v>
      </c>
      <c r="AW963" s="15">
        <v>2694.2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7408.0892000000003</v>
      </c>
      <c r="BU963" s="15">
        <v>5002.8653999999997</v>
      </c>
      <c r="BV963" s="15">
        <v>7408.0892000000003</v>
      </c>
      <c r="BW963" s="15">
        <v>6638.4175999999998</v>
      </c>
      <c r="BX963" s="16">
        <v>929.37850000000003</v>
      </c>
      <c r="BY963" s="15">
        <v>1858.7569000000001</v>
      </c>
      <c r="BZ963" s="16">
        <v>6478.7106999999996</v>
      </c>
      <c r="CA963" s="17">
        <v>912.28539999999998</v>
      </c>
    </row>
    <row r="964" spans="1:79" x14ac:dyDescent="0.25">
      <c r="A964" s="33" t="s">
        <v>1255</v>
      </c>
      <c r="B964" s="34">
        <v>11556401</v>
      </c>
      <c r="C964" s="34" t="s">
        <v>1272</v>
      </c>
      <c r="D964" s="34" t="s">
        <v>1257</v>
      </c>
      <c r="E964" s="34" t="s">
        <v>1273</v>
      </c>
      <c r="F964" s="34" t="s">
        <v>83</v>
      </c>
      <c r="G964" s="34" t="s">
        <v>1244</v>
      </c>
      <c r="H964" s="34" t="s">
        <v>1245</v>
      </c>
      <c r="I964" s="34" t="s">
        <v>1246</v>
      </c>
      <c r="J964" s="34" t="s">
        <v>850</v>
      </c>
      <c r="K964" s="10" t="s">
        <v>121</v>
      </c>
      <c r="L964" s="10">
        <v>13</v>
      </c>
      <c r="M964" s="34">
        <v>240</v>
      </c>
      <c r="N964" s="34">
        <v>750463</v>
      </c>
      <c r="O964" s="35">
        <v>42920</v>
      </c>
      <c r="P964" s="35">
        <v>29657</v>
      </c>
      <c r="Q964" s="34">
        <v>63128870306</v>
      </c>
      <c r="R964" s="34" t="s">
        <v>89</v>
      </c>
      <c r="S964" s="10" t="str">
        <f>IF(AB964=0.05,"Médio Profissionalizante",
IF(AB964=0.09,"Médio Tecnólogo",
IF(AB964=0.1,"Graduação",
IF(AB964=0.15,"Especialização",
IF(AB964=0.35,"Mestrado",
IF(AB964=0.45,"Doutorado",
))))))</f>
        <v>Médio Tecnólogo</v>
      </c>
      <c r="T964" s="10" t="str">
        <f>IF(AL964=0.7,"Inciso I",
IF(AL964=0.6,"Incisos II e V",
IF(AL964=0.3,"Inciso IV",
IF(AL964=0.25,"Inciso III, VI e VII",
))))</f>
        <v>Incisos II e V</v>
      </c>
      <c r="U964" s="34">
        <v>1</v>
      </c>
      <c r="V964" s="34" t="s">
        <v>90</v>
      </c>
      <c r="W964" s="34" t="s">
        <v>91</v>
      </c>
      <c r="X964" s="34" t="s">
        <v>92</v>
      </c>
      <c r="Y964" s="15">
        <v>1849.4639999999999</v>
      </c>
      <c r="Z964" s="15">
        <v>240</v>
      </c>
      <c r="AA964" s="15">
        <v>1849.4685417000387</v>
      </c>
      <c r="AB964" s="36">
        <v>0.09</v>
      </c>
      <c r="AC964" s="37">
        <v>176.6397</v>
      </c>
      <c r="AD964" s="15">
        <v>0.21</v>
      </c>
      <c r="AE964" s="40">
        <f>ROUND(Y964*AD964,2)</f>
        <v>388.39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v>1962.6636000000001</v>
      </c>
      <c r="AL964" s="15">
        <v>0.6</v>
      </c>
      <c r="AM964" s="15">
        <v>1177.5981999999999</v>
      </c>
      <c r="AN964" s="15">
        <v>0.4</v>
      </c>
      <c r="AO964" s="15">
        <v>785.06539999999995</v>
      </c>
      <c r="AP964" s="15">
        <v>1</v>
      </c>
      <c r="AQ964" s="15">
        <v>1962.6636000000001</v>
      </c>
      <c r="AR964" s="15">
        <v>0.83</v>
      </c>
      <c r="AS964" s="15">
        <v>550.05999999999995</v>
      </c>
      <c r="AT964" s="15">
        <v>0</v>
      </c>
      <c r="AU964" s="15">
        <v>0</v>
      </c>
      <c r="AV964" s="15">
        <v>0.2</v>
      </c>
      <c r="AW964" s="15">
        <v>1192.9100000000001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21.232053000000001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8460.6854999999996</v>
      </c>
      <c r="BU964" s="15">
        <v>5299.1917000000003</v>
      </c>
      <c r="BV964" s="15">
        <v>8439.4534999999996</v>
      </c>
      <c r="BW964" s="15">
        <v>7675.6201000000001</v>
      </c>
      <c r="BX964" s="16">
        <v>1074.5868</v>
      </c>
      <c r="BY964" s="15">
        <v>2149.1736000000001</v>
      </c>
      <c r="BZ964" s="16">
        <v>7386.0986999999996</v>
      </c>
      <c r="CA964" s="17">
        <v>1161.8171</v>
      </c>
    </row>
    <row r="965" spans="1:79" x14ac:dyDescent="0.25">
      <c r="A965" s="33" t="s">
        <v>79</v>
      </c>
      <c r="B965" s="34">
        <v>5178001</v>
      </c>
      <c r="C965" s="34" t="s">
        <v>260</v>
      </c>
      <c r="D965" s="34" t="s">
        <v>81</v>
      </c>
      <c r="E965" s="34" t="s">
        <v>116</v>
      </c>
      <c r="F965" s="34" t="s">
        <v>83</v>
      </c>
      <c r="G965" s="34" t="s">
        <v>117</v>
      </c>
      <c r="H965" s="34" t="s">
        <v>85</v>
      </c>
      <c r="I965" s="34" t="s">
        <v>79</v>
      </c>
      <c r="J965" s="34" t="s">
        <v>87</v>
      </c>
      <c r="K965" s="10" t="s">
        <v>118</v>
      </c>
      <c r="L965" s="10">
        <v>12</v>
      </c>
      <c r="M965" s="34">
        <v>240</v>
      </c>
      <c r="N965" s="34">
        <v>136416</v>
      </c>
      <c r="O965" s="35">
        <v>37109</v>
      </c>
      <c r="P965" s="35">
        <v>28760</v>
      </c>
      <c r="Q965" s="34">
        <v>79774709349</v>
      </c>
      <c r="R965" s="34" t="s">
        <v>89</v>
      </c>
      <c r="S965" s="10">
        <f>IF(AB965=0.05,"Médio Profissionalizante",
IF(AB965=0.09,"Médio Tecnólogo",
IF(AB965=0.1,"Graduação",
IF(AB965=0.15,"Especialização",
IF(AB965=0.35,"Mestrado",
IF(AB965=0.45,"Doutorado",
))))))</f>
        <v>0</v>
      </c>
      <c r="T965" s="10" t="str">
        <f>IF(AL965=0.7,"Inciso I",
IF(AL965=0.6,"Incisos II e V",
IF(AL965=0.3,"Inciso IV",
IF(AL965=0.25,"Inciso III, VI e VII",
))))</f>
        <v>Incisos II e V</v>
      </c>
      <c r="U965" s="34">
        <v>22</v>
      </c>
      <c r="V965" s="34" t="s">
        <v>90</v>
      </c>
      <c r="W965" s="34" t="s">
        <v>91</v>
      </c>
      <c r="X965" s="34" t="s">
        <v>92</v>
      </c>
      <c r="Y965" s="15">
        <v>1924.1790000000001</v>
      </c>
      <c r="Z965" s="15">
        <v>240</v>
      </c>
      <c r="AA965" s="15">
        <v>1924.1870707847202</v>
      </c>
      <c r="AB965" s="36">
        <v>0</v>
      </c>
      <c r="AC965" s="10">
        <v>0</v>
      </c>
      <c r="AD965" s="15">
        <v>0.21</v>
      </c>
      <c r="AE965" s="50">
        <v>404.07760000000002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v>1924.1790000000001</v>
      </c>
      <c r="AL965" s="15">
        <v>0.6</v>
      </c>
      <c r="AM965" s="15">
        <v>1154.5074</v>
      </c>
      <c r="AN965" s="15">
        <v>0.4</v>
      </c>
      <c r="AO965" s="15">
        <v>769.67160000000001</v>
      </c>
      <c r="AP965" s="15">
        <v>1</v>
      </c>
      <c r="AQ965" s="15">
        <v>1924.1790000000001</v>
      </c>
      <c r="AR965" s="15">
        <v>0.52</v>
      </c>
      <c r="AS965" s="15">
        <v>0</v>
      </c>
      <c r="AT965" s="15">
        <v>0.28999999999999998</v>
      </c>
      <c r="AU965" s="15">
        <v>0</v>
      </c>
      <c r="AV965" s="15">
        <v>0.19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8100.7936</v>
      </c>
      <c r="BU965" s="15">
        <v>5022.1072000000004</v>
      </c>
      <c r="BV965" s="15">
        <v>8100.7936</v>
      </c>
      <c r="BW965" s="15">
        <v>7331.1220000000003</v>
      </c>
      <c r="BX965" s="16">
        <v>1026.3570999999999</v>
      </c>
      <c r="BY965" s="15">
        <v>2052.7141999999999</v>
      </c>
      <c r="BZ965" s="16">
        <v>7074.4364999999998</v>
      </c>
      <c r="CA965" s="17">
        <v>1076.1099999999999</v>
      </c>
    </row>
    <row r="966" spans="1:79" x14ac:dyDescent="0.25">
      <c r="A966" s="33" t="s">
        <v>79</v>
      </c>
      <c r="B966" s="34">
        <v>4576301</v>
      </c>
      <c r="C966" s="34" t="s">
        <v>176</v>
      </c>
      <c r="D966" s="34" t="s">
        <v>81</v>
      </c>
      <c r="E966" s="34" t="s">
        <v>124</v>
      </c>
      <c r="F966" s="34" t="s">
        <v>83</v>
      </c>
      <c r="G966" s="34" t="s">
        <v>117</v>
      </c>
      <c r="H966" s="34" t="s">
        <v>85</v>
      </c>
      <c r="I966" s="34" t="s">
        <v>79</v>
      </c>
      <c r="J966" s="34" t="s">
        <v>87</v>
      </c>
      <c r="K966" s="10" t="s">
        <v>121</v>
      </c>
      <c r="L966" s="10">
        <v>13</v>
      </c>
      <c r="M966" s="34">
        <v>240</v>
      </c>
      <c r="N966" s="34">
        <v>139137</v>
      </c>
      <c r="O966" s="35">
        <v>36770</v>
      </c>
      <c r="P966" s="35">
        <v>27612</v>
      </c>
      <c r="Q966" s="34">
        <v>55514081320</v>
      </c>
      <c r="R966" s="34" t="s">
        <v>89</v>
      </c>
      <c r="S966" s="10">
        <f>IF(AB966=0.05,"Médio Profissionalizante",
IF(AB966=0.09,"Médio Tecnólogo",
IF(AB966=0.1,"Graduação",
IF(AB966=0.15,"Especialização",
IF(AB966=0.35,"Mestrado",
IF(AB966=0.45,"Doutorado",
))))))</f>
        <v>0</v>
      </c>
      <c r="T966" s="10" t="str">
        <f>IF(AL966=0.7,"Inciso I",
IF(AL966=0.6,"Incisos II e V",
IF(AL966=0.3,"Inciso IV",
IF(AL966=0.25,"Inciso III, VI e VII",
))))</f>
        <v>Inciso III, VI e VII</v>
      </c>
      <c r="U966" s="34">
        <v>22</v>
      </c>
      <c r="V966" s="34" t="s">
        <v>90</v>
      </c>
      <c r="W966" s="34" t="s">
        <v>91</v>
      </c>
      <c r="X966" s="34" t="s">
        <v>92</v>
      </c>
      <c r="Y966" s="15">
        <v>1962.6636000000001</v>
      </c>
      <c r="Z966" s="15">
        <v>240</v>
      </c>
      <c r="AA966" s="15">
        <v>1962.6708122004145</v>
      </c>
      <c r="AB966" s="36">
        <v>0</v>
      </c>
      <c r="AC966" s="10">
        <v>0</v>
      </c>
      <c r="AD966" s="15">
        <v>0.22</v>
      </c>
      <c r="AE966" s="50">
        <v>431.786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v>1962.6636000000001</v>
      </c>
      <c r="AL966" s="15">
        <v>0.25</v>
      </c>
      <c r="AM966" s="15">
        <v>490.66590000000002</v>
      </c>
      <c r="AN966" s="15">
        <v>0.4</v>
      </c>
      <c r="AO966" s="15">
        <v>785.06539999999995</v>
      </c>
      <c r="AP966" s="15">
        <v>1</v>
      </c>
      <c r="AQ966" s="15">
        <v>1962.6636000000001</v>
      </c>
      <c r="AR966" s="15">
        <v>0.39</v>
      </c>
      <c r="AS966" s="15">
        <v>916.03750000000002</v>
      </c>
      <c r="AT966" s="15">
        <v>0.2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7595.5081</v>
      </c>
      <c r="BU966" s="15">
        <v>5142.1786000000002</v>
      </c>
      <c r="BV966" s="15">
        <v>7595.5081</v>
      </c>
      <c r="BW966" s="15">
        <v>6810.4426999999996</v>
      </c>
      <c r="BX966" s="16">
        <v>953.46199999999999</v>
      </c>
      <c r="BY966" s="15">
        <v>1906.924</v>
      </c>
      <c r="BZ966" s="16">
        <v>6642.0461999999998</v>
      </c>
      <c r="CA966" s="17">
        <v>957.20270000000005</v>
      </c>
    </row>
    <row r="967" spans="1:79" x14ac:dyDescent="0.25">
      <c r="A967" s="33" t="s">
        <v>79</v>
      </c>
      <c r="B967" s="34">
        <v>8911201</v>
      </c>
      <c r="C967" s="34" t="s">
        <v>457</v>
      </c>
      <c r="D967" s="34" t="s">
        <v>81</v>
      </c>
      <c r="E967" s="34" t="s">
        <v>116</v>
      </c>
      <c r="F967" s="34" t="s">
        <v>83</v>
      </c>
      <c r="G967" s="34" t="s">
        <v>117</v>
      </c>
      <c r="H967" s="34" t="s">
        <v>85</v>
      </c>
      <c r="I967" s="34" t="s">
        <v>79</v>
      </c>
      <c r="J967" s="34" t="s">
        <v>87</v>
      </c>
      <c r="K967" s="10" t="s">
        <v>152</v>
      </c>
      <c r="L967" s="10">
        <v>1</v>
      </c>
      <c r="M967" s="34">
        <v>240</v>
      </c>
      <c r="N967" s="34">
        <v>109714</v>
      </c>
      <c r="O967" s="35">
        <v>40826</v>
      </c>
      <c r="P967" s="35">
        <v>31800</v>
      </c>
      <c r="Q967" s="34">
        <v>60005799341</v>
      </c>
      <c r="R967" s="34" t="s">
        <v>89</v>
      </c>
      <c r="S967" s="10" t="str">
        <f>IF(AB967=0.05,"Médio Profissionalizante",
IF(AB967=0.09,"Médio Tecnólogo",
IF(AB967=0.1,"Graduação",
IF(AB967=0.15,"Especialização",
IF(AB967=0.35,"Mestrado",
IF(AB967=0.45,"Doutorado",
))))))</f>
        <v>Graduação</v>
      </c>
      <c r="T967" s="10" t="str">
        <f>IF(AL967=0.7,"Inciso I",
IF(AL967=0.6,"Incisos II e V",
IF(AL967=0.3,"Inciso IV",
IF(AL967=0.25,"Inciso III, VI e VII",
))))</f>
        <v>Inciso I</v>
      </c>
      <c r="U967" s="34">
        <v>22</v>
      </c>
      <c r="V967" s="34" t="s">
        <v>90</v>
      </c>
      <c r="W967" s="34" t="s">
        <v>91</v>
      </c>
      <c r="X967" s="34" t="s">
        <v>92</v>
      </c>
      <c r="Y967" s="15">
        <v>1547.55</v>
      </c>
      <c r="Z967" s="15">
        <v>240</v>
      </c>
      <c r="AA967" s="15">
        <v>1547.5525413333335</v>
      </c>
      <c r="AB967" s="36">
        <v>0.1</v>
      </c>
      <c r="AC967" s="66">
        <v>154.755</v>
      </c>
      <c r="AD967" s="15">
        <v>0.1</v>
      </c>
      <c r="AE967" s="50">
        <v>154.755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v>1547.55</v>
      </c>
      <c r="AL967" s="15">
        <v>0.7</v>
      </c>
      <c r="AM967" s="15">
        <v>1083.2850000000001</v>
      </c>
      <c r="AN967" s="15">
        <v>0.4</v>
      </c>
      <c r="AO967" s="15">
        <v>619.02</v>
      </c>
      <c r="AP967" s="15">
        <v>1</v>
      </c>
      <c r="AQ967" s="15">
        <v>1547.55</v>
      </c>
      <c r="AR967" s="15">
        <v>0</v>
      </c>
      <c r="AS967" s="15">
        <v>0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6654.4650000000001</v>
      </c>
      <c r="BU967" s="15">
        <v>4023.63</v>
      </c>
      <c r="BV967" s="15">
        <v>6654.4650000000001</v>
      </c>
      <c r="BW967" s="15">
        <v>6035.4449999999997</v>
      </c>
      <c r="BX967" s="16">
        <v>844.96230000000003</v>
      </c>
      <c r="BY967" s="15">
        <v>1689.9246000000001</v>
      </c>
      <c r="BZ967" s="16">
        <v>5809.5027</v>
      </c>
      <c r="CA967" s="17">
        <v>728.25319999999999</v>
      </c>
    </row>
    <row r="968" spans="1:79" x14ac:dyDescent="0.25">
      <c r="A968" s="33" t="s">
        <v>79</v>
      </c>
      <c r="B968" s="34">
        <v>5392001</v>
      </c>
      <c r="C968" s="34" t="s">
        <v>353</v>
      </c>
      <c r="D968" s="34" t="s">
        <v>81</v>
      </c>
      <c r="E968" s="34" t="s">
        <v>354</v>
      </c>
      <c r="F968" s="34" t="s">
        <v>83</v>
      </c>
      <c r="G968" s="34" t="s">
        <v>117</v>
      </c>
      <c r="H968" s="34" t="s">
        <v>85</v>
      </c>
      <c r="I968" s="34" t="s">
        <v>79</v>
      </c>
      <c r="J968" s="34" t="s">
        <v>87</v>
      </c>
      <c r="K968" s="10" t="s">
        <v>121</v>
      </c>
      <c r="L968" s="10">
        <v>11</v>
      </c>
      <c r="M968" s="34">
        <v>240</v>
      </c>
      <c r="N968" s="34">
        <v>133738</v>
      </c>
      <c r="O968" s="35">
        <v>37431</v>
      </c>
      <c r="P968" s="35">
        <v>25141</v>
      </c>
      <c r="Q968" s="34">
        <v>32208308387</v>
      </c>
      <c r="R968" s="34" t="s">
        <v>89</v>
      </c>
      <c r="S968" s="10">
        <f>IF(AB968=0.05,"Médio Profissionalizante",
IF(AB968=0.09,"Médio Tecnólogo",
IF(AB968=0.1,"Graduação",
IF(AB968=0.15,"Especialização",
IF(AB968=0.35,"Mestrado",
IF(AB968=0.45,"Doutorado",
))))))</f>
        <v>0</v>
      </c>
      <c r="T968" s="10" t="str">
        <f>IF(AL968=0.7,"Inciso I",
IF(AL968=0.6,"Incisos II e V",
IF(AL968=0.3,"Inciso IV",
IF(AL968=0.25,"Inciso III, VI e VII",
))))</f>
        <v>Inciso III, VI e VII</v>
      </c>
      <c r="U968" s="34">
        <v>22</v>
      </c>
      <c r="V968" s="34" t="s">
        <v>90</v>
      </c>
      <c r="W968" s="34" t="s">
        <v>91</v>
      </c>
      <c r="X968" s="34" t="s">
        <v>92</v>
      </c>
      <c r="Y968" s="15">
        <v>1886.4492</v>
      </c>
      <c r="Z968" s="15">
        <v>240</v>
      </c>
      <c r="AA968" s="15">
        <v>1886.4579125340395</v>
      </c>
      <c r="AB968" s="36">
        <v>0</v>
      </c>
      <c r="AC968" s="66">
        <v>0</v>
      </c>
      <c r="AD968" s="15">
        <v>0.2</v>
      </c>
      <c r="AE968" s="50">
        <v>377.28980000000001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v>1886.4492</v>
      </c>
      <c r="AL968" s="15">
        <v>0.25</v>
      </c>
      <c r="AM968" s="15">
        <v>471.6123</v>
      </c>
      <c r="AN968" s="15">
        <v>0.4</v>
      </c>
      <c r="AO968" s="15">
        <v>754.5797</v>
      </c>
      <c r="AP968" s="15">
        <v>1</v>
      </c>
      <c r="AQ968" s="15">
        <v>1886.4492</v>
      </c>
      <c r="AR968" s="15">
        <v>0.08</v>
      </c>
      <c r="AS968" s="15">
        <v>209.42490000000001</v>
      </c>
      <c r="AT968" s="15">
        <v>0</v>
      </c>
      <c r="AU968" s="15">
        <v>872.60389999999995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22.088951999999999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7284.9183999999996</v>
      </c>
      <c r="BU968" s="15">
        <v>4904.7678999999998</v>
      </c>
      <c r="BV968" s="15">
        <v>7262.8293999999996</v>
      </c>
      <c r="BW968" s="15">
        <v>6530.3387000000002</v>
      </c>
      <c r="BX968" s="16">
        <v>914.24739999999997</v>
      </c>
      <c r="BY968" s="15">
        <v>1828.4947999999999</v>
      </c>
      <c r="BZ968" s="16">
        <v>6370.6710000000003</v>
      </c>
      <c r="CA968" s="17">
        <v>882.57449999999994</v>
      </c>
    </row>
    <row r="969" spans="1:79" x14ac:dyDescent="0.25">
      <c r="A969" s="33" t="s">
        <v>79</v>
      </c>
      <c r="B969" s="34">
        <v>5392101</v>
      </c>
      <c r="C969" s="34" t="s">
        <v>355</v>
      </c>
      <c r="D969" s="34" t="s">
        <v>81</v>
      </c>
      <c r="E969" s="34" t="s">
        <v>116</v>
      </c>
      <c r="F969" s="34" t="s">
        <v>83</v>
      </c>
      <c r="G969" s="34" t="s">
        <v>117</v>
      </c>
      <c r="H969" s="34" t="s">
        <v>85</v>
      </c>
      <c r="I969" s="34" t="s">
        <v>79</v>
      </c>
      <c r="J969" s="34" t="s">
        <v>87</v>
      </c>
      <c r="K969" s="10" t="s">
        <v>121</v>
      </c>
      <c r="L969" s="10">
        <v>12</v>
      </c>
      <c r="M969" s="34">
        <v>240</v>
      </c>
      <c r="N969" s="34">
        <v>136416</v>
      </c>
      <c r="O969" s="35">
        <v>37431</v>
      </c>
      <c r="P969" s="35">
        <v>25759</v>
      </c>
      <c r="Q969" s="34">
        <v>30253012368</v>
      </c>
      <c r="R969" s="34" t="s">
        <v>89</v>
      </c>
      <c r="S969" s="10">
        <f>IF(AB969=0.05,"Médio Profissionalizante",
IF(AB969=0.09,"Médio Tecnólogo",
IF(AB969=0.1,"Graduação",
IF(AB969=0.15,"Especialização",
IF(AB969=0.35,"Mestrado",
IF(AB969=0.45,"Doutorado",
))))))</f>
        <v>0</v>
      </c>
      <c r="T969" s="10" t="str">
        <f>IF(AL969=0.7,"Inciso I",
IF(AL969=0.6,"Incisos II e V",
IF(AL969=0.3,"Inciso IV",
IF(AL969=0.25,"Inciso III, VI e VII",
))))</f>
        <v>Inciso III, VI e VII</v>
      </c>
      <c r="U969" s="34">
        <v>22</v>
      </c>
      <c r="V969" s="34" t="s">
        <v>90</v>
      </c>
      <c r="W969" s="34" t="s">
        <v>91</v>
      </c>
      <c r="X969" s="34" t="s">
        <v>92</v>
      </c>
      <c r="Y969" s="15">
        <v>1924.1790000000001</v>
      </c>
      <c r="Z969" s="15">
        <v>240</v>
      </c>
      <c r="AA969" s="15">
        <v>1924.1870707847202</v>
      </c>
      <c r="AB969" s="36">
        <v>0.08</v>
      </c>
      <c r="AC969" s="10">
        <v>153.93430000000001</v>
      </c>
      <c r="AD969" s="15">
        <v>0.2</v>
      </c>
      <c r="AE969" s="50">
        <v>384.83580000000001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v>1924.1790000000001</v>
      </c>
      <c r="AL969" s="15">
        <v>0.25</v>
      </c>
      <c r="AM969" s="15">
        <v>481.04480000000001</v>
      </c>
      <c r="AN969" s="15">
        <v>0.4</v>
      </c>
      <c r="AO969" s="15">
        <v>769.67160000000001</v>
      </c>
      <c r="AP969" s="15">
        <v>1</v>
      </c>
      <c r="AQ969" s="15">
        <v>1924.1790000000001</v>
      </c>
      <c r="AR969" s="15">
        <v>0.55000000000000004</v>
      </c>
      <c r="AS969" s="15">
        <v>164.88210000000001</v>
      </c>
      <c r="AT969" s="15">
        <v>0.3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7562.0235000000002</v>
      </c>
      <c r="BU969" s="15">
        <v>5156.7996999999996</v>
      </c>
      <c r="BV969" s="15">
        <v>7562.0235000000002</v>
      </c>
      <c r="BW969" s="15">
        <v>6792.3518999999997</v>
      </c>
      <c r="BX969" s="16">
        <v>950.92930000000001</v>
      </c>
      <c r="BY969" s="15">
        <v>1901.8585</v>
      </c>
      <c r="BZ969" s="16">
        <v>6611.0941999999995</v>
      </c>
      <c r="CA969" s="17">
        <v>948.69090000000006</v>
      </c>
    </row>
    <row r="970" spans="1:79" x14ac:dyDescent="0.25">
      <c r="A970" s="33" t="s">
        <v>79</v>
      </c>
      <c r="B970" s="34">
        <v>5392201</v>
      </c>
      <c r="C970" s="34" t="s">
        <v>356</v>
      </c>
      <c r="D970" s="34" t="s">
        <v>81</v>
      </c>
      <c r="E970" s="34" t="s">
        <v>116</v>
      </c>
      <c r="F970" s="34" t="s">
        <v>83</v>
      </c>
      <c r="G970" s="34" t="s">
        <v>117</v>
      </c>
      <c r="H970" s="34" t="s">
        <v>85</v>
      </c>
      <c r="I970" s="34" t="s">
        <v>79</v>
      </c>
      <c r="J970" s="34" t="s">
        <v>87</v>
      </c>
      <c r="K970" s="10" t="s">
        <v>121</v>
      </c>
      <c r="L970" s="10">
        <v>12</v>
      </c>
      <c r="M970" s="34">
        <v>240</v>
      </c>
      <c r="N970" s="34">
        <v>136416</v>
      </c>
      <c r="O970" s="35">
        <v>37431</v>
      </c>
      <c r="P970" s="35">
        <v>23323</v>
      </c>
      <c r="Q970" s="34">
        <v>18760791349</v>
      </c>
      <c r="R970" s="34" t="s">
        <v>89</v>
      </c>
      <c r="S970" s="10" t="str">
        <f>IF(AB970=0.05,"Médio Profissionalizante",
IF(AB970=0.09,"Médio Tecnólogo",
IF(AB970=0.1,"Graduação",
IF(AB970=0.15,"Especialização",
IF(AB970=0.35,"Mestrado",
IF(AB970=0.45,"Doutorado",
))))))</f>
        <v>Especialização</v>
      </c>
      <c r="T970" s="10" t="str">
        <f>IF(AL970=0.7,"Inciso I",
IF(AL970=0.6,"Incisos II e V",
IF(AL970=0.3,"Inciso IV",
IF(AL970=0.25,"Inciso III, VI e VII",
))))</f>
        <v>Inciso I</v>
      </c>
      <c r="U970" s="34">
        <v>22</v>
      </c>
      <c r="V970" s="34" t="s">
        <v>90</v>
      </c>
      <c r="W970" s="34" t="s">
        <v>128</v>
      </c>
      <c r="X970" s="34" t="s">
        <v>92</v>
      </c>
      <c r="Y970" s="15">
        <v>1924.1790000000001</v>
      </c>
      <c r="Z970" s="15">
        <v>240</v>
      </c>
      <c r="AA970" s="15">
        <v>1924.1870707847202</v>
      </c>
      <c r="AB970" s="36">
        <v>0.15</v>
      </c>
      <c r="AC970" s="51">
        <v>288.62689999999998</v>
      </c>
      <c r="AD970" s="15">
        <v>0.2</v>
      </c>
      <c r="AE970" s="50">
        <v>384.83580000000001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v>1924.1790000000001</v>
      </c>
      <c r="AL970" s="15">
        <v>0.7</v>
      </c>
      <c r="AM970" s="15">
        <v>1346.9253000000001</v>
      </c>
      <c r="AN970" s="15">
        <v>0.4</v>
      </c>
      <c r="AO970" s="15">
        <v>769.67160000000001</v>
      </c>
      <c r="AP970" s="15">
        <v>1</v>
      </c>
      <c r="AQ970" s="15">
        <v>1924.1790000000001</v>
      </c>
      <c r="AR970" s="15">
        <v>0.28000000000000003</v>
      </c>
      <c r="AS970" s="15">
        <v>569.67880000000002</v>
      </c>
      <c r="AT970" s="15">
        <v>0</v>
      </c>
      <c r="AU970" s="15">
        <v>40.307499999999997</v>
      </c>
      <c r="AV970" s="15">
        <v>0</v>
      </c>
      <c r="AW970" s="15">
        <v>2466.8168000000001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8562.5966000000008</v>
      </c>
      <c r="BU970" s="15">
        <v>5291.4922999999999</v>
      </c>
      <c r="BV970" s="15">
        <v>8562.5966000000008</v>
      </c>
      <c r="BW970" s="15">
        <v>7792.9250000000002</v>
      </c>
      <c r="BX970" s="16">
        <v>1091.0094999999999</v>
      </c>
      <c r="BY970" s="15">
        <v>2182.0189999999998</v>
      </c>
      <c r="BZ970" s="16">
        <v>7471.5870999999997</v>
      </c>
      <c r="CA970" s="17">
        <v>1185.3263999999999</v>
      </c>
    </row>
    <row r="971" spans="1:79" x14ac:dyDescent="0.25">
      <c r="A971" s="33" t="s">
        <v>79</v>
      </c>
      <c r="B971" s="34">
        <v>5178101</v>
      </c>
      <c r="C971" s="34" t="s">
        <v>261</v>
      </c>
      <c r="D971" s="34" t="s">
        <v>81</v>
      </c>
      <c r="E971" s="34" t="s">
        <v>124</v>
      </c>
      <c r="F971" s="34" t="s">
        <v>83</v>
      </c>
      <c r="G971" s="34" t="s">
        <v>117</v>
      </c>
      <c r="H971" s="34" t="s">
        <v>85</v>
      </c>
      <c r="I971" s="34" t="s">
        <v>79</v>
      </c>
      <c r="J971" s="34" t="s">
        <v>87</v>
      </c>
      <c r="K971" s="10" t="s">
        <v>121</v>
      </c>
      <c r="L971" s="10">
        <v>13</v>
      </c>
      <c r="M971" s="34">
        <v>240</v>
      </c>
      <c r="N971" s="34">
        <v>139137</v>
      </c>
      <c r="O971" s="35">
        <v>37109</v>
      </c>
      <c r="P971" s="35">
        <v>22651</v>
      </c>
      <c r="Q971" s="34">
        <v>23398256368</v>
      </c>
      <c r="R971" s="34" t="s">
        <v>89</v>
      </c>
      <c r="S971" s="10" t="str">
        <f>IF(AB971=0.05,"Médio Profissionalizante",
IF(AB971=0.09,"Médio Tecnólogo",
IF(AB971=0.1,"Graduação",
IF(AB971=0.15,"Especialização",
IF(AB971=0.35,"Mestrado",
IF(AB971=0.45,"Doutorado",
))))))</f>
        <v>Graduação</v>
      </c>
      <c r="T971" s="10" t="str">
        <f>IF(AL971=0.7,"Inciso I",
IF(AL971=0.6,"Incisos II e V",
IF(AL971=0.3,"Inciso IV",
IF(AL971=0.25,"Inciso III, VI e VII",
))))</f>
        <v>Inciso IV</v>
      </c>
      <c r="U971" s="34">
        <v>22</v>
      </c>
      <c r="V971" s="34" t="s">
        <v>90</v>
      </c>
      <c r="W971" s="34" t="s">
        <v>91</v>
      </c>
      <c r="X971" s="34" t="s">
        <v>92</v>
      </c>
      <c r="Y971" s="15">
        <v>1962.6636000000001</v>
      </c>
      <c r="Z971" s="15">
        <v>240</v>
      </c>
      <c r="AA971" s="15">
        <v>1962.6708122004145</v>
      </c>
      <c r="AB971" s="36">
        <v>0.1</v>
      </c>
      <c r="AC971" s="66">
        <v>196.2664</v>
      </c>
      <c r="AD971" s="15">
        <v>0.21</v>
      </c>
      <c r="AE971" s="50">
        <v>412.15940000000001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v>1962.6636000000001</v>
      </c>
      <c r="AL971" s="15">
        <v>0.3</v>
      </c>
      <c r="AM971" s="15">
        <v>588.79909999999995</v>
      </c>
      <c r="AN971" s="15">
        <v>0.4</v>
      </c>
      <c r="AO971" s="15">
        <v>785.06539999999995</v>
      </c>
      <c r="AP971" s="15">
        <v>1</v>
      </c>
      <c r="AQ971" s="15">
        <v>1962.6636000000001</v>
      </c>
      <c r="AR971" s="15">
        <v>0</v>
      </c>
      <c r="AS971" s="15">
        <v>795.32730000000004</v>
      </c>
      <c r="AT971" s="15">
        <v>0</v>
      </c>
      <c r="AU971" s="15">
        <v>962.08950000000004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21.232053000000001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7891.5131000000001</v>
      </c>
      <c r="BU971" s="15">
        <v>5318.8184000000001</v>
      </c>
      <c r="BV971" s="15">
        <v>7870.2809999999999</v>
      </c>
      <c r="BW971" s="15">
        <v>7106.4476000000004</v>
      </c>
      <c r="BX971" s="16">
        <v>994.90269999999998</v>
      </c>
      <c r="BY971" s="15">
        <v>1989.8053</v>
      </c>
      <c r="BZ971" s="16">
        <v>6896.6103999999996</v>
      </c>
      <c r="CA971" s="17">
        <v>1027.2079000000001</v>
      </c>
    </row>
    <row r="972" spans="1:79" x14ac:dyDescent="0.25">
      <c r="A972" s="33" t="s">
        <v>79</v>
      </c>
      <c r="B972" s="34">
        <v>5178201</v>
      </c>
      <c r="C972" s="34" t="s">
        <v>262</v>
      </c>
      <c r="D972" s="34" t="s">
        <v>81</v>
      </c>
      <c r="E972" s="34" t="s">
        <v>116</v>
      </c>
      <c r="F972" s="34" t="s">
        <v>83</v>
      </c>
      <c r="G972" s="34" t="s">
        <v>117</v>
      </c>
      <c r="H972" s="34" t="s">
        <v>85</v>
      </c>
      <c r="I972" s="34" t="s">
        <v>79</v>
      </c>
      <c r="J972" s="34" t="s">
        <v>87</v>
      </c>
      <c r="K972" s="10" t="s">
        <v>152</v>
      </c>
      <c r="L972" s="10">
        <v>3</v>
      </c>
      <c r="M972" s="34">
        <v>240</v>
      </c>
      <c r="N972" s="34">
        <v>114142</v>
      </c>
      <c r="O972" s="35">
        <v>37109</v>
      </c>
      <c r="P972" s="35">
        <v>25707</v>
      </c>
      <c r="Q972" s="34">
        <v>61379484391</v>
      </c>
      <c r="R972" s="34" t="s">
        <v>89</v>
      </c>
      <c r="S972" s="10">
        <f>IF(AB972=0.05,"Médio Profissionalizante",
IF(AB972=0.09,"Médio Tecnólogo",
IF(AB972=0.1,"Graduação",
IF(AB972=0.15,"Especialização",
IF(AB972=0.35,"Mestrado",
IF(AB972=0.45,"Doutorado",
))))))</f>
        <v>0</v>
      </c>
      <c r="T972" s="10" t="str">
        <f>IF(AL972=0.7,"Inciso I",
IF(AL972=0.6,"Incisos II e V",
IF(AL972=0.3,"Inciso IV",
IF(AL972=0.25,"Inciso III, VI e VII",
))))</f>
        <v>Inciso III, VI e VII</v>
      </c>
      <c r="U972" s="34">
        <v>22</v>
      </c>
      <c r="V972" s="34" t="s">
        <v>90</v>
      </c>
      <c r="W972" s="34" t="s">
        <v>91</v>
      </c>
      <c r="X972" s="34" t="s">
        <v>92</v>
      </c>
      <c r="Y972" s="15">
        <v>1610.07</v>
      </c>
      <c r="Z972" s="15">
        <v>240</v>
      </c>
      <c r="AA972" s="15">
        <v>1610.0736640032003</v>
      </c>
      <c r="AB972" s="36">
        <v>0</v>
      </c>
      <c r="AC972" s="10">
        <v>0</v>
      </c>
      <c r="AD972" s="15">
        <v>0.19</v>
      </c>
      <c r="AE972" s="50">
        <v>305.91329999999999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v>1610.07</v>
      </c>
      <c r="AL972" s="15">
        <v>0.25</v>
      </c>
      <c r="AM972" s="15">
        <v>402.51749999999998</v>
      </c>
      <c r="AN972" s="15">
        <v>0.4</v>
      </c>
      <c r="AO972" s="15">
        <v>644.02800000000002</v>
      </c>
      <c r="AP972" s="15">
        <v>1</v>
      </c>
      <c r="AQ972" s="15">
        <v>1610.07</v>
      </c>
      <c r="AR972" s="15">
        <v>0</v>
      </c>
      <c r="AS972" s="15">
        <v>1062.7940000000001</v>
      </c>
      <c r="AT972" s="15">
        <v>0</v>
      </c>
      <c r="AU972" s="15">
        <v>0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21.232053000000001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6203.9008999999996</v>
      </c>
      <c r="BU972" s="15">
        <v>4170.0812999999998</v>
      </c>
      <c r="BV972" s="15">
        <v>6182.6688000000004</v>
      </c>
      <c r="BW972" s="15">
        <v>5559.8729000000003</v>
      </c>
      <c r="BX972" s="16">
        <v>778.38220000000001</v>
      </c>
      <c r="BY972" s="15">
        <v>1556.7644</v>
      </c>
      <c r="BZ972" s="16">
        <v>5425.5186999999996</v>
      </c>
      <c r="CA972" s="17">
        <v>622.6576</v>
      </c>
    </row>
    <row r="973" spans="1:79" x14ac:dyDescent="0.25">
      <c r="A973" s="33" t="s">
        <v>79</v>
      </c>
      <c r="B973" s="34">
        <v>8825701</v>
      </c>
      <c r="C973" s="34" t="s">
        <v>441</v>
      </c>
      <c r="D973" s="34" t="s">
        <v>81</v>
      </c>
      <c r="E973" s="34" t="s">
        <v>116</v>
      </c>
      <c r="F973" s="34" t="s">
        <v>83</v>
      </c>
      <c r="G973" s="34" t="s">
        <v>117</v>
      </c>
      <c r="H973" s="34" t="s">
        <v>85</v>
      </c>
      <c r="I973" s="34" t="s">
        <v>79</v>
      </c>
      <c r="J973" s="34" t="s">
        <v>87</v>
      </c>
      <c r="K973" s="10" t="s">
        <v>121</v>
      </c>
      <c r="L973" s="10">
        <v>8</v>
      </c>
      <c r="M973" s="34">
        <v>240</v>
      </c>
      <c r="N973" s="34">
        <v>126022</v>
      </c>
      <c r="O973" s="35">
        <v>40665</v>
      </c>
      <c r="P973" s="35">
        <v>28027</v>
      </c>
      <c r="Q973" s="34">
        <v>72324279304</v>
      </c>
      <c r="R973" s="34" t="s">
        <v>89</v>
      </c>
      <c r="S973" s="10" t="str">
        <f>IF(AB973=0.05,"Médio Profissionalizante",
IF(AB973=0.09,"Médio Tecnólogo",
IF(AB973=0.1,"Graduação",
IF(AB973=0.15,"Especialização",
IF(AB973=0.35,"Mestrado",
IF(AB973=0.45,"Doutorado",
))))))</f>
        <v>Graduação</v>
      </c>
      <c r="T973" s="10" t="str">
        <f>IF(AL973=0.7,"Inciso I",
IF(AL973=0.6,"Incisos II e V",
IF(AL973=0.3,"Inciso IV",
IF(AL973=0.25,"Inciso III, VI e VII",
))))</f>
        <v>Inciso III, VI e VII</v>
      </c>
      <c r="U973" s="34">
        <v>22</v>
      </c>
      <c r="V973" s="34" t="s">
        <v>97</v>
      </c>
      <c r="W973" s="34" t="s">
        <v>91</v>
      </c>
      <c r="X973" s="34" t="s">
        <v>92</v>
      </c>
      <c r="Y973" s="15">
        <v>1777.6458</v>
      </c>
      <c r="Z973" s="15">
        <v>240</v>
      </c>
      <c r="AA973" s="15">
        <v>1777.6514241638204</v>
      </c>
      <c r="AB973" s="36">
        <v>0.1</v>
      </c>
      <c r="AC973" s="10">
        <v>177.7646</v>
      </c>
      <c r="AD973" s="15">
        <v>0.11</v>
      </c>
      <c r="AE973" s="50">
        <v>195.541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v>1777.6458</v>
      </c>
      <c r="AL973" s="15">
        <v>0.25</v>
      </c>
      <c r="AM973" s="15">
        <v>444.41149999999999</v>
      </c>
      <c r="AN973" s="15">
        <v>0.4</v>
      </c>
      <c r="AO973" s="15">
        <v>711.05830000000003</v>
      </c>
      <c r="AP973" s="15">
        <v>1</v>
      </c>
      <c r="AQ973" s="15">
        <v>1777.6458</v>
      </c>
      <c r="AR973" s="15">
        <v>1.08</v>
      </c>
      <c r="AS973" s="15">
        <v>139.0119</v>
      </c>
      <c r="AT973" s="15">
        <v>0</v>
      </c>
      <c r="AU973" s="15">
        <v>868.82439999999997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6861.7128000000002</v>
      </c>
      <c r="BU973" s="15">
        <v>4639.6554999999998</v>
      </c>
      <c r="BV973" s="15">
        <v>6861.7128000000002</v>
      </c>
      <c r="BW973" s="15">
        <v>6150.6544999999996</v>
      </c>
      <c r="BX973" s="16">
        <v>861.09159999999997</v>
      </c>
      <c r="BY973" s="15">
        <v>1722.1832999999999</v>
      </c>
      <c r="BZ973" s="16">
        <v>6000.6211999999996</v>
      </c>
      <c r="CA973" s="17">
        <v>780.81079999999997</v>
      </c>
    </row>
    <row r="974" spans="1:79" x14ac:dyDescent="0.25">
      <c r="A974" s="33" t="s">
        <v>79</v>
      </c>
      <c r="B974" s="34">
        <v>5392301</v>
      </c>
      <c r="C974" s="34" t="s">
        <v>357</v>
      </c>
      <c r="D974" s="34" t="s">
        <v>81</v>
      </c>
      <c r="E974" s="34" t="s">
        <v>116</v>
      </c>
      <c r="F974" s="34" t="s">
        <v>83</v>
      </c>
      <c r="G974" s="34" t="s">
        <v>117</v>
      </c>
      <c r="H974" s="34" t="s">
        <v>85</v>
      </c>
      <c r="I974" s="34" t="s">
        <v>79</v>
      </c>
      <c r="J974" s="34" t="s">
        <v>87</v>
      </c>
      <c r="K974" s="10" t="s">
        <v>118</v>
      </c>
      <c r="L974" s="10">
        <v>11</v>
      </c>
      <c r="M974" s="34">
        <v>240</v>
      </c>
      <c r="N974" s="34">
        <v>133738</v>
      </c>
      <c r="O974" s="35">
        <v>37431</v>
      </c>
      <c r="P974" s="35">
        <v>28786</v>
      </c>
      <c r="Q974" s="34">
        <v>3138256619</v>
      </c>
      <c r="R974" s="34" t="s">
        <v>89</v>
      </c>
      <c r="S974" s="10" t="str">
        <f>IF(AB974=0.05,"Médio Profissionalizante",
IF(AB974=0.09,"Médio Tecnólogo",
IF(AB974=0.1,"Graduação",
IF(AB974=0.15,"Especialização",
IF(AB974=0.35,"Mestrado",
IF(AB974=0.45,"Doutorado",
))))))</f>
        <v>Médio Tecnólogo</v>
      </c>
      <c r="T974" s="10" t="str">
        <f>IF(AL974=0.7,"Inciso I",
IF(AL974=0.6,"Incisos II e V",
IF(AL974=0.3,"Inciso IV",
IF(AL974=0.25,"Inciso III, VI e VII",
))))</f>
        <v>Inciso III, VI e VII</v>
      </c>
      <c r="U974" s="34">
        <v>22</v>
      </c>
      <c r="V974" s="34" t="s">
        <v>90</v>
      </c>
      <c r="W974" s="34" t="s">
        <v>91</v>
      </c>
      <c r="X974" s="34" t="s">
        <v>92</v>
      </c>
      <c r="Y974" s="15">
        <v>1886.4492</v>
      </c>
      <c r="Z974" s="15">
        <v>240</v>
      </c>
      <c r="AA974" s="15">
        <v>1886.4579125340395</v>
      </c>
      <c r="AB974" s="36">
        <v>0.09</v>
      </c>
      <c r="AC974" s="10">
        <v>169.78039999999999</v>
      </c>
      <c r="AD974" s="15">
        <v>0.2</v>
      </c>
      <c r="AE974" s="50">
        <v>377.28980000000001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v>1886.4492</v>
      </c>
      <c r="AL974" s="15">
        <v>0.25</v>
      </c>
      <c r="AM974" s="15">
        <v>471.6123</v>
      </c>
      <c r="AN974" s="15">
        <v>0.4</v>
      </c>
      <c r="AO974" s="15">
        <v>754.5797</v>
      </c>
      <c r="AP974" s="15">
        <v>1</v>
      </c>
      <c r="AQ974" s="15">
        <v>1886.4492</v>
      </c>
      <c r="AR974" s="15">
        <v>1.48</v>
      </c>
      <c r="AS974" s="15">
        <v>666.09870000000001</v>
      </c>
      <c r="AT974" s="15">
        <v>0.01</v>
      </c>
      <c r="AU974" s="15">
        <v>434.41219999999998</v>
      </c>
      <c r="AV974" s="15">
        <v>0.26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7432.6098000000002</v>
      </c>
      <c r="BU974" s="15">
        <v>5074.5483000000004</v>
      </c>
      <c r="BV974" s="15">
        <v>7432.6098000000002</v>
      </c>
      <c r="BW974" s="15">
        <v>6678.0302000000001</v>
      </c>
      <c r="BX974" s="16">
        <v>934.92420000000004</v>
      </c>
      <c r="BY974" s="15">
        <v>1869.8484000000001</v>
      </c>
      <c r="BZ974" s="16">
        <v>6497.6855999999998</v>
      </c>
      <c r="CA974" s="17">
        <v>917.50350000000003</v>
      </c>
    </row>
    <row r="975" spans="1:79" x14ac:dyDescent="0.25">
      <c r="A975" s="33" t="s">
        <v>1255</v>
      </c>
      <c r="B975" s="34">
        <v>11556201</v>
      </c>
      <c r="C975" s="34" t="s">
        <v>1270</v>
      </c>
      <c r="D975" s="34" t="s">
        <v>1257</v>
      </c>
      <c r="E975" s="34" t="s">
        <v>1271</v>
      </c>
      <c r="F975" s="34" t="s">
        <v>83</v>
      </c>
      <c r="G975" s="34" t="s">
        <v>1244</v>
      </c>
      <c r="H975" s="34" t="s">
        <v>1245</v>
      </c>
      <c r="I975" s="34" t="s">
        <v>1246</v>
      </c>
      <c r="J975" s="34" t="s">
        <v>850</v>
      </c>
      <c r="K975" s="10" t="s">
        <v>121</v>
      </c>
      <c r="L975" s="10">
        <v>11</v>
      </c>
      <c r="M975" s="34">
        <v>240</v>
      </c>
      <c r="N975" s="34">
        <v>750463</v>
      </c>
      <c r="O975" s="35">
        <v>42920</v>
      </c>
      <c r="P975" s="35">
        <v>32006</v>
      </c>
      <c r="Q975" s="34">
        <v>2694815324</v>
      </c>
      <c r="R975" s="34" t="s">
        <v>89</v>
      </c>
      <c r="S975" s="10" t="str">
        <f>IF(AB975=0.05,"Médio Profissionalizante",
IF(AB975=0.09,"Médio Tecnólogo",
IF(AB975=0.1,"Graduação",
IF(AB975=0.15,"Especialização",
IF(AB975=0.35,"Mestrado",
IF(AB975=0.45,"Doutorado",
))))))</f>
        <v>Médio Tecnólogo</v>
      </c>
      <c r="T975" s="10" t="str">
        <f>IF(AL975=0.7,"Inciso I",
IF(AL975=0.6,"Incisos II e V",
IF(AL975=0.3,"Inciso IV",
IF(AL975=0.25,"Inciso III, VI e VII",
))))</f>
        <v>Incisos II e V</v>
      </c>
      <c r="U975" s="34">
        <v>1</v>
      </c>
      <c r="V975" s="34" t="s">
        <v>90</v>
      </c>
      <c r="W975" s="34" t="s">
        <v>91</v>
      </c>
      <c r="X975" s="34" t="s">
        <v>92</v>
      </c>
      <c r="Y975" s="15">
        <v>1886.4492</v>
      </c>
      <c r="Z975" s="15">
        <v>240</v>
      </c>
      <c r="AA975" s="15">
        <v>1886.4579125340395</v>
      </c>
      <c r="AB975" s="36">
        <v>0.09</v>
      </c>
      <c r="AC975" s="37">
        <v>169.78039999999999</v>
      </c>
      <c r="AD975" s="15">
        <v>0.2</v>
      </c>
      <c r="AE975" s="40">
        <f>ROUND(Y975*AD975,2)</f>
        <v>377.29</v>
      </c>
      <c r="AF975" s="15">
        <v>0</v>
      </c>
      <c r="AG975" s="15">
        <v>0</v>
      </c>
      <c r="AH975" s="15">
        <v>0</v>
      </c>
      <c r="AI975" s="15">
        <v>0</v>
      </c>
      <c r="AJ975" s="15">
        <v>1</v>
      </c>
      <c r="AK975" s="15">
        <v>1886.4492</v>
      </c>
      <c r="AL975" s="15">
        <v>0.6</v>
      </c>
      <c r="AM975" s="15">
        <v>1131.8695</v>
      </c>
      <c r="AN975" s="15">
        <v>0.4</v>
      </c>
      <c r="AO975" s="15">
        <v>754.5797</v>
      </c>
      <c r="AP975" s="15">
        <v>1</v>
      </c>
      <c r="AQ975" s="15">
        <v>1886.4492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8092.8671000000004</v>
      </c>
      <c r="BU975" s="15">
        <v>5074.5483000000004</v>
      </c>
      <c r="BV975" s="15">
        <v>8092.8671000000004</v>
      </c>
      <c r="BW975" s="15">
        <v>7338.2874000000002</v>
      </c>
      <c r="BX975" s="16">
        <v>1027.3602000000001</v>
      </c>
      <c r="BY975" s="15">
        <v>2054.7204999999999</v>
      </c>
      <c r="BZ975" s="16">
        <v>7065.5068000000001</v>
      </c>
      <c r="CA975" s="17">
        <v>1073.6543999999999</v>
      </c>
    </row>
    <row r="976" spans="1:79" x14ac:dyDescent="0.25">
      <c r="A976" s="33" t="s">
        <v>79</v>
      </c>
      <c r="B976" s="34">
        <v>8911301</v>
      </c>
      <c r="C976" s="34" t="s">
        <v>458</v>
      </c>
      <c r="D976" s="34" t="s">
        <v>81</v>
      </c>
      <c r="E976" s="34" t="s">
        <v>116</v>
      </c>
      <c r="F976" s="34" t="s">
        <v>83</v>
      </c>
      <c r="G976" s="34" t="s">
        <v>117</v>
      </c>
      <c r="H976" s="34" t="s">
        <v>85</v>
      </c>
      <c r="I976" s="34" t="s">
        <v>79</v>
      </c>
      <c r="J976" s="34" t="s">
        <v>87</v>
      </c>
      <c r="K976" s="10" t="s">
        <v>121</v>
      </c>
      <c r="L976" s="10">
        <v>8</v>
      </c>
      <c r="M976" s="34">
        <v>240</v>
      </c>
      <c r="N976" s="34">
        <v>126022</v>
      </c>
      <c r="O976" s="35">
        <v>40826</v>
      </c>
      <c r="P976" s="35">
        <v>30678</v>
      </c>
      <c r="Q976" s="34">
        <v>897252390</v>
      </c>
      <c r="R976" s="34" t="s">
        <v>89</v>
      </c>
      <c r="S976" s="10">
        <f>IF(AB976=0.05,"Médio Profissionalizante",
IF(AB976=0.09,"Médio Tecnólogo",
IF(AB976=0.1,"Graduação",
IF(AB976=0.15,"Especialização",
IF(AB976=0.35,"Mestrado",
IF(AB976=0.45,"Doutorado",
))))))</f>
        <v>0</v>
      </c>
      <c r="T976" s="10" t="str">
        <f>IF(AL976=0.7,"Inciso I",
IF(AL976=0.6,"Incisos II e V",
IF(AL976=0.3,"Inciso IV",
IF(AL976=0.25,"Inciso III, VI e VII",
))))</f>
        <v>Inciso I</v>
      </c>
      <c r="U976" s="34">
        <v>22</v>
      </c>
      <c r="V976" s="34" t="s">
        <v>90</v>
      </c>
      <c r="W976" s="34" t="s">
        <v>91</v>
      </c>
      <c r="X976" s="34" t="s">
        <v>92</v>
      </c>
      <c r="Y976" s="15">
        <v>1777.6458</v>
      </c>
      <c r="Z976" s="15">
        <v>240</v>
      </c>
      <c r="AA976" s="15">
        <v>1777.6514241638204</v>
      </c>
      <c r="AB976" s="36">
        <v>0</v>
      </c>
      <c r="AC976" s="66">
        <v>0</v>
      </c>
      <c r="AD976" s="15">
        <v>0.11</v>
      </c>
      <c r="AE976" s="50">
        <v>195.541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v>1777.6458</v>
      </c>
      <c r="AL976" s="15">
        <v>0.7</v>
      </c>
      <c r="AM976" s="15">
        <v>1244.3521000000001</v>
      </c>
      <c r="AN976" s="15">
        <v>0.4</v>
      </c>
      <c r="AO976" s="15">
        <v>711.05830000000003</v>
      </c>
      <c r="AP976" s="15">
        <v>1</v>
      </c>
      <c r="AQ976" s="15">
        <v>1777.6458</v>
      </c>
      <c r="AR976" s="15">
        <v>7.0000000000000007E-2</v>
      </c>
      <c r="AS976" s="15">
        <v>166.45179999999999</v>
      </c>
      <c r="AT976" s="15">
        <v>0.02</v>
      </c>
      <c r="AU976" s="15">
        <v>0</v>
      </c>
      <c r="AV976" s="15">
        <v>0.48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7483.8887999999997</v>
      </c>
      <c r="BU976" s="15">
        <v>4461.8909999999996</v>
      </c>
      <c r="BV976" s="15">
        <v>7483.8887999999997</v>
      </c>
      <c r="BW976" s="15">
        <v>6772.8305</v>
      </c>
      <c r="BX976" s="16">
        <v>948.19629999999995</v>
      </c>
      <c r="BY976" s="15">
        <v>1896.3924999999999</v>
      </c>
      <c r="BZ976" s="16">
        <v>6535.6925000000001</v>
      </c>
      <c r="CA976" s="17">
        <v>927.95550000000003</v>
      </c>
    </row>
    <row r="977" spans="1:79" x14ac:dyDescent="0.25">
      <c r="A977" s="33" t="s">
        <v>79</v>
      </c>
      <c r="B977" s="34">
        <v>8825901</v>
      </c>
      <c r="C977" s="34" t="s">
        <v>442</v>
      </c>
      <c r="D977" s="34" t="s">
        <v>81</v>
      </c>
      <c r="E977" s="34" t="s">
        <v>116</v>
      </c>
      <c r="F977" s="34" t="s">
        <v>83</v>
      </c>
      <c r="G977" s="34" t="s">
        <v>117</v>
      </c>
      <c r="H977" s="34" t="s">
        <v>85</v>
      </c>
      <c r="I977" s="34" t="s">
        <v>79</v>
      </c>
      <c r="J977" s="34" t="s">
        <v>87</v>
      </c>
      <c r="K977" s="10" t="s">
        <v>121</v>
      </c>
      <c r="L977" s="10">
        <v>8</v>
      </c>
      <c r="M977" s="34">
        <v>240</v>
      </c>
      <c r="N977" s="34">
        <v>126022</v>
      </c>
      <c r="O977" s="35">
        <v>40665</v>
      </c>
      <c r="P977" s="35">
        <v>26568</v>
      </c>
      <c r="Q977" s="34">
        <v>48012904349</v>
      </c>
      <c r="R977" s="34" t="s">
        <v>89</v>
      </c>
      <c r="S977" s="10" t="str">
        <f>IF(AB977=0.05,"Médio Profissionalizante",
IF(AB977=0.09,"Médio Tecnólogo",
IF(AB977=0.1,"Graduação",
IF(AB977=0.15,"Especialização",
IF(AB977=0.35,"Mestrado",
IF(AB977=0.45,"Doutorado",
))))))</f>
        <v>Especialização</v>
      </c>
      <c r="T977" s="10" t="str">
        <f>IF(AL977=0.7,"Inciso I",
IF(AL977=0.6,"Incisos II e V",
IF(AL977=0.3,"Inciso IV",
IF(AL977=0.25,"Inciso III, VI e VII",
))))</f>
        <v>Inciso III, VI e VII</v>
      </c>
      <c r="U977" s="34">
        <v>22</v>
      </c>
      <c r="V977" s="34" t="s">
        <v>90</v>
      </c>
      <c r="W977" s="34" t="s">
        <v>128</v>
      </c>
      <c r="X977" s="34" t="s">
        <v>92</v>
      </c>
      <c r="Y977" s="15">
        <v>1777.6458</v>
      </c>
      <c r="Z977" s="15">
        <v>240</v>
      </c>
      <c r="AA977" s="15">
        <v>1777.6514241638204</v>
      </c>
      <c r="AB977" s="36">
        <v>0.15</v>
      </c>
      <c r="AC977" s="15">
        <v>266.64690000000002</v>
      </c>
      <c r="AD977" s="15">
        <v>0.11</v>
      </c>
      <c r="AE977" s="50">
        <v>195.541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v>1777.6458</v>
      </c>
      <c r="AL977" s="15">
        <v>0.25</v>
      </c>
      <c r="AM977" s="15">
        <v>444.41149999999999</v>
      </c>
      <c r="AN977" s="15">
        <v>0.4</v>
      </c>
      <c r="AO977" s="15">
        <v>711.05830000000003</v>
      </c>
      <c r="AP977" s="15">
        <v>1</v>
      </c>
      <c r="AQ977" s="15">
        <v>1777.6458</v>
      </c>
      <c r="AR977" s="15">
        <v>0</v>
      </c>
      <c r="AS977" s="15">
        <v>682.66629999999998</v>
      </c>
      <c r="AT977" s="15">
        <v>0</v>
      </c>
      <c r="AU977" s="15">
        <v>1290.7556</v>
      </c>
      <c r="AV977" s="15">
        <v>0</v>
      </c>
      <c r="AW977" s="15">
        <v>1032.6044999999999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4728.5378000000001</v>
      </c>
      <c r="BV977" s="15">
        <v>6950.5950999999995</v>
      </c>
      <c r="BW977" s="15">
        <v>6239.5367999999999</v>
      </c>
      <c r="BX977" s="16">
        <v>873.53510000000006</v>
      </c>
      <c r="BY977" s="15">
        <v>1747.0703000000001</v>
      </c>
      <c r="BZ977" s="16">
        <v>6077.0599000000002</v>
      </c>
      <c r="CA977" s="17">
        <v>801.83150000000001</v>
      </c>
    </row>
    <row r="978" spans="1:79" x14ac:dyDescent="0.25">
      <c r="A978" s="33" t="s">
        <v>79</v>
      </c>
      <c r="B978" s="34">
        <v>5178301</v>
      </c>
      <c r="C978" s="34" t="s">
        <v>263</v>
      </c>
      <c r="D978" s="34" t="s">
        <v>81</v>
      </c>
      <c r="E978" s="34" t="s">
        <v>116</v>
      </c>
      <c r="F978" s="34" t="s">
        <v>83</v>
      </c>
      <c r="G978" s="34" t="s">
        <v>117</v>
      </c>
      <c r="H978" s="34" t="s">
        <v>85</v>
      </c>
      <c r="I978" s="34" t="s">
        <v>79</v>
      </c>
      <c r="J978" s="34" t="s">
        <v>87</v>
      </c>
      <c r="K978" s="10" t="s">
        <v>118</v>
      </c>
      <c r="L978" s="10">
        <v>12</v>
      </c>
      <c r="M978" s="34">
        <v>240</v>
      </c>
      <c r="N978" s="34">
        <v>136416</v>
      </c>
      <c r="O978" s="35">
        <v>37109</v>
      </c>
      <c r="P978" s="35">
        <v>25877</v>
      </c>
      <c r="Q978" s="34">
        <v>61389757315</v>
      </c>
      <c r="R978" s="34" t="s">
        <v>89</v>
      </c>
      <c r="S978" s="10">
        <f>IF(AB978=0.05,"Médio Profissionalizante",
IF(AB978=0.09,"Médio Tecnólogo",
IF(AB978=0.1,"Graduação",
IF(AB978=0.15,"Especialização",
IF(AB978=0.35,"Mestrado",
IF(AB978=0.45,"Doutorado",
))))))</f>
        <v>0</v>
      </c>
      <c r="T978" s="10" t="str">
        <f>IF(AL978=0.7,"Inciso I",
IF(AL978=0.6,"Incisos II e V",
IF(AL978=0.3,"Inciso IV",
IF(AL978=0.25,"Inciso III, VI e VII",
))))</f>
        <v>Inciso III, VI e VII</v>
      </c>
      <c r="U978" s="34">
        <v>22</v>
      </c>
      <c r="V978" s="34" t="s">
        <v>90</v>
      </c>
      <c r="W978" s="34" t="s">
        <v>91</v>
      </c>
      <c r="X978" s="34" t="s">
        <v>92</v>
      </c>
      <c r="Y978" s="15">
        <v>1924.1790000000001</v>
      </c>
      <c r="Z978" s="15">
        <v>240</v>
      </c>
      <c r="AA978" s="15">
        <v>1924.1870707847202</v>
      </c>
      <c r="AB978" s="36">
        <v>0</v>
      </c>
      <c r="AC978" s="66">
        <v>0</v>
      </c>
      <c r="AD978" s="15">
        <v>0.21</v>
      </c>
      <c r="AE978" s="50">
        <v>404.07760000000002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v>1924.1790000000001</v>
      </c>
      <c r="AL978" s="15">
        <v>0.25</v>
      </c>
      <c r="AM978" s="15">
        <v>481.04480000000001</v>
      </c>
      <c r="AN978" s="15">
        <v>0.4</v>
      </c>
      <c r="AO978" s="15">
        <v>769.67160000000001</v>
      </c>
      <c r="AP978" s="15">
        <v>1</v>
      </c>
      <c r="AQ978" s="15">
        <v>1924.1790000000001</v>
      </c>
      <c r="AR978" s="15">
        <v>1.48</v>
      </c>
      <c r="AS978" s="15">
        <v>143.93610000000001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7427.3308999999999</v>
      </c>
      <c r="BU978" s="15">
        <v>5022.1072000000004</v>
      </c>
      <c r="BV978" s="15">
        <v>7427.3308999999999</v>
      </c>
      <c r="BW978" s="15">
        <v>6657.6593000000003</v>
      </c>
      <c r="BX978" s="16">
        <v>932.07230000000004</v>
      </c>
      <c r="BY978" s="15">
        <v>1864.1446000000001</v>
      </c>
      <c r="BZ978" s="16">
        <v>6495.2586000000001</v>
      </c>
      <c r="CA978" s="17">
        <v>916.83609999999999</v>
      </c>
    </row>
    <row r="979" spans="1:79" x14ac:dyDescent="0.25">
      <c r="A979" s="33" t="s">
        <v>79</v>
      </c>
      <c r="B979" s="34">
        <v>5385001</v>
      </c>
      <c r="C979" s="34" t="s">
        <v>302</v>
      </c>
      <c r="D979" s="34" t="s">
        <v>81</v>
      </c>
      <c r="E979" s="34" t="s">
        <v>116</v>
      </c>
      <c r="F979" s="34" t="s">
        <v>83</v>
      </c>
      <c r="G979" s="34" t="s">
        <v>117</v>
      </c>
      <c r="H979" s="34" t="s">
        <v>85</v>
      </c>
      <c r="I979" s="34" t="s">
        <v>79</v>
      </c>
      <c r="J979" s="34" t="s">
        <v>87</v>
      </c>
      <c r="K979" s="10" t="s">
        <v>147</v>
      </c>
      <c r="L979" s="10">
        <v>10</v>
      </c>
      <c r="M979" s="34">
        <v>240</v>
      </c>
      <c r="N979" s="34">
        <v>131116</v>
      </c>
      <c r="O979" s="35">
        <v>37431</v>
      </c>
      <c r="P979" s="35">
        <v>29494</v>
      </c>
      <c r="Q979" s="34">
        <v>62971760359</v>
      </c>
      <c r="R979" s="34" t="s">
        <v>89</v>
      </c>
      <c r="S979" s="10" t="str">
        <f>IF(AB979=0.05,"Médio Profissionalizante",
IF(AB979=0.09,"Médio Tecnólogo",
IF(AB979=0.1,"Graduação",
IF(AB979=0.15,"Especialização",
IF(AB979=0.35,"Mestrado",
IF(AB979=0.45,"Doutorado",
))))))</f>
        <v>Especialização</v>
      </c>
      <c r="T979" s="10" t="str">
        <f>IF(AL979=0.7,"Inciso I",
IF(AL979=0.6,"Incisos II e V",
IF(AL979=0.3,"Inciso IV",
IF(AL979=0.25,"Inciso III, VI e VII",
))))</f>
        <v>Inciso III, VI e VII</v>
      </c>
      <c r="U979" s="34">
        <v>22</v>
      </c>
      <c r="V979" s="34" t="s">
        <v>90</v>
      </c>
      <c r="W979" s="34" t="s">
        <v>91</v>
      </c>
      <c r="X979" s="34" t="s">
        <v>92</v>
      </c>
      <c r="Y979" s="15">
        <v>1849.4639999999999</v>
      </c>
      <c r="Z979" s="15">
        <v>240</v>
      </c>
      <c r="AA979" s="15">
        <v>1849.4685417000387</v>
      </c>
      <c r="AB979" s="36">
        <v>0.15</v>
      </c>
      <c r="AC979" s="51">
        <v>277.4196</v>
      </c>
      <c r="AD979" s="15">
        <v>0.2</v>
      </c>
      <c r="AE979" s="50">
        <v>369.89280000000002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v>1849.4639999999999</v>
      </c>
      <c r="AL979" s="15">
        <v>0.25</v>
      </c>
      <c r="AM979" s="15">
        <v>462.36599999999999</v>
      </c>
      <c r="AN979" s="15">
        <v>0.4</v>
      </c>
      <c r="AO979" s="15">
        <v>739.78560000000004</v>
      </c>
      <c r="AP979" s="15">
        <v>1</v>
      </c>
      <c r="AQ979" s="15">
        <v>1849.4639999999999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7397.8559999999998</v>
      </c>
      <c r="BU979" s="15">
        <v>5086.0259999999998</v>
      </c>
      <c r="BV979" s="15">
        <v>7397.8559999999998</v>
      </c>
      <c r="BW979" s="15">
        <v>6658.0703999999996</v>
      </c>
      <c r="BX979" s="16">
        <v>932.12990000000002</v>
      </c>
      <c r="BY979" s="15">
        <v>1864.2597000000001</v>
      </c>
      <c r="BZ979" s="16">
        <v>6465.7260999999999</v>
      </c>
      <c r="CA979" s="17">
        <v>908.71469999999999</v>
      </c>
    </row>
    <row r="980" spans="1:79" x14ac:dyDescent="0.25">
      <c r="A980" s="33" t="s">
        <v>98</v>
      </c>
      <c r="B980" s="34">
        <v>9401</v>
      </c>
      <c r="C980" s="34" t="s">
        <v>1045</v>
      </c>
      <c r="D980" s="34" t="s">
        <v>1046</v>
      </c>
      <c r="E980" s="34" t="s">
        <v>1047</v>
      </c>
      <c r="F980" s="34" t="s">
        <v>83</v>
      </c>
      <c r="G980" s="34" t="s">
        <v>871</v>
      </c>
      <c r="H980" s="34" t="s">
        <v>1002</v>
      </c>
      <c r="I980" s="34" t="s">
        <v>715</v>
      </c>
      <c r="J980" s="34" t="s">
        <v>850</v>
      </c>
      <c r="K980" s="10" t="s">
        <v>850</v>
      </c>
      <c r="L980" s="10">
        <v>13</v>
      </c>
      <c r="M980" s="34">
        <v>240</v>
      </c>
      <c r="N980" s="34">
        <v>125852</v>
      </c>
      <c r="O980" s="35">
        <v>24139</v>
      </c>
      <c r="P980" s="35">
        <v>16067</v>
      </c>
      <c r="Q980" s="34">
        <v>191230359</v>
      </c>
      <c r="R980" s="34" t="s">
        <v>103</v>
      </c>
      <c r="S980" s="10" t="str">
        <f>IF(AB980=0.05,"Médio Profissionalizante",
IF(AB980=0.09,"Médio Tecnólogo",
IF(AB980=0.1,"Graduação",
IF(AB980=0.15,"Especialização",
IF(AB980=0.35,"Mestrado",
IF(AB980=0.45,"Doutorado",
))))))</f>
        <v>Graduação</v>
      </c>
      <c r="T980" s="10" t="str">
        <f>IF(AL980=0.7,"Inciso I",
IF(AL980=0.6,"Incisos II e V",
IF(AL980=0.3,"Inciso IV",
IF(AL980=0.25,"Inciso III, VI e VII",
))))</f>
        <v>Inciso III, VI e VII</v>
      </c>
      <c r="U980" s="34">
        <v>20</v>
      </c>
      <c r="V980" s="34" t="s">
        <v>90</v>
      </c>
      <c r="W980" s="34" t="s">
        <v>91</v>
      </c>
      <c r="X980" s="34" t="s">
        <v>91</v>
      </c>
      <c r="Y980" s="15">
        <v>1813.203</v>
      </c>
      <c r="Z980" s="15">
        <v>240</v>
      </c>
      <c r="AA980" s="15">
        <v>1813.2044526470968</v>
      </c>
      <c r="AB980" s="36">
        <v>0.1</v>
      </c>
      <c r="AC980" s="47">
        <v>196.2664</v>
      </c>
      <c r="AD980" s="15">
        <v>0.12</v>
      </c>
      <c r="AE980" s="40">
        <f>ROUND(Y980*AD980,2)</f>
        <v>217.58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v>1962.6636000000001</v>
      </c>
      <c r="AL980" s="15">
        <v>0.25</v>
      </c>
      <c r="AM980" s="15">
        <v>490.66590000000002</v>
      </c>
      <c r="AN980" s="15">
        <v>0.4</v>
      </c>
      <c r="AO980" s="15">
        <v>785.06539999999995</v>
      </c>
      <c r="AP980" s="15">
        <v>1</v>
      </c>
      <c r="AQ980" s="15">
        <v>1962.6636000000001</v>
      </c>
      <c r="AR980" s="15">
        <v>0.25</v>
      </c>
      <c r="AS980" s="15">
        <v>146.19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7595.5081</v>
      </c>
      <c r="BU980" s="15">
        <v>5142.1786000000002</v>
      </c>
      <c r="BV980" s="15">
        <v>7595.5081</v>
      </c>
      <c r="BW980" s="15">
        <v>6810.4426999999996</v>
      </c>
      <c r="BX980" s="16">
        <v>953.46199999999999</v>
      </c>
      <c r="BY980" s="15">
        <v>1906.924</v>
      </c>
      <c r="BZ980" s="16">
        <v>6642.0461999999998</v>
      </c>
      <c r="CA980" s="17">
        <v>957.20270000000005</v>
      </c>
    </row>
    <row r="981" spans="1:79" x14ac:dyDescent="0.25">
      <c r="A981" s="33" t="s">
        <v>79</v>
      </c>
      <c r="B981" s="34">
        <v>5385101</v>
      </c>
      <c r="C981" s="34" t="s">
        <v>303</v>
      </c>
      <c r="D981" s="34" t="s">
        <v>81</v>
      </c>
      <c r="E981" s="34" t="s">
        <v>116</v>
      </c>
      <c r="F981" s="34" t="s">
        <v>83</v>
      </c>
      <c r="G981" s="34" t="s">
        <v>117</v>
      </c>
      <c r="H981" s="34" t="s">
        <v>85</v>
      </c>
      <c r="I981" s="34" t="s">
        <v>79</v>
      </c>
      <c r="J981" s="34" t="s">
        <v>87</v>
      </c>
      <c r="K981" s="10" t="s">
        <v>152</v>
      </c>
      <c r="L981" s="10">
        <v>9</v>
      </c>
      <c r="M981" s="34">
        <v>240</v>
      </c>
      <c r="N981" s="34">
        <v>128542</v>
      </c>
      <c r="O981" s="35">
        <v>37431</v>
      </c>
      <c r="P981" s="35">
        <v>27208</v>
      </c>
      <c r="Q981" s="34">
        <v>71577661320</v>
      </c>
      <c r="R981" s="34" t="s">
        <v>89</v>
      </c>
      <c r="S981" s="10">
        <f>IF(AB981=0.05,"Médio Profissionalizante",
IF(AB981=0.09,"Médio Tecnólogo",
IF(AB981=0.1,"Graduação",
IF(AB981=0.15,"Especialização",
IF(AB981=0.35,"Mestrado",
IF(AB981=0.45,"Doutorado",
))))))</f>
        <v>0</v>
      </c>
      <c r="T981" s="10" t="str">
        <f>IF(AL981=0.7,"Inciso I",
IF(AL981=0.6,"Incisos II e V",
IF(AL981=0.3,"Inciso IV",
IF(AL981=0.25,"Inciso III, VI e VII",
))))</f>
        <v>Inciso III, VI e VII</v>
      </c>
      <c r="U981" s="34">
        <v>22</v>
      </c>
      <c r="V981" s="34" t="s">
        <v>90</v>
      </c>
      <c r="W981" s="34" t="s">
        <v>91</v>
      </c>
      <c r="X981" s="34" t="s">
        <v>92</v>
      </c>
      <c r="Y981" s="15">
        <v>1813.203</v>
      </c>
      <c r="Z981" s="15">
        <v>240</v>
      </c>
      <c r="AA981" s="15">
        <v>1813.2044526470968</v>
      </c>
      <c r="AB981" s="36">
        <v>0</v>
      </c>
      <c r="AC981" s="10">
        <v>0</v>
      </c>
      <c r="AD981" s="15">
        <v>0.2</v>
      </c>
      <c r="AE981" s="50">
        <v>362.64060000000001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v>1813.203</v>
      </c>
      <c r="AL981" s="15">
        <v>0.25</v>
      </c>
      <c r="AM981" s="15">
        <v>453.30079999999998</v>
      </c>
      <c r="AN981" s="15">
        <v>0.4</v>
      </c>
      <c r="AO981" s="15">
        <v>725.28120000000001</v>
      </c>
      <c r="AP981" s="15">
        <v>1</v>
      </c>
      <c r="AQ981" s="15">
        <v>1813.203</v>
      </c>
      <c r="AR981" s="15">
        <v>0.36</v>
      </c>
      <c r="AS981" s="15">
        <v>605.93970000000002</v>
      </c>
      <c r="AT981" s="15">
        <v>0.2</v>
      </c>
      <c r="AU981" s="15">
        <v>0</v>
      </c>
      <c r="AV981" s="15">
        <v>0</v>
      </c>
      <c r="AW981" s="15">
        <v>1425.3353999999999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146.29699099999999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7127.1284999999998</v>
      </c>
      <c r="BU981" s="15">
        <v>4714.3278</v>
      </c>
      <c r="BV981" s="15">
        <v>6980.8316000000004</v>
      </c>
      <c r="BW981" s="15">
        <v>6401.8473000000004</v>
      </c>
      <c r="BX981" s="16">
        <v>896.2586</v>
      </c>
      <c r="BY981" s="15">
        <v>1792.5173</v>
      </c>
      <c r="BZ981" s="16">
        <v>6230.8698999999997</v>
      </c>
      <c r="CA981" s="17">
        <v>844.12919999999997</v>
      </c>
    </row>
    <row r="982" spans="1:79" x14ac:dyDescent="0.25">
      <c r="A982" s="33" t="s">
        <v>79</v>
      </c>
      <c r="B982" s="34">
        <v>8911401</v>
      </c>
      <c r="C982" s="34" t="s">
        <v>459</v>
      </c>
      <c r="D982" s="34" t="s">
        <v>81</v>
      </c>
      <c r="E982" s="34" t="s">
        <v>116</v>
      </c>
      <c r="F982" s="34" t="s">
        <v>83</v>
      </c>
      <c r="G982" s="34" t="s">
        <v>117</v>
      </c>
      <c r="H982" s="34" t="s">
        <v>85</v>
      </c>
      <c r="I982" s="34" t="s">
        <v>79</v>
      </c>
      <c r="J982" s="34" t="s">
        <v>87</v>
      </c>
      <c r="K982" s="10" t="s">
        <v>147</v>
      </c>
      <c r="L982" s="10">
        <v>6</v>
      </c>
      <c r="M982" s="34">
        <v>240</v>
      </c>
      <c r="N982" s="34">
        <v>121130</v>
      </c>
      <c r="O982" s="35">
        <v>40826</v>
      </c>
      <c r="P982" s="35">
        <v>30751</v>
      </c>
      <c r="Q982" s="34">
        <v>1105942317</v>
      </c>
      <c r="R982" s="34" t="s">
        <v>89</v>
      </c>
      <c r="S982" s="10" t="str">
        <f>IF(AB982=0.05,"Médio Profissionalizante",
IF(AB982=0.09,"Médio Tecnólogo",
IF(AB982=0.1,"Graduação",
IF(AB982=0.15,"Especialização",
IF(AB982=0.35,"Mestrado",
IF(AB982=0.45,"Doutorado",
))))))</f>
        <v>Graduação</v>
      </c>
      <c r="T982" s="10" t="str">
        <f>IF(AL982=0.7,"Inciso I",
IF(AL982=0.6,"Incisos II e V",
IF(AL982=0.3,"Inciso IV",
IF(AL982=0.25,"Inciso III, VI e VII",
))))</f>
        <v>Inciso III, VI e VII</v>
      </c>
      <c r="U982" s="34">
        <v>22</v>
      </c>
      <c r="V982" s="34" t="s">
        <v>90</v>
      </c>
      <c r="W982" s="34" t="s">
        <v>91</v>
      </c>
      <c r="X982" s="34" t="s">
        <v>92</v>
      </c>
      <c r="Y982" s="15">
        <v>1708.6224</v>
      </c>
      <c r="Z982" s="15">
        <v>240</v>
      </c>
      <c r="AA982" s="15">
        <v>1708.6230528295082</v>
      </c>
      <c r="AB982" s="36">
        <v>0.1</v>
      </c>
      <c r="AC982" s="66">
        <v>170.8622</v>
      </c>
      <c r="AD982" s="15">
        <v>0.11</v>
      </c>
      <c r="AE982" s="50">
        <v>187.9485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v>1708.6224</v>
      </c>
      <c r="AL982" s="15">
        <v>0.25</v>
      </c>
      <c r="AM982" s="15">
        <v>427.15559999999999</v>
      </c>
      <c r="AN982" s="15">
        <v>0.4</v>
      </c>
      <c r="AO982" s="15">
        <v>683.44899999999996</v>
      </c>
      <c r="AP982" s="15">
        <v>1</v>
      </c>
      <c r="AQ982" s="15">
        <v>1708.6224</v>
      </c>
      <c r="AR982" s="15">
        <v>0.3</v>
      </c>
      <c r="AS982" s="15">
        <v>139.61660000000001</v>
      </c>
      <c r="AT982" s="15">
        <v>0</v>
      </c>
      <c r="AU982" s="15">
        <v>828.97370000000001</v>
      </c>
      <c r="AV982" s="15">
        <v>0</v>
      </c>
      <c r="AW982" s="15">
        <v>52.356200000000001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6595.2825000000003</v>
      </c>
      <c r="BU982" s="15">
        <v>4459.5045</v>
      </c>
      <c r="BV982" s="15">
        <v>6595.2825000000003</v>
      </c>
      <c r="BW982" s="15">
        <v>5911.8334999999997</v>
      </c>
      <c r="BX982" s="16">
        <v>827.6567</v>
      </c>
      <c r="BY982" s="15">
        <v>1655.3134</v>
      </c>
      <c r="BZ982" s="16">
        <v>5767.6257999999998</v>
      </c>
      <c r="CA982" s="17">
        <v>716.73710000000005</v>
      </c>
    </row>
    <row r="983" spans="1:79" x14ac:dyDescent="0.25">
      <c r="A983" s="33" t="s">
        <v>79</v>
      </c>
      <c r="B983" s="34">
        <v>5178501</v>
      </c>
      <c r="C983" s="34" t="s">
        <v>264</v>
      </c>
      <c r="D983" s="34" t="s">
        <v>81</v>
      </c>
      <c r="E983" s="34" t="s">
        <v>116</v>
      </c>
      <c r="F983" s="34" t="s">
        <v>83</v>
      </c>
      <c r="G983" s="34" t="s">
        <v>117</v>
      </c>
      <c r="H983" s="34" t="s">
        <v>85</v>
      </c>
      <c r="I983" s="34" t="s">
        <v>79</v>
      </c>
      <c r="J983" s="34" t="s">
        <v>87</v>
      </c>
      <c r="K983" s="10" t="s">
        <v>152</v>
      </c>
      <c r="L983" s="10">
        <v>5</v>
      </c>
      <c r="M983" s="34">
        <v>240</v>
      </c>
      <c r="N983" s="34">
        <v>118759</v>
      </c>
      <c r="O983" s="35">
        <v>37109</v>
      </c>
      <c r="P983" s="35">
        <v>27312</v>
      </c>
      <c r="Q983" s="34">
        <v>79388957334</v>
      </c>
      <c r="R983" s="34" t="s">
        <v>89</v>
      </c>
      <c r="S983" s="10">
        <f>IF(AB983=0.05,"Médio Profissionalizante",
IF(AB983=0.09,"Médio Tecnólogo",
IF(AB983=0.1,"Graduação",
IF(AB983=0.15,"Especialização",
IF(AB983=0.35,"Mestrado",
IF(AB983=0.45,"Doutorado",
))))))</f>
        <v>0</v>
      </c>
      <c r="T983" s="10" t="str">
        <f>IF(AL983=0.7,"Inciso I",
IF(AL983=0.6,"Incisos II e V",
IF(AL983=0.3,"Inciso IV",
IF(AL983=0.25,"Inciso III, VI e VII",
))))</f>
        <v>Inciso III, VI e VII</v>
      </c>
      <c r="U983" s="34">
        <v>22</v>
      </c>
      <c r="V983" s="34" t="s">
        <v>90</v>
      </c>
      <c r="W983" s="34" t="s">
        <v>128</v>
      </c>
      <c r="X983" s="34" t="s">
        <v>92</v>
      </c>
      <c r="Y983" s="15">
        <v>1675.1153999999999</v>
      </c>
      <c r="Z983" s="15">
        <v>240</v>
      </c>
      <c r="AA983" s="15">
        <v>1675.1206400289295</v>
      </c>
      <c r="AB983" s="36">
        <v>0</v>
      </c>
      <c r="AC983" s="10">
        <v>0</v>
      </c>
      <c r="AD983" s="15">
        <v>0.2</v>
      </c>
      <c r="AE983" s="50">
        <v>335.0231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v>1675.1153999999999</v>
      </c>
      <c r="AL983" s="15">
        <v>0.25</v>
      </c>
      <c r="AM983" s="15">
        <v>418.77890000000002</v>
      </c>
      <c r="AN983" s="15">
        <v>0.4</v>
      </c>
      <c r="AO983" s="15">
        <v>670.0462</v>
      </c>
      <c r="AP983" s="15">
        <v>1</v>
      </c>
      <c r="AQ983" s="15">
        <v>1675.1153999999999</v>
      </c>
      <c r="AR983" s="15">
        <v>1.06</v>
      </c>
      <c r="AS983" s="15">
        <v>0</v>
      </c>
      <c r="AT983" s="15">
        <v>0.01</v>
      </c>
      <c r="AU983" s="15">
        <v>0</v>
      </c>
      <c r="AV983" s="15">
        <v>0.51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21.232053000000001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6470.4263000000001</v>
      </c>
      <c r="BU983" s="15">
        <v>4355.3</v>
      </c>
      <c r="BV983" s="15">
        <v>6449.1943000000001</v>
      </c>
      <c r="BW983" s="15">
        <v>5800.3801999999996</v>
      </c>
      <c r="BX983" s="16">
        <v>812.05319999999995</v>
      </c>
      <c r="BY983" s="15">
        <v>1624.1065000000001</v>
      </c>
      <c r="BZ983" s="16">
        <v>5658.3730999999998</v>
      </c>
      <c r="CA983" s="17">
        <v>686.69259999999997</v>
      </c>
    </row>
    <row r="984" spans="1:79" x14ac:dyDescent="0.25">
      <c r="A984" s="33" t="s">
        <v>79</v>
      </c>
      <c r="B984" s="34">
        <v>4127002</v>
      </c>
      <c r="C984" s="34" t="s">
        <v>126</v>
      </c>
      <c r="D984" s="34" t="s">
        <v>81</v>
      </c>
      <c r="E984" s="34" t="s">
        <v>116</v>
      </c>
      <c r="F984" s="34" t="s">
        <v>83</v>
      </c>
      <c r="G984" s="34" t="s">
        <v>117</v>
      </c>
      <c r="H984" s="34" t="s">
        <v>85</v>
      </c>
      <c r="I984" s="34" t="s">
        <v>79</v>
      </c>
      <c r="J984" s="34" t="s">
        <v>87</v>
      </c>
      <c r="K984" s="10" t="s">
        <v>121</v>
      </c>
      <c r="L984" s="10">
        <v>12</v>
      </c>
      <c r="M984" s="34">
        <v>240</v>
      </c>
      <c r="N984" s="34">
        <v>136416</v>
      </c>
      <c r="O984" s="35">
        <v>37431</v>
      </c>
      <c r="P984" s="35">
        <v>24291</v>
      </c>
      <c r="Q984" s="34">
        <v>37878352372</v>
      </c>
      <c r="R984" s="34" t="s">
        <v>89</v>
      </c>
      <c r="S984" s="10" t="str">
        <f>IF(AB984=0.05,"Médio Profissionalizante",
IF(AB984=0.09,"Médio Tecnólogo",
IF(AB984=0.1,"Graduação",
IF(AB984=0.15,"Especialização",
IF(AB984=0.35,"Mestrado",
IF(AB984=0.45,"Doutorado",
))))))</f>
        <v>Especialização</v>
      </c>
      <c r="T984" s="10" t="str">
        <f>IF(AL984=0.7,"Inciso I",
IF(AL984=0.6,"Incisos II e V",
IF(AL984=0.3,"Inciso IV",
IF(AL984=0.25,"Inciso III, VI e VII",
))))</f>
        <v>Inciso III, VI e VII</v>
      </c>
      <c r="U984" s="34">
        <v>22</v>
      </c>
      <c r="V984" s="34" t="s">
        <v>90</v>
      </c>
      <c r="W984" s="34" t="s">
        <v>91</v>
      </c>
      <c r="X984" s="34" t="s">
        <v>92</v>
      </c>
      <c r="Y984" s="15">
        <v>1924.1790000000001</v>
      </c>
      <c r="Z984" s="15">
        <v>240</v>
      </c>
      <c r="AA984" s="15">
        <v>1924.1870707847202</v>
      </c>
      <c r="AB984" s="36">
        <v>0.15</v>
      </c>
      <c r="AC984" s="51">
        <v>288.62689999999998</v>
      </c>
      <c r="AD984" s="15">
        <v>0.2</v>
      </c>
      <c r="AE984" s="50">
        <v>384.83580000000001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v>1924.1790000000001</v>
      </c>
      <c r="AL984" s="15">
        <v>0.25</v>
      </c>
      <c r="AM984" s="15">
        <v>481.04480000000001</v>
      </c>
      <c r="AN984" s="15">
        <v>0.4</v>
      </c>
      <c r="AO984" s="15">
        <v>769.67160000000001</v>
      </c>
      <c r="AP984" s="15">
        <v>1</v>
      </c>
      <c r="AQ984" s="15">
        <v>1924.1790000000001</v>
      </c>
      <c r="AR984" s="15">
        <v>1.24</v>
      </c>
      <c r="AS984" s="15">
        <v>0</v>
      </c>
      <c r="AT984" s="15">
        <v>0.2</v>
      </c>
      <c r="AU984" s="15">
        <v>668.39480000000003</v>
      </c>
      <c r="AV984" s="15">
        <v>0</v>
      </c>
      <c r="AW984" s="15">
        <v>1203.1107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7696.7160000000003</v>
      </c>
      <c r="BU984" s="15">
        <v>5291.4922999999999</v>
      </c>
      <c r="BV984" s="15">
        <v>7696.7160000000003</v>
      </c>
      <c r="BW984" s="15">
        <v>6927.0443999999998</v>
      </c>
      <c r="BX984" s="16">
        <v>969.78620000000001</v>
      </c>
      <c r="BY984" s="15">
        <v>1939.5724</v>
      </c>
      <c r="BZ984" s="16">
        <v>6726.9297999999999</v>
      </c>
      <c r="CA984" s="17">
        <v>980.54570000000001</v>
      </c>
    </row>
    <row r="985" spans="1:79" x14ac:dyDescent="0.25">
      <c r="A985" s="33" t="s">
        <v>79</v>
      </c>
      <c r="B985" s="34">
        <v>4575101</v>
      </c>
      <c r="C985" s="34" t="s">
        <v>169</v>
      </c>
      <c r="D985" s="34" t="s">
        <v>81</v>
      </c>
      <c r="E985" s="34" t="s">
        <v>116</v>
      </c>
      <c r="F985" s="34" t="s">
        <v>83</v>
      </c>
      <c r="G985" s="34" t="s">
        <v>117</v>
      </c>
      <c r="H985" s="34" t="s">
        <v>85</v>
      </c>
      <c r="I985" s="34" t="s">
        <v>79</v>
      </c>
      <c r="J985" s="34" t="s">
        <v>87</v>
      </c>
      <c r="K985" s="10" t="s">
        <v>147</v>
      </c>
      <c r="L985" s="10">
        <v>11</v>
      </c>
      <c r="M985" s="34">
        <v>240</v>
      </c>
      <c r="N985" s="34">
        <v>133738</v>
      </c>
      <c r="O985" s="35">
        <v>36770</v>
      </c>
      <c r="P985" s="35">
        <v>22949</v>
      </c>
      <c r="Q985" s="34">
        <v>20254016391</v>
      </c>
      <c r="R985" s="34" t="s">
        <v>89</v>
      </c>
      <c r="S985" s="10" t="str">
        <f>IF(AB985=0.05,"Médio Profissionalizante",
IF(AB985=0.09,"Médio Tecnólogo",
IF(AB985=0.1,"Graduação",
IF(AB985=0.15,"Especialização",
IF(AB985=0.35,"Mestrado",
IF(AB985=0.45,"Doutorado",
))))))</f>
        <v>Graduação</v>
      </c>
      <c r="T985" s="10" t="str">
        <f>IF(AL985=0.7,"Inciso I",
IF(AL985=0.6,"Incisos II e V",
IF(AL985=0.3,"Inciso IV",
IF(AL985=0.25,"Inciso III, VI e VII",
))))</f>
        <v>Incisos II e V</v>
      </c>
      <c r="U985" s="34">
        <v>22</v>
      </c>
      <c r="V985" s="34" t="s">
        <v>90</v>
      </c>
      <c r="W985" s="34" t="s">
        <v>91</v>
      </c>
      <c r="X985" s="34" t="s">
        <v>92</v>
      </c>
      <c r="Y985" s="15">
        <v>1886.4492</v>
      </c>
      <c r="Z985" s="15">
        <v>240</v>
      </c>
      <c r="AA985" s="15">
        <v>1886.4579125340395</v>
      </c>
      <c r="AB985" s="36">
        <v>0.1</v>
      </c>
      <c r="AC985" s="10">
        <v>188.64490000000001</v>
      </c>
      <c r="AD985" s="15">
        <v>0.28999999999999998</v>
      </c>
      <c r="AE985" s="50">
        <v>547.07029999999997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v>1886.4492</v>
      </c>
      <c r="AL985" s="15">
        <v>0.6</v>
      </c>
      <c r="AM985" s="15">
        <v>1131.8695</v>
      </c>
      <c r="AN985" s="15">
        <v>0.4</v>
      </c>
      <c r="AO985" s="15">
        <v>754.5797</v>
      </c>
      <c r="AP985" s="15">
        <v>1</v>
      </c>
      <c r="AQ985" s="15">
        <v>1886.4492</v>
      </c>
      <c r="AR985" s="15">
        <v>1.54</v>
      </c>
      <c r="AS985" s="15">
        <v>826.13419999999996</v>
      </c>
      <c r="AT985" s="15">
        <v>0</v>
      </c>
      <c r="AU985" s="15">
        <v>0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8281.5120000000006</v>
      </c>
      <c r="BU985" s="15">
        <v>5263.1932999999999</v>
      </c>
      <c r="BV985" s="15">
        <v>8281.5120000000006</v>
      </c>
      <c r="BW985" s="15">
        <v>7526.9323000000004</v>
      </c>
      <c r="BX985" s="16">
        <v>1053.7705000000001</v>
      </c>
      <c r="BY985" s="15">
        <v>2107.5410000000002</v>
      </c>
      <c r="BZ985" s="16">
        <v>7227.7415000000001</v>
      </c>
      <c r="CA985" s="17">
        <v>1118.2689</v>
      </c>
    </row>
    <row r="986" spans="1:79" x14ac:dyDescent="0.25">
      <c r="A986" s="33" t="s">
        <v>79</v>
      </c>
      <c r="B986" s="34">
        <v>8826001</v>
      </c>
      <c r="C986" s="34" t="s">
        <v>443</v>
      </c>
      <c r="D986" s="34" t="s">
        <v>81</v>
      </c>
      <c r="E986" s="34" t="s">
        <v>116</v>
      </c>
      <c r="F986" s="34" t="s">
        <v>83</v>
      </c>
      <c r="G986" s="34" t="s">
        <v>117</v>
      </c>
      <c r="H986" s="34" t="s">
        <v>85</v>
      </c>
      <c r="I986" s="34" t="s">
        <v>79</v>
      </c>
      <c r="J986" s="34" t="s">
        <v>87</v>
      </c>
      <c r="K986" s="10" t="s">
        <v>121</v>
      </c>
      <c r="L986" s="10">
        <v>8</v>
      </c>
      <c r="M986" s="34">
        <v>240</v>
      </c>
      <c r="N986" s="34">
        <v>126022</v>
      </c>
      <c r="O986" s="35">
        <v>40665</v>
      </c>
      <c r="P986" s="35">
        <v>30559</v>
      </c>
      <c r="Q986" s="34">
        <v>64669866320</v>
      </c>
      <c r="R986" s="34" t="s">
        <v>89</v>
      </c>
      <c r="S986" s="10" t="str">
        <f>IF(AB986=0.05,"Médio Profissionalizante",
IF(AB986=0.09,"Médio Tecnólogo",
IF(AB986=0.1,"Graduação",
IF(AB986=0.15,"Especialização",
IF(AB986=0.35,"Mestrado",
IF(AB986=0.45,"Doutorado",
))))))</f>
        <v>Especialização</v>
      </c>
      <c r="T986" s="10" t="str">
        <f>IF(AL986=0.7,"Inciso I",
IF(AL986=0.6,"Incisos II e V",
IF(AL986=0.3,"Inciso IV",
IF(AL986=0.25,"Inciso III, VI e VII",
))))</f>
        <v>Inciso III, VI e VII</v>
      </c>
      <c r="U986" s="34">
        <v>22</v>
      </c>
      <c r="V986" s="34" t="s">
        <v>90</v>
      </c>
      <c r="W986" s="34" t="s">
        <v>91</v>
      </c>
      <c r="X986" s="34" t="s">
        <v>92</v>
      </c>
      <c r="Y986" s="15">
        <v>1777.6458</v>
      </c>
      <c r="Z986" s="15">
        <v>240</v>
      </c>
      <c r="AA986" s="15">
        <v>1777.6514241638204</v>
      </c>
      <c r="AB986" s="36">
        <v>0.15</v>
      </c>
      <c r="AC986" s="51">
        <v>266.64690000000002</v>
      </c>
      <c r="AD986" s="15">
        <v>0.11</v>
      </c>
      <c r="AE986" s="50">
        <v>195.541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v>1777.6458</v>
      </c>
      <c r="AL986" s="15">
        <v>0.25</v>
      </c>
      <c r="AM986" s="15">
        <v>444.41149999999999</v>
      </c>
      <c r="AN986" s="15">
        <v>0.4</v>
      </c>
      <c r="AO986" s="15">
        <v>711.05830000000003</v>
      </c>
      <c r="AP986" s="15">
        <v>1</v>
      </c>
      <c r="AQ986" s="15">
        <v>1777.6458</v>
      </c>
      <c r="AR986" s="15">
        <v>0.24</v>
      </c>
      <c r="AS986" s="15">
        <v>0</v>
      </c>
      <c r="AT986" s="15">
        <v>0.2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6950.5950999999995</v>
      </c>
      <c r="BU986" s="15">
        <v>4728.5378000000001</v>
      </c>
      <c r="BV986" s="15">
        <v>6950.5950999999995</v>
      </c>
      <c r="BW986" s="15">
        <v>6239.5367999999999</v>
      </c>
      <c r="BX986" s="16">
        <v>873.53510000000006</v>
      </c>
      <c r="BY986" s="15">
        <v>1747.0703000000001</v>
      </c>
      <c r="BZ986" s="16">
        <v>6077.0599000000002</v>
      </c>
      <c r="CA986" s="17">
        <v>801.83150000000001</v>
      </c>
    </row>
    <row r="987" spans="1:79" x14ac:dyDescent="0.25">
      <c r="A987" s="33" t="s">
        <v>715</v>
      </c>
      <c r="B987" s="34">
        <v>12765101</v>
      </c>
      <c r="C987" s="34" t="s">
        <v>1346</v>
      </c>
      <c r="D987" s="34" t="s">
        <v>1069</v>
      </c>
      <c r="E987" s="34" t="s">
        <v>1315</v>
      </c>
      <c r="F987" s="34" t="s">
        <v>83</v>
      </c>
      <c r="G987" s="34" t="s">
        <v>1244</v>
      </c>
      <c r="H987" s="34" t="s">
        <v>1245</v>
      </c>
      <c r="I987" s="34" t="s">
        <v>1246</v>
      </c>
      <c r="J987" s="34" t="s">
        <v>850</v>
      </c>
      <c r="K987" s="10" t="s">
        <v>121</v>
      </c>
      <c r="L987" s="10">
        <v>12</v>
      </c>
      <c r="M987" s="34">
        <v>240</v>
      </c>
      <c r="N987" s="34">
        <v>693313</v>
      </c>
      <c r="O987" s="35">
        <v>44112</v>
      </c>
      <c r="P987" s="35">
        <v>32149</v>
      </c>
      <c r="Q987" s="34">
        <v>2769511319</v>
      </c>
      <c r="R987" s="34" t="s">
        <v>89</v>
      </c>
      <c r="S987" s="10">
        <f>IF(AB987=0.05,"Médio Profissionalizante",
IF(AB987=0.09,"Médio Tecnólogo",
IF(AB987=0.1,"Graduação",
IF(AB987=0.15,"Especialização",
IF(AB987=0.35,"Mestrado",
IF(AB987=0.45,"Doutorado",
))))))</f>
        <v>0</v>
      </c>
      <c r="T987" s="10" t="str">
        <f>IF(AL987=0.7,"Inciso I",
IF(AL987=0.6,"Incisos II e V",
IF(AL987=0.3,"Inciso IV",
IF(AL987=0.25,"Inciso III, VI e VII",
))))</f>
        <v>Inciso III, VI e VII</v>
      </c>
      <c r="U987" s="34">
        <v>1</v>
      </c>
      <c r="V987" s="34" t="s">
        <v>97</v>
      </c>
      <c r="W987" s="34" t="s">
        <v>91</v>
      </c>
      <c r="X987" s="34" t="s">
        <v>92</v>
      </c>
      <c r="Y987" s="15">
        <v>1777.6458</v>
      </c>
      <c r="Z987" s="15">
        <v>240</v>
      </c>
      <c r="AA987" s="15">
        <v>1777.6514241638204</v>
      </c>
      <c r="AB987" s="36">
        <v>0</v>
      </c>
      <c r="AC987" s="47">
        <v>0</v>
      </c>
      <c r="AD987" s="15">
        <v>0.11</v>
      </c>
      <c r="AE987" s="40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v>1924.1790000000001</v>
      </c>
      <c r="AL987" s="15">
        <v>0.25</v>
      </c>
      <c r="AM987" s="15">
        <v>481.04480000000001</v>
      </c>
      <c r="AN987" s="15">
        <v>0.4</v>
      </c>
      <c r="AO987" s="15">
        <v>769.67160000000001</v>
      </c>
      <c r="AP987" s="15">
        <v>1</v>
      </c>
      <c r="AQ987" s="15">
        <v>1924.1790000000001</v>
      </c>
      <c r="AR987" s="15">
        <v>7.0000000000000007E-2</v>
      </c>
      <c r="AS987" s="15">
        <v>38.99</v>
      </c>
      <c r="AT987" s="15">
        <v>0</v>
      </c>
      <c r="AU987" s="15">
        <v>0</v>
      </c>
      <c r="AV987" s="15">
        <v>0.2</v>
      </c>
      <c r="AW987" s="15">
        <v>1002.59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7234.9129999999996</v>
      </c>
      <c r="BU987" s="15">
        <v>4829.6893</v>
      </c>
      <c r="BV987" s="15">
        <v>7234.9129999999996</v>
      </c>
      <c r="BW987" s="15">
        <v>6465.2413999999999</v>
      </c>
      <c r="BX987" s="16">
        <v>905.13379999999995</v>
      </c>
      <c r="BY987" s="15">
        <v>1810.2675999999999</v>
      </c>
      <c r="BZ987" s="16">
        <v>6329.7791999999999</v>
      </c>
      <c r="CA987" s="17">
        <v>871.32929999999999</v>
      </c>
    </row>
    <row r="988" spans="1:79" x14ac:dyDescent="0.25">
      <c r="A988" s="33" t="s">
        <v>79</v>
      </c>
      <c r="B988" s="34">
        <v>8826201</v>
      </c>
      <c r="C988" s="34" t="s">
        <v>444</v>
      </c>
      <c r="D988" s="34" t="s">
        <v>81</v>
      </c>
      <c r="E988" s="34" t="s">
        <v>116</v>
      </c>
      <c r="F988" s="34" t="s">
        <v>83</v>
      </c>
      <c r="G988" s="34" t="s">
        <v>117</v>
      </c>
      <c r="H988" s="34" t="s">
        <v>85</v>
      </c>
      <c r="I988" s="34" t="s">
        <v>79</v>
      </c>
      <c r="J988" s="34" t="s">
        <v>87</v>
      </c>
      <c r="K988" s="10" t="s">
        <v>121</v>
      </c>
      <c r="L988" s="10">
        <v>8</v>
      </c>
      <c r="M988" s="34">
        <v>240</v>
      </c>
      <c r="N988" s="34">
        <v>126022</v>
      </c>
      <c r="O988" s="35">
        <v>40665</v>
      </c>
      <c r="P988" s="35">
        <v>28611</v>
      </c>
      <c r="Q988" s="34">
        <v>65250664334</v>
      </c>
      <c r="R988" s="34" t="s">
        <v>89</v>
      </c>
      <c r="S988" s="10" t="str">
        <f>IF(AB988=0.05,"Médio Profissionalizante",
IF(AB988=0.09,"Médio Tecnólogo",
IF(AB988=0.1,"Graduação",
IF(AB988=0.15,"Especialização",
IF(AB988=0.35,"Mestrado",
IF(AB988=0.45,"Doutorado",
))))))</f>
        <v>Especialização</v>
      </c>
      <c r="T988" s="10" t="str">
        <f>IF(AL988=0.7,"Inciso I",
IF(AL988=0.6,"Incisos II e V",
IF(AL988=0.3,"Inciso IV",
IF(AL988=0.25,"Inciso III, VI e VII",
))))</f>
        <v>Inciso III, VI e VII</v>
      </c>
      <c r="U988" s="34">
        <v>22</v>
      </c>
      <c r="V988" s="34" t="s">
        <v>97</v>
      </c>
      <c r="W988" s="34" t="s">
        <v>91</v>
      </c>
      <c r="X988" s="34" t="s">
        <v>92</v>
      </c>
      <c r="Y988" s="15">
        <v>1777.6458</v>
      </c>
      <c r="Z988" s="15">
        <v>240</v>
      </c>
      <c r="AA988" s="15">
        <v>1777.6514241638204</v>
      </c>
      <c r="AB988" s="36">
        <v>0.15</v>
      </c>
      <c r="AC988" s="15">
        <v>266.64690000000002</v>
      </c>
      <c r="AD988" s="15">
        <v>0.11</v>
      </c>
      <c r="AE988" s="50">
        <v>195.541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v>1777.6458</v>
      </c>
      <c r="AL988" s="15">
        <v>0.25</v>
      </c>
      <c r="AM988" s="15">
        <v>444.41149999999999</v>
      </c>
      <c r="AN988" s="15">
        <v>0.4</v>
      </c>
      <c r="AO988" s="15">
        <v>711.05830000000003</v>
      </c>
      <c r="AP988" s="15">
        <v>1</v>
      </c>
      <c r="AQ988" s="15">
        <v>1777.6458</v>
      </c>
      <c r="AR988" s="15">
        <v>1.1499999999999999</v>
      </c>
      <c r="AS988" s="15">
        <v>273.75749999999999</v>
      </c>
      <c r="AT988" s="15">
        <v>0.1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6950.5950999999995</v>
      </c>
      <c r="BU988" s="15">
        <v>4728.5378000000001</v>
      </c>
      <c r="BV988" s="15">
        <v>6950.5950999999995</v>
      </c>
      <c r="BW988" s="15">
        <v>6239.5367999999999</v>
      </c>
      <c r="BX988" s="16">
        <v>873.53510000000006</v>
      </c>
      <c r="BY988" s="15">
        <v>1747.0703000000001</v>
      </c>
      <c r="BZ988" s="16">
        <v>6077.0599000000002</v>
      </c>
      <c r="CA988" s="17">
        <v>801.83150000000001</v>
      </c>
    </row>
    <row r="989" spans="1:79" x14ac:dyDescent="0.25">
      <c r="A989" s="33" t="s">
        <v>715</v>
      </c>
      <c r="B989" s="34">
        <v>14651201</v>
      </c>
      <c r="C989" s="34" t="s">
        <v>1374</v>
      </c>
      <c r="D989" s="34" t="s">
        <v>1285</v>
      </c>
      <c r="E989" s="34" t="s">
        <v>1286</v>
      </c>
      <c r="F989" s="34" t="s">
        <v>83</v>
      </c>
      <c r="G989" s="34" t="s">
        <v>1244</v>
      </c>
      <c r="H989" s="34" t="s">
        <v>1245</v>
      </c>
      <c r="I989" s="34" t="s">
        <v>1246</v>
      </c>
      <c r="J989" s="34" t="s">
        <v>850</v>
      </c>
      <c r="K989" s="10" t="s">
        <v>118</v>
      </c>
      <c r="L989" s="10">
        <v>8</v>
      </c>
      <c r="M989" s="34">
        <v>240</v>
      </c>
      <c r="N989" s="34">
        <v>693313</v>
      </c>
      <c r="O989" s="35">
        <v>45040</v>
      </c>
      <c r="P989" s="35">
        <v>31904</v>
      </c>
      <c r="Q989" s="34">
        <v>2743673354</v>
      </c>
      <c r="R989" s="34" t="s">
        <v>89</v>
      </c>
      <c r="S989" s="10">
        <f>IF(AB989=0.05,"Médio Profissionalizante",
IF(AB989=0.09,"Médio Tecnólogo",
IF(AB989=0.1,"Graduação",
IF(AB989=0.15,"Especialização",
IF(AB989=0.35,"Mestrado",
IF(AB989=0.45,"Doutorado",
))))))</f>
        <v>0</v>
      </c>
      <c r="T989" s="10" t="str">
        <f>IF(AL989=0.7,"Inciso I",
IF(AL989=0.6,"Incisos II e V",
IF(AL989=0.3,"Inciso IV",
IF(AL989=0.25,"Inciso III, VI e VII",
))))</f>
        <v>Inciso III, VI e VII</v>
      </c>
      <c r="U989" s="34">
        <v>1</v>
      </c>
      <c r="V989" s="34" t="s">
        <v>97</v>
      </c>
      <c r="W989" s="34" t="s">
        <v>91</v>
      </c>
      <c r="X989" s="34" t="s">
        <v>1254</v>
      </c>
      <c r="Y989" s="15">
        <v>1962.6636000000001</v>
      </c>
      <c r="Z989" s="15">
        <v>240</v>
      </c>
      <c r="AA989" s="15">
        <v>1962.6708122004145</v>
      </c>
      <c r="AB989" s="36">
        <v>0</v>
      </c>
      <c r="AC989" s="47">
        <v>0</v>
      </c>
      <c r="AD989" s="15">
        <v>0.22</v>
      </c>
      <c r="AE989" s="40">
        <f>ROUND(Y989*AD989,2)</f>
        <v>431.79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v>1777.6458</v>
      </c>
      <c r="AL989" s="15">
        <v>0.25</v>
      </c>
      <c r="AM989" s="15">
        <v>444.41149999999999</v>
      </c>
      <c r="AN989" s="15">
        <v>0.4</v>
      </c>
      <c r="AO989" s="15">
        <v>711.05830000000003</v>
      </c>
      <c r="AP989" s="15">
        <v>1</v>
      </c>
      <c r="AQ989" s="15">
        <v>1777.6458</v>
      </c>
      <c r="AR989" s="15">
        <v>0.39</v>
      </c>
      <c r="AS989" s="15">
        <v>246.86</v>
      </c>
      <c r="AT989" s="15">
        <v>0.2</v>
      </c>
      <c r="AU989" s="15">
        <v>949.44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6879.4892</v>
      </c>
      <c r="BU989" s="15">
        <v>4657.4319999999998</v>
      </c>
      <c r="BV989" s="15">
        <v>6879.4892</v>
      </c>
      <c r="BW989" s="15">
        <v>6168.4309000000003</v>
      </c>
      <c r="BX989" s="16">
        <v>863.58029999999997</v>
      </c>
      <c r="BY989" s="15">
        <v>1727.1606999999999</v>
      </c>
      <c r="BZ989" s="16">
        <v>6015.9089000000004</v>
      </c>
      <c r="CA989" s="17">
        <v>785.01499999999999</v>
      </c>
    </row>
    <row r="990" spans="1:79" x14ac:dyDescent="0.25">
      <c r="A990" s="33" t="s">
        <v>98</v>
      </c>
      <c r="B990" s="34">
        <v>340101</v>
      </c>
      <c r="C990" s="34" t="s">
        <v>1184</v>
      </c>
      <c r="D990" s="34" t="s">
        <v>1110</v>
      </c>
      <c r="E990" s="34" t="s">
        <v>1111</v>
      </c>
      <c r="F990" s="34" t="s">
        <v>83</v>
      </c>
      <c r="G990" s="34" t="s">
        <v>1160</v>
      </c>
      <c r="H990" s="34" t="s">
        <v>1110</v>
      </c>
      <c r="I990" s="34" t="s">
        <v>715</v>
      </c>
      <c r="J990" s="34" t="s">
        <v>1161</v>
      </c>
      <c r="K990" s="10" t="s">
        <v>121</v>
      </c>
      <c r="L990" s="10">
        <v>11</v>
      </c>
      <c r="M990" s="34">
        <v>240</v>
      </c>
      <c r="N990" s="34">
        <v>118065</v>
      </c>
      <c r="O990" s="35">
        <v>24704</v>
      </c>
      <c r="P990" s="35">
        <v>16228</v>
      </c>
      <c r="Q990" s="34">
        <v>5980470344</v>
      </c>
      <c r="R990" s="34" t="s">
        <v>103</v>
      </c>
      <c r="S990" s="10" t="str">
        <f>IF(AB990=0.05,"Médio Profissionalizante",
IF(AB990=0.09,"Médio Tecnólogo",
IF(AB990=0.1,"Graduação",
IF(AB990=0.15,"Especialização",
IF(AB990=0.35,"Mestrado",
IF(AB990=0.45,"Doutorado",
))))))</f>
        <v>Especialização</v>
      </c>
      <c r="T990" s="10" t="str">
        <f>IF(AL990=0.7,"Inciso I",
IF(AL990=0.6,"Incisos II e V",
IF(AL990=0.3,"Inciso IV",
IF(AL990=0.25,"Inciso III, VI e VII",
))))</f>
        <v>Incisos II e V</v>
      </c>
      <c r="U990" s="34">
        <v>20</v>
      </c>
      <c r="V990" s="34" t="s">
        <v>90</v>
      </c>
      <c r="W990" s="34" t="s">
        <v>91</v>
      </c>
      <c r="X990" s="34" t="s">
        <v>91</v>
      </c>
      <c r="Y990" s="15">
        <v>1777.6458</v>
      </c>
      <c r="Z990" s="15">
        <v>240</v>
      </c>
      <c r="AA990" s="15">
        <v>1777.6514241638204</v>
      </c>
      <c r="AB990" s="36">
        <v>0.15</v>
      </c>
      <c r="AC990" s="15">
        <v>282.9674</v>
      </c>
      <c r="AD990" s="15">
        <v>0.11</v>
      </c>
      <c r="AE990" s="40">
        <f>ROUND(Y990*AD990,2)</f>
        <v>195.54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v>1886.4492</v>
      </c>
      <c r="AL990" s="15">
        <v>0.6</v>
      </c>
      <c r="AM990" s="15">
        <v>1131.8695</v>
      </c>
      <c r="AN990" s="15">
        <v>0.4</v>
      </c>
      <c r="AO990" s="15">
        <v>754.5797</v>
      </c>
      <c r="AP990" s="15">
        <v>1</v>
      </c>
      <c r="AQ990" s="15">
        <v>1886.4492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8036.2736000000004</v>
      </c>
      <c r="BU990" s="15">
        <v>5017.9548999999997</v>
      </c>
      <c r="BV990" s="15">
        <v>8036.2736000000004</v>
      </c>
      <c r="BW990" s="15">
        <v>7281.6939000000002</v>
      </c>
      <c r="BX990" s="16">
        <v>1019.4371</v>
      </c>
      <c r="BY990" s="15">
        <v>2038.8742999999999</v>
      </c>
      <c r="BZ990" s="16">
        <v>7016.8364000000001</v>
      </c>
      <c r="CA990" s="17">
        <v>1060.27</v>
      </c>
    </row>
    <row r="991" spans="1:79" x14ac:dyDescent="0.25">
      <c r="A991" s="33" t="s">
        <v>79</v>
      </c>
      <c r="B991" s="34">
        <v>5385201</v>
      </c>
      <c r="C991" s="34" t="s">
        <v>304</v>
      </c>
      <c r="D991" s="34" t="s">
        <v>81</v>
      </c>
      <c r="E991" s="34" t="s">
        <v>120</v>
      </c>
      <c r="F991" s="34" t="s">
        <v>83</v>
      </c>
      <c r="G991" s="34" t="s">
        <v>117</v>
      </c>
      <c r="H991" s="34" t="s">
        <v>85</v>
      </c>
      <c r="I991" s="34" t="s">
        <v>79</v>
      </c>
      <c r="J991" s="34" t="s">
        <v>87</v>
      </c>
      <c r="K991" s="10" t="s">
        <v>147</v>
      </c>
      <c r="L991" s="10">
        <v>10</v>
      </c>
      <c r="M991" s="34">
        <v>240</v>
      </c>
      <c r="N991" s="34">
        <v>131116</v>
      </c>
      <c r="O991" s="35">
        <v>37431</v>
      </c>
      <c r="P991" s="35">
        <v>24269</v>
      </c>
      <c r="Q991" s="34">
        <v>27280365353</v>
      </c>
      <c r="R991" s="34" t="s">
        <v>89</v>
      </c>
      <c r="S991" s="10" t="str">
        <f>IF(AB991=0.05,"Médio Profissionalizante",
IF(AB991=0.09,"Médio Tecnólogo",
IF(AB991=0.1,"Graduação",
IF(AB991=0.15,"Especialização",
IF(AB991=0.35,"Mestrado",
IF(AB991=0.45,"Doutorado",
))))))</f>
        <v>Graduação</v>
      </c>
      <c r="T991" s="10" t="str">
        <f>IF(AL991=0.7,"Inciso I",
IF(AL991=0.6,"Incisos II e V",
IF(AL991=0.3,"Inciso IV",
IF(AL991=0.25,"Inciso III, VI e VII",
))))</f>
        <v>Inciso IV</v>
      </c>
      <c r="U991" s="34">
        <v>22</v>
      </c>
      <c r="V991" s="34" t="s">
        <v>90</v>
      </c>
      <c r="W991" s="34" t="s">
        <v>91</v>
      </c>
      <c r="X991" s="34" t="s">
        <v>92</v>
      </c>
      <c r="Y991" s="15">
        <v>1849.4639999999999</v>
      </c>
      <c r="Z991" s="15">
        <v>240</v>
      </c>
      <c r="AA991" s="15">
        <v>1849.4685417000387</v>
      </c>
      <c r="AB991" s="36">
        <v>0.1</v>
      </c>
      <c r="AC991" s="10">
        <v>184.94640000000001</v>
      </c>
      <c r="AD991" s="15">
        <v>0.2</v>
      </c>
      <c r="AE991" s="50">
        <v>369.89280000000002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v>1849.4639999999999</v>
      </c>
      <c r="AL991" s="15">
        <v>0.3</v>
      </c>
      <c r="AM991" s="15">
        <v>554.83920000000001</v>
      </c>
      <c r="AN991" s="15">
        <v>0.4</v>
      </c>
      <c r="AO991" s="15">
        <v>739.78560000000004</v>
      </c>
      <c r="AP991" s="15">
        <v>1</v>
      </c>
      <c r="AQ991" s="15">
        <v>1849.4639999999999</v>
      </c>
      <c r="AR991" s="15">
        <v>0.27</v>
      </c>
      <c r="AS991" s="15">
        <v>876.6232</v>
      </c>
      <c r="AT991" s="15">
        <v>0</v>
      </c>
      <c r="AU991" s="15">
        <v>0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7397.8559999999998</v>
      </c>
      <c r="BU991" s="15">
        <v>4993.5528000000004</v>
      </c>
      <c r="BV991" s="15">
        <v>7397.8559999999998</v>
      </c>
      <c r="BW991" s="15">
        <v>6658.0703999999996</v>
      </c>
      <c r="BX991" s="16">
        <v>932.12990000000002</v>
      </c>
      <c r="BY991" s="15">
        <v>1864.2597000000001</v>
      </c>
      <c r="BZ991" s="16">
        <v>6465.7260999999999</v>
      </c>
      <c r="CA991" s="17">
        <v>908.71469999999999</v>
      </c>
    </row>
    <row r="992" spans="1:79" x14ac:dyDescent="0.25">
      <c r="A992" s="33" t="s">
        <v>98</v>
      </c>
      <c r="B992" s="34">
        <v>32501</v>
      </c>
      <c r="C992" s="34" t="s">
        <v>1100</v>
      </c>
      <c r="D992" s="34" t="s">
        <v>749</v>
      </c>
      <c r="E992" s="34" t="s">
        <v>750</v>
      </c>
      <c r="F992" s="34" t="s">
        <v>83</v>
      </c>
      <c r="G992" s="34" t="s">
        <v>860</v>
      </c>
      <c r="H992" s="34" t="s">
        <v>1002</v>
      </c>
      <c r="I992" s="34" t="s">
        <v>715</v>
      </c>
      <c r="J992" s="34" t="s">
        <v>850</v>
      </c>
      <c r="K992" s="10" t="s">
        <v>850</v>
      </c>
      <c r="L992" s="10">
        <v>13</v>
      </c>
      <c r="M992" s="34">
        <v>240</v>
      </c>
      <c r="N992" s="34">
        <v>111751</v>
      </c>
      <c r="O992" s="35">
        <v>29794</v>
      </c>
      <c r="P992" s="35">
        <v>17325</v>
      </c>
      <c r="Q992" s="34">
        <v>1293478334</v>
      </c>
      <c r="R992" s="34" t="s">
        <v>103</v>
      </c>
      <c r="S992" s="10">
        <f>IF(AB992=0.05,"Médio Profissionalizante",
IF(AB992=0.09,"Médio Tecnólogo",
IF(AB992=0.1,"Graduação",
IF(AB992=0.15,"Especialização",
IF(AB992=0.35,"Mestrado",
IF(AB992=0.45,"Doutorado",
))))))</f>
        <v>0</v>
      </c>
      <c r="T992" s="10" t="str">
        <f>IF(AL992=0.7,"Inciso I",
IF(AL992=0.6,"Incisos II e V",
IF(AL992=0.3,"Inciso IV",
IF(AL992=0.25,"Inciso III, VI e VII",
))))</f>
        <v>Incisos II e V</v>
      </c>
      <c r="U992" s="34">
        <v>20</v>
      </c>
      <c r="V992" s="34" t="s">
        <v>90</v>
      </c>
      <c r="W992" s="34" t="s">
        <v>91</v>
      </c>
      <c r="X992" s="34" t="s">
        <v>91</v>
      </c>
      <c r="Y992" s="15">
        <v>1962.6636000000001</v>
      </c>
      <c r="Z992" s="15">
        <v>240</v>
      </c>
      <c r="AA992" s="15">
        <v>1962.6708122004145</v>
      </c>
      <c r="AB992" s="36">
        <v>0</v>
      </c>
      <c r="AC992" s="47">
        <v>0</v>
      </c>
      <c r="AD992" s="15">
        <v>0.21</v>
      </c>
      <c r="AE992" s="40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v>1962.6636000000001</v>
      </c>
      <c r="AL992" s="15">
        <v>0.6</v>
      </c>
      <c r="AM992" s="15">
        <v>1177.5981999999999</v>
      </c>
      <c r="AN992" s="15">
        <v>0.4</v>
      </c>
      <c r="AO992" s="15">
        <v>785.06539999999995</v>
      </c>
      <c r="AP992" s="15">
        <v>1</v>
      </c>
      <c r="AQ992" s="15">
        <v>1962.6636000000001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21.232053000000001</v>
      </c>
      <c r="BL992" s="15">
        <v>0</v>
      </c>
      <c r="BM992" s="15">
        <v>0</v>
      </c>
      <c r="BN992" s="15">
        <v>0</v>
      </c>
      <c r="BO992" s="15">
        <v>1675.004807</v>
      </c>
      <c r="BP992" s="15">
        <v>0</v>
      </c>
      <c r="BQ992" s="15">
        <v>0</v>
      </c>
      <c r="BR992" s="15">
        <v>0</v>
      </c>
      <c r="BS992" s="15">
        <v>0</v>
      </c>
      <c r="BT992" s="15">
        <v>9959.0506000000005</v>
      </c>
      <c r="BU992" s="15">
        <v>5122.5519999999997</v>
      </c>
      <c r="BV992" s="15">
        <v>8262.8137999999999</v>
      </c>
      <c r="BW992" s="15">
        <v>7498.9804000000004</v>
      </c>
      <c r="BX992" s="16">
        <v>1049.8572999999999</v>
      </c>
      <c r="BY992" s="15">
        <v>2099.7145</v>
      </c>
      <c r="BZ992" s="16">
        <v>8909.1934000000001</v>
      </c>
      <c r="CA992" s="17">
        <v>1580.6682000000001</v>
      </c>
    </row>
    <row r="993" spans="1:86" x14ac:dyDescent="0.25">
      <c r="A993" s="33" t="s">
        <v>79</v>
      </c>
      <c r="B993" s="34">
        <v>5385301</v>
      </c>
      <c r="C993" s="34" t="s">
        <v>305</v>
      </c>
      <c r="D993" s="34" t="s">
        <v>81</v>
      </c>
      <c r="E993" s="34" t="s">
        <v>116</v>
      </c>
      <c r="F993" s="34" t="s">
        <v>83</v>
      </c>
      <c r="G993" s="34" t="s">
        <v>117</v>
      </c>
      <c r="H993" s="34" t="s">
        <v>85</v>
      </c>
      <c r="I993" s="34" t="s">
        <v>79</v>
      </c>
      <c r="J993" s="34" t="s">
        <v>87</v>
      </c>
      <c r="K993" s="10" t="s">
        <v>152</v>
      </c>
      <c r="L993" s="10">
        <v>7</v>
      </c>
      <c r="M993" s="34">
        <v>240</v>
      </c>
      <c r="N993" s="34">
        <v>123551</v>
      </c>
      <c r="O993" s="35">
        <v>37431</v>
      </c>
      <c r="P993" s="35">
        <v>26441</v>
      </c>
      <c r="Q993" s="34">
        <v>57326088349</v>
      </c>
      <c r="R993" s="34" t="s">
        <v>89</v>
      </c>
      <c r="S993" s="10" t="str">
        <f>IF(AB993=0.05,"Médio Profissionalizante",
IF(AB993=0.09,"Médio Tecnólogo",
IF(AB993=0.1,"Graduação",
IF(AB993=0.15,"Especialização",
IF(AB993=0.35,"Mestrado",
IF(AB993=0.45,"Doutorado",
))))))</f>
        <v>Graduação</v>
      </c>
      <c r="T993" s="10" t="str">
        <f>IF(AL993=0.7,"Inciso I",
IF(AL993=0.6,"Incisos II e V",
IF(AL993=0.3,"Inciso IV",
IF(AL993=0.25,"Inciso III, VI e VII",
))))</f>
        <v>Inciso III, VI e VII</v>
      </c>
      <c r="U993" s="34">
        <v>22</v>
      </c>
      <c r="V993" s="34" t="s">
        <v>90</v>
      </c>
      <c r="W993" s="34" t="s">
        <v>91</v>
      </c>
      <c r="X993" s="34" t="s">
        <v>92</v>
      </c>
      <c r="Y993" s="15">
        <v>1742.7924</v>
      </c>
      <c r="Z993" s="15">
        <v>240</v>
      </c>
      <c r="AA993" s="15">
        <v>1742.7955138860984</v>
      </c>
      <c r="AB993" s="36">
        <v>0.1</v>
      </c>
      <c r="AC993" s="10">
        <v>174.2792</v>
      </c>
      <c r="AD993" s="15">
        <v>0.2</v>
      </c>
      <c r="AE993" s="50">
        <v>348.55849999999998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v>1742.7924</v>
      </c>
      <c r="AL993" s="15">
        <v>0.25</v>
      </c>
      <c r="AM993" s="15">
        <v>435.69810000000001</v>
      </c>
      <c r="AN993" s="15">
        <v>0.4</v>
      </c>
      <c r="AO993" s="15">
        <v>697.11699999999996</v>
      </c>
      <c r="AP993" s="15">
        <v>1</v>
      </c>
      <c r="AQ993" s="15">
        <v>1742.7924</v>
      </c>
      <c r="AR993" s="15">
        <v>1.19</v>
      </c>
      <c r="AS993" s="15">
        <v>0</v>
      </c>
      <c r="AT993" s="15">
        <v>0.3</v>
      </c>
      <c r="AU993" s="15">
        <v>450.51179999999999</v>
      </c>
      <c r="AV993" s="15">
        <v>0.2</v>
      </c>
      <c r="AW993" s="15">
        <v>147.4402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6884.03</v>
      </c>
      <c r="BU993" s="15">
        <v>4705.5394999999999</v>
      </c>
      <c r="BV993" s="15">
        <v>6884.03</v>
      </c>
      <c r="BW993" s="15">
        <v>6186.9129999999996</v>
      </c>
      <c r="BX993" s="16">
        <v>866.16780000000006</v>
      </c>
      <c r="BY993" s="15">
        <v>1732.3356000000001</v>
      </c>
      <c r="BZ993" s="16">
        <v>6017.8621999999996</v>
      </c>
      <c r="CA993" s="17">
        <v>785.5521</v>
      </c>
    </row>
    <row r="994" spans="1:86" x14ac:dyDescent="0.25">
      <c r="A994" s="33" t="s">
        <v>79</v>
      </c>
      <c r="B994" s="34">
        <v>5191201</v>
      </c>
      <c r="C994" s="34" t="s">
        <v>273</v>
      </c>
      <c r="D994" s="34" t="s">
        <v>81</v>
      </c>
      <c r="E994" s="34" t="s">
        <v>116</v>
      </c>
      <c r="F994" s="34" t="s">
        <v>83</v>
      </c>
      <c r="G994" s="34" t="s">
        <v>117</v>
      </c>
      <c r="H994" s="34" t="s">
        <v>85</v>
      </c>
      <c r="I994" s="34" t="s">
        <v>79</v>
      </c>
      <c r="J994" s="34" t="s">
        <v>87</v>
      </c>
      <c r="K994" s="10" t="s">
        <v>147</v>
      </c>
      <c r="L994" s="10">
        <v>11</v>
      </c>
      <c r="M994" s="34">
        <v>240</v>
      </c>
      <c r="N994" s="34">
        <v>133738</v>
      </c>
      <c r="O994" s="35">
        <v>37109</v>
      </c>
      <c r="P994" s="35">
        <v>27217</v>
      </c>
      <c r="Q994" s="34">
        <v>71581308353</v>
      </c>
      <c r="R994" s="34" t="s">
        <v>89</v>
      </c>
      <c r="S994" s="10" t="str">
        <f>IF(AB994=0.05,"Médio Profissionalizante",
IF(AB994=0.09,"Médio Tecnólogo",
IF(AB994=0.1,"Graduação",
IF(AB994=0.15,"Especialização",
IF(AB994=0.35,"Mestrado",
IF(AB994=0.45,"Doutorado",
))))))</f>
        <v>Especialização</v>
      </c>
      <c r="T994" s="10" t="str">
        <f>IF(AL994=0.7,"Inciso I",
IF(AL994=0.6,"Incisos II e V",
IF(AL994=0.3,"Inciso IV",
IF(AL994=0.25,"Inciso III, VI e VII",
))))</f>
        <v>Incisos II e V</v>
      </c>
      <c r="U994" s="34">
        <v>22</v>
      </c>
      <c r="V994" s="34" t="s">
        <v>90</v>
      </c>
      <c r="W994" s="34" t="s">
        <v>91</v>
      </c>
      <c r="X994" s="34" t="s">
        <v>92</v>
      </c>
      <c r="Y994" s="15">
        <v>1886.4492</v>
      </c>
      <c r="Z994" s="15">
        <v>240</v>
      </c>
      <c r="AA994" s="15">
        <v>1886.4579125340395</v>
      </c>
      <c r="AB994" s="36">
        <v>0.15</v>
      </c>
      <c r="AC994" s="51">
        <v>282.9674</v>
      </c>
      <c r="AD994" s="15">
        <v>0.21</v>
      </c>
      <c r="AE994" s="50">
        <v>396.15429999999998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v>1886.4492</v>
      </c>
      <c r="AL994" s="15">
        <v>0.6</v>
      </c>
      <c r="AM994" s="15">
        <v>1131.8695</v>
      </c>
      <c r="AN994" s="15">
        <v>0.4</v>
      </c>
      <c r="AO994" s="15">
        <v>754.5797</v>
      </c>
      <c r="AP994" s="15">
        <v>1</v>
      </c>
      <c r="AQ994" s="15">
        <v>1886.4492</v>
      </c>
      <c r="AR994" s="15">
        <v>0.21</v>
      </c>
      <c r="AS994" s="15">
        <v>171.67509999999999</v>
      </c>
      <c r="AT994" s="15">
        <v>0</v>
      </c>
      <c r="AU994" s="15">
        <v>1038.3577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8224.9184999999998</v>
      </c>
      <c r="BU994" s="15">
        <v>5206.5998</v>
      </c>
      <c r="BV994" s="15">
        <v>8224.9184999999998</v>
      </c>
      <c r="BW994" s="15">
        <v>7470.3388000000004</v>
      </c>
      <c r="BX994" s="16">
        <v>1045.8474000000001</v>
      </c>
      <c r="BY994" s="15">
        <v>2091.6949</v>
      </c>
      <c r="BZ994" s="16">
        <v>7179.0711000000001</v>
      </c>
      <c r="CA994" s="17">
        <v>1104.8844999999999</v>
      </c>
    </row>
    <row r="995" spans="1:86" x14ac:dyDescent="0.25">
      <c r="A995" s="33" t="s">
        <v>1255</v>
      </c>
      <c r="B995" s="34">
        <v>11556601</v>
      </c>
      <c r="C995" s="34" t="s">
        <v>1274</v>
      </c>
      <c r="D995" s="34" t="s">
        <v>1257</v>
      </c>
      <c r="E995" s="34" t="s">
        <v>1275</v>
      </c>
      <c r="F995" s="34" t="s">
        <v>83</v>
      </c>
      <c r="G995" s="34" t="s">
        <v>1244</v>
      </c>
      <c r="H995" s="34" t="s">
        <v>1245</v>
      </c>
      <c r="I995" s="34" t="s">
        <v>1246</v>
      </c>
      <c r="J995" s="34" t="s">
        <v>850</v>
      </c>
      <c r="K995" s="10" t="s">
        <v>152</v>
      </c>
      <c r="L995" s="10">
        <v>8</v>
      </c>
      <c r="M995" s="34">
        <v>240</v>
      </c>
      <c r="N995" s="34">
        <v>750463</v>
      </c>
      <c r="O995" s="35">
        <v>42920</v>
      </c>
      <c r="P995" s="35">
        <v>26133</v>
      </c>
      <c r="Q995" s="34">
        <v>44845707349</v>
      </c>
      <c r="R995" s="34" t="s">
        <v>89</v>
      </c>
      <c r="S995" s="10">
        <f>IF(AB995=0.05,"Médio Profissionalizante",
IF(AB995=0.09,"Médio Tecnólogo",
IF(AB995=0.1,"Graduação",
IF(AB995=0.15,"Especialização",
IF(AB995=0.35,"Mestrado",
IF(AB995=0.45,"Doutorado",
))))))</f>
        <v>0</v>
      </c>
      <c r="T995" s="10">
        <f>IF(AL995=0.7,"Inciso I",
IF(AL995=0.6,"Incisos II e V",
IF(AL995=0.3,"Inciso IV",
IF(AL995=0.25,"Inciso III, VI e VII",
))))</f>
        <v>0</v>
      </c>
      <c r="U995" s="34">
        <v>1</v>
      </c>
      <c r="V995" s="34" t="s">
        <v>90</v>
      </c>
      <c r="W995" s="34" t="s">
        <v>91</v>
      </c>
      <c r="X995" s="34" t="s">
        <v>92</v>
      </c>
      <c r="Y995" s="15">
        <v>2057.3706000000002</v>
      </c>
      <c r="Z995" s="15">
        <v>240</v>
      </c>
      <c r="AA995" s="15">
        <v>2057.3972332939406</v>
      </c>
      <c r="AB995" s="36">
        <v>0.08</v>
      </c>
      <c r="AC995" s="47">
        <v>142.21170000000001</v>
      </c>
      <c r="AD995" s="15">
        <v>0.35</v>
      </c>
      <c r="AE995" s="40">
        <f>ROUND(Y995*AD995,2)</f>
        <v>720.08</v>
      </c>
      <c r="AF995" s="15">
        <v>0</v>
      </c>
      <c r="AG995" s="15">
        <v>0</v>
      </c>
      <c r="AH995" s="15">
        <v>0</v>
      </c>
      <c r="AI995" s="15">
        <v>0</v>
      </c>
      <c r="AJ995" s="15">
        <v>0</v>
      </c>
      <c r="AK995" s="15">
        <v>0</v>
      </c>
      <c r="AL995" s="15">
        <v>0</v>
      </c>
      <c r="AM995" s="15">
        <v>0</v>
      </c>
      <c r="AN995" s="15">
        <v>0</v>
      </c>
      <c r="AO995" s="15">
        <v>0</v>
      </c>
      <c r="AP995" s="15">
        <v>0.5</v>
      </c>
      <c r="AQ995" s="15">
        <v>888.8229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3350.1788780000002</v>
      </c>
      <c r="BH995" s="15">
        <v>0</v>
      </c>
      <c r="BI995" s="15">
        <v>0</v>
      </c>
      <c r="BJ995" s="15">
        <v>0</v>
      </c>
      <c r="BK995" s="15">
        <v>338.86652800000002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7119.9017999999996</v>
      </c>
      <c r="BU995" s="15">
        <v>6781.0352999999996</v>
      </c>
      <c r="BV995" s="15">
        <v>6781.0352999999996</v>
      </c>
      <c r="BW995" s="15">
        <v>7119.9017999999996</v>
      </c>
      <c r="BX995" s="16">
        <v>996.78629999999998</v>
      </c>
      <c r="BY995" s="15">
        <v>1993.5725</v>
      </c>
      <c r="BZ995" s="16">
        <v>6123.1154999999999</v>
      </c>
      <c r="CA995" s="17">
        <v>814.49680000000001</v>
      </c>
    </row>
    <row r="996" spans="1:86" x14ac:dyDescent="0.25">
      <c r="A996" s="33" t="s">
        <v>79</v>
      </c>
      <c r="B996" s="34">
        <v>5385401</v>
      </c>
      <c r="C996" s="34" t="s">
        <v>306</v>
      </c>
      <c r="D996" s="34" t="s">
        <v>81</v>
      </c>
      <c r="E996" s="34" t="s">
        <v>116</v>
      </c>
      <c r="F996" s="34" t="s">
        <v>83</v>
      </c>
      <c r="G996" s="34" t="s">
        <v>117</v>
      </c>
      <c r="H996" s="34" t="s">
        <v>85</v>
      </c>
      <c r="I996" s="34" t="s">
        <v>79</v>
      </c>
      <c r="J996" s="34" t="s">
        <v>87</v>
      </c>
      <c r="K996" s="10" t="s">
        <v>121</v>
      </c>
      <c r="L996" s="10">
        <v>12</v>
      </c>
      <c r="M996" s="34">
        <v>240</v>
      </c>
      <c r="N996" s="34">
        <v>136416</v>
      </c>
      <c r="O996" s="35">
        <v>37431</v>
      </c>
      <c r="P996" s="35">
        <v>25270</v>
      </c>
      <c r="Q996" s="34">
        <v>35899069368</v>
      </c>
      <c r="R996" s="34" t="s">
        <v>89</v>
      </c>
      <c r="S996" s="10" t="str">
        <f>IF(AB996=0.05,"Médio Profissionalizante",
IF(AB996=0.09,"Médio Tecnólogo",
IF(AB996=0.1,"Graduação",
IF(AB996=0.15,"Especialização",
IF(AB996=0.35,"Mestrado",
IF(AB996=0.45,"Doutorado",
))))))</f>
        <v>Especialização</v>
      </c>
      <c r="T996" s="10" t="str">
        <f>IF(AL996=0.7,"Inciso I",
IF(AL996=0.6,"Incisos II e V",
IF(AL996=0.3,"Inciso IV",
IF(AL996=0.25,"Inciso III, VI e VII",
))))</f>
        <v>Incisos II e V</v>
      </c>
      <c r="U996" s="34">
        <v>22</v>
      </c>
      <c r="V996" s="34" t="s">
        <v>97</v>
      </c>
      <c r="W996" s="34" t="s">
        <v>114</v>
      </c>
      <c r="X996" s="34" t="s">
        <v>92</v>
      </c>
      <c r="Y996" s="15">
        <v>1924.1790000000001</v>
      </c>
      <c r="Z996" s="15">
        <v>240</v>
      </c>
      <c r="AA996" s="15">
        <v>1924.1870707847202</v>
      </c>
      <c r="AB996" s="36">
        <v>0.15</v>
      </c>
      <c r="AC996" s="15">
        <v>288.62689999999998</v>
      </c>
      <c r="AD996" s="15">
        <v>0.2</v>
      </c>
      <c r="AE996" s="50">
        <v>384.83580000000001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v>1924.1790000000001</v>
      </c>
      <c r="AL996" s="15">
        <v>0.6</v>
      </c>
      <c r="AM996" s="15">
        <v>1154.5074</v>
      </c>
      <c r="AN996" s="15">
        <v>0.4</v>
      </c>
      <c r="AO996" s="15">
        <v>769.67160000000001</v>
      </c>
      <c r="AP996" s="15">
        <v>1</v>
      </c>
      <c r="AQ996" s="15">
        <v>1924.1790000000001</v>
      </c>
      <c r="AR996" s="15">
        <v>0</v>
      </c>
      <c r="AS996" s="15">
        <v>0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22.088951999999999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8392.2675999999992</v>
      </c>
      <c r="BU996" s="15">
        <v>5291.4922999999999</v>
      </c>
      <c r="BV996" s="15">
        <v>8370.1787000000004</v>
      </c>
      <c r="BW996" s="15">
        <v>7622.5959999999995</v>
      </c>
      <c r="BX996" s="16">
        <v>1067.1633999999999</v>
      </c>
      <c r="BY996" s="15">
        <v>2134.3269</v>
      </c>
      <c r="BZ996" s="16">
        <v>7325.1041999999998</v>
      </c>
      <c r="CA996" s="17">
        <v>1145.0436</v>
      </c>
    </row>
    <row r="997" spans="1:86" x14ac:dyDescent="0.25">
      <c r="A997" s="33" t="s">
        <v>79</v>
      </c>
      <c r="B997" s="34">
        <v>5178601</v>
      </c>
      <c r="C997" s="34" t="s">
        <v>265</v>
      </c>
      <c r="D997" s="34" t="s">
        <v>81</v>
      </c>
      <c r="E997" s="34" t="s">
        <v>116</v>
      </c>
      <c r="F997" s="34" t="s">
        <v>83</v>
      </c>
      <c r="G997" s="34" t="s">
        <v>117</v>
      </c>
      <c r="H997" s="34" t="s">
        <v>85</v>
      </c>
      <c r="I997" s="34" t="s">
        <v>79</v>
      </c>
      <c r="J997" s="34" t="s">
        <v>87</v>
      </c>
      <c r="K997" s="10" t="s">
        <v>121</v>
      </c>
      <c r="L997" s="10">
        <v>13</v>
      </c>
      <c r="M997" s="34">
        <v>240</v>
      </c>
      <c r="N997" s="34">
        <v>139137</v>
      </c>
      <c r="O997" s="35">
        <v>37109</v>
      </c>
      <c r="P997" s="35">
        <v>28552</v>
      </c>
      <c r="Q997" s="34">
        <v>77058003300</v>
      </c>
      <c r="R997" s="34" t="s">
        <v>89</v>
      </c>
      <c r="S997" s="10">
        <f>IF(AB997=0.05,"Médio Profissionalizante",
IF(AB997=0.09,"Médio Tecnólogo",
IF(AB997=0.1,"Graduação",
IF(AB997=0.15,"Especialização",
IF(AB997=0.35,"Mestrado",
IF(AB997=0.45,"Doutorado",
))))))</f>
        <v>0</v>
      </c>
      <c r="T997" s="10" t="str">
        <f>IF(AL997=0.7,"Inciso I",
IF(AL997=0.6,"Incisos II e V",
IF(AL997=0.3,"Inciso IV",
IF(AL997=0.25,"Inciso III, VI e VII",
))))</f>
        <v>Incisos II e V</v>
      </c>
      <c r="U997" s="34">
        <v>22</v>
      </c>
      <c r="V997" s="34" t="s">
        <v>90</v>
      </c>
      <c r="W997" s="34" t="s">
        <v>128</v>
      </c>
      <c r="X997" s="34" t="s">
        <v>92</v>
      </c>
      <c r="Y997" s="15">
        <v>1962.6636000000001</v>
      </c>
      <c r="Z997" s="15">
        <v>240</v>
      </c>
      <c r="AA997" s="15">
        <v>1962.6708122004145</v>
      </c>
      <c r="AB997" s="36">
        <v>0</v>
      </c>
      <c r="AC997" s="10">
        <v>0</v>
      </c>
      <c r="AD997" s="15">
        <v>0.21</v>
      </c>
      <c r="AE997" s="50">
        <v>412.15940000000001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v>1962.6636000000001</v>
      </c>
      <c r="AL997" s="15">
        <v>0.6</v>
      </c>
      <c r="AM997" s="15">
        <v>1177.5981999999999</v>
      </c>
      <c r="AN997" s="15">
        <v>0.4</v>
      </c>
      <c r="AO997" s="15">
        <v>785.06539999999995</v>
      </c>
      <c r="AP997" s="15">
        <v>1</v>
      </c>
      <c r="AQ997" s="15">
        <v>1962.6636000000001</v>
      </c>
      <c r="AR997" s="15">
        <v>0.88</v>
      </c>
      <c r="AS997" s="15">
        <v>0</v>
      </c>
      <c r="AT997" s="15">
        <v>0</v>
      </c>
      <c r="AU997" s="15">
        <v>0</v>
      </c>
      <c r="AV997" s="15">
        <v>0.23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8262.8137999999999</v>
      </c>
      <c r="BU997" s="15">
        <v>5122.5519999999997</v>
      </c>
      <c r="BV997" s="15">
        <v>8262.8137999999999</v>
      </c>
      <c r="BW997" s="15">
        <v>7477.7483000000002</v>
      </c>
      <c r="BX997" s="16">
        <v>1046.8848</v>
      </c>
      <c r="BY997" s="15">
        <v>2093.7694999999999</v>
      </c>
      <c r="BZ997" s="16">
        <v>7215.9290000000001</v>
      </c>
      <c r="CA997" s="17">
        <v>1115.0205000000001</v>
      </c>
    </row>
    <row r="998" spans="1:86" x14ac:dyDescent="0.25">
      <c r="A998" s="33" t="s">
        <v>715</v>
      </c>
      <c r="B998" s="34">
        <v>14420401</v>
      </c>
      <c r="C998" s="34" t="s">
        <v>1373</v>
      </c>
      <c r="D998" s="34" t="s">
        <v>1285</v>
      </c>
      <c r="E998" s="34" t="s">
        <v>1286</v>
      </c>
      <c r="F998" s="34" t="s">
        <v>83</v>
      </c>
      <c r="G998" s="34" t="s">
        <v>1244</v>
      </c>
      <c r="H998" s="34" t="s">
        <v>1245</v>
      </c>
      <c r="I998" s="34" t="s">
        <v>1246</v>
      </c>
      <c r="J998" s="34" t="s">
        <v>850</v>
      </c>
      <c r="K998" s="10" t="s">
        <v>147</v>
      </c>
      <c r="L998" s="10">
        <v>12</v>
      </c>
      <c r="M998" s="34">
        <v>240</v>
      </c>
      <c r="N998" s="34">
        <v>693313</v>
      </c>
      <c r="O998" s="35">
        <v>44992</v>
      </c>
      <c r="P998" s="35">
        <v>26069</v>
      </c>
      <c r="Q998" s="34">
        <v>44086768372</v>
      </c>
      <c r="R998" s="34" t="s">
        <v>89</v>
      </c>
      <c r="S998" s="10">
        <f>IF(AB998=0.05,"Médio Profissionalizante",
IF(AB998=0.09,"Médio Tecnólogo",
IF(AB998=0.1,"Graduação",
IF(AB998=0.15,"Especialização",
IF(AB998=0.35,"Mestrado",
IF(AB998=0.45,"Doutorado",
))))))</f>
        <v>0</v>
      </c>
      <c r="T998" s="10" t="str">
        <f>IF(AL998=0.7,"Inciso I",
IF(AL998=0.6,"Incisos II e V",
IF(AL998=0.3,"Inciso IV",
IF(AL998=0.25,"Inciso III, VI e VII",
))))</f>
        <v>Incisos II e V</v>
      </c>
      <c r="U998" s="34">
        <v>1</v>
      </c>
      <c r="V998" s="34" t="s">
        <v>97</v>
      </c>
      <c r="W998" s="34" t="s">
        <v>91</v>
      </c>
      <c r="X998" s="34" t="s">
        <v>1254</v>
      </c>
      <c r="Y998" s="15">
        <v>1924.1790000000001</v>
      </c>
      <c r="Z998" s="15">
        <v>240</v>
      </c>
      <c r="AA998" s="15">
        <v>1924.1870707847202</v>
      </c>
      <c r="AB998" s="36">
        <v>0</v>
      </c>
      <c r="AC998" s="47">
        <v>0</v>
      </c>
      <c r="AD998" s="15">
        <v>0.21</v>
      </c>
      <c r="AE998" s="40">
        <f>ROUND(Y998*AD998,2)</f>
        <v>404.08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v>1924.1790000000001</v>
      </c>
      <c r="AL998" s="15">
        <v>0.6</v>
      </c>
      <c r="AM998" s="15">
        <v>1154.5074</v>
      </c>
      <c r="AN998" s="15">
        <v>0.4</v>
      </c>
      <c r="AO998" s="15">
        <v>769.67160000000001</v>
      </c>
      <c r="AP998" s="15">
        <v>1</v>
      </c>
      <c r="AQ998" s="15">
        <v>1924.1790000000001</v>
      </c>
      <c r="AR998" s="15">
        <v>0.52</v>
      </c>
      <c r="AS998" s="15">
        <v>351.04</v>
      </c>
      <c r="AT998" s="15">
        <v>0.28999999999999998</v>
      </c>
      <c r="AU998" s="15">
        <v>1468.27</v>
      </c>
      <c r="AV998" s="15">
        <v>0.19</v>
      </c>
      <c r="AW998" s="15">
        <v>1154.3699999999999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8100.7936</v>
      </c>
      <c r="BU998" s="15">
        <v>5022.1072000000004</v>
      </c>
      <c r="BV998" s="15">
        <v>8100.7936</v>
      </c>
      <c r="BW998" s="15">
        <v>7331.1220000000003</v>
      </c>
      <c r="BX998" s="16">
        <v>1026.3570999999999</v>
      </c>
      <c r="BY998" s="15">
        <v>2052.7141999999999</v>
      </c>
      <c r="BZ998" s="16">
        <v>7074.4364999999998</v>
      </c>
      <c r="CA998" s="17">
        <v>1076.1099999999999</v>
      </c>
    </row>
    <row r="999" spans="1:86" x14ac:dyDescent="0.25">
      <c r="A999" s="33" t="s">
        <v>98</v>
      </c>
      <c r="B999" s="34">
        <v>16601</v>
      </c>
      <c r="C999" s="34" t="s">
        <v>768</v>
      </c>
      <c r="D999" s="34" t="s">
        <v>742</v>
      </c>
      <c r="E999" s="34" t="s">
        <v>743</v>
      </c>
      <c r="F999" s="34" t="s">
        <v>712</v>
      </c>
      <c r="G999" s="34" t="s">
        <v>726</v>
      </c>
      <c r="H999" s="34" t="s">
        <v>714</v>
      </c>
      <c r="I999" s="34" t="s">
        <v>715</v>
      </c>
      <c r="J999" s="34" t="s">
        <v>712</v>
      </c>
      <c r="K999" s="10" t="s">
        <v>118</v>
      </c>
      <c r="L999" s="10">
        <v>12</v>
      </c>
      <c r="M999" s="34">
        <v>240</v>
      </c>
      <c r="N999" s="34">
        <v>708227</v>
      </c>
      <c r="O999" s="35">
        <v>30090</v>
      </c>
      <c r="P999" s="35">
        <v>16058</v>
      </c>
      <c r="Q999" s="34">
        <v>1029180318</v>
      </c>
      <c r="R999" s="34" t="s">
        <v>103</v>
      </c>
      <c r="S999" s="10" t="str">
        <f>IF(AB999=0.05,"Médio Profissionalizante",
IF(AB999=0.09,"Médio Tecnólogo",
IF(AB999=0.1,"Graduação",
IF(AB999=0.15,"Especialização",
IF(AB999=0.35,"Mestrado",
IF(AB999=0.45,"Doutorado",
))))))</f>
        <v>Graduação</v>
      </c>
      <c r="T999" s="10" t="str">
        <f>IF(AL999=0.7,"Inciso I",
IF(AL999=0.6,"Incisos II e V",
IF(AL999=0.3,"Inciso IV",
IF(AL999=0.25,"Inciso III, VI e VII",
))))</f>
        <v>Inciso I</v>
      </c>
      <c r="U999" s="34">
        <v>20</v>
      </c>
      <c r="V999" s="34" t="s">
        <v>97</v>
      </c>
      <c r="W999" s="34" t="s">
        <v>91</v>
      </c>
      <c r="X999" s="34" t="s">
        <v>91</v>
      </c>
      <c r="Y999" s="15">
        <v>1924.1790000000001</v>
      </c>
      <c r="Z999" s="15">
        <v>240</v>
      </c>
      <c r="AA999" s="15">
        <v>1924.1870707847202</v>
      </c>
      <c r="AB999" s="36">
        <v>0.1</v>
      </c>
      <c r="AC999" s="37">
        <v>192.4179</v>
      </c>
      <c r="AD999" s="15">
        <v>0.21</v>
      </c>
      <c r="AE999" s="40">
        <f>ROUND(Y999*AD999,2)</f>
        <v>404.08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v>1924.1790000000001</v>
      </c>
      <c r="AL999" s="15">
        <v>0.7</v>
      </c>
      <c r="AM999" s="15">
        <v>1346.9253000000001</v>
      </c>
      <c r="AN999" s="15">
        <v>0.4</v>
      </c>
      <c r="AO999" s="15">
        <v>769.67160000000001</v>
      </c>
      <c r="AP999" s="15">
        <v>1</v>
      </c>
      <c r="AQ999" s="15">
        <v>1924.1790000000001</v>
      </c>
      <c r="AR999" s="15">
        <v>1.1299999999999999</v>
      </c>
      <c r="AS999" s="15">
        <v>799.07</v>
      </c>
      <c r="AT999" s="15">
        <v>0</v>
      </c>
      <c r="AU999" s="15">
        <v>0</v>
      </c>
      <c r="AV999" s="15">
        <v>0.2</v>
      </c>
      <c r="AW999" s="15">
        <v>1272.8499999999999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8485.6293999999998</v>
      </c>
      <c r="BU999" s="15">
        <v>5214.5250999999998</v>
      </c>
      <c r="BV999" s="15">
        <v>8485.6293999999998</v>
      </c>
      <c r="BW999" s="15">
        <v>7715.9578000000001</v>
      </c>
      <c r="BX999" s="16">
        <v>1080.2340999999999</v>
      </c>
      <c r="BY999" s="15">
        <v>2160.4681999999998</v>
      </c>
      <c r="BZ999" s="16">
        <v>7405.3953000000001</v>
      </c>
      <c r="CA999" s="17">
        <v>1167.1237000000001</v>
      </c>
    </row>
    <row r="1000" spans="1:86" x14ac:dyDescent="0.25">
      <c r="A1000" s="60" t="s">
        <v>98</v>
      </c>
      <c r="B1000" s="61">
        <v>1025801</v>
      </c>
      <c r="C1000" s="61" t="s">
        <v>104</v>
      </c>
      <c r="D1000" s="61" t="s">
        <v>81</v>
      </c>
      <c r="E1000" s="61" t="s">
        <v>100</v>
      </c>
      <c r="F1000" s="61" t="s">
        <v>83</v>
      </c>
      <c r="G1000" s="61" t="s">
        <v>84</v>
      </c>
      <c r="H1000" s="61" t="s">
        <v>101</v>
      </c>
      <c r="I1000" s="61" t="s">
        <v>86</v>
      </c>
      <c r="J1000" s="61" t="s">
        <v>87</v>
      </c>
      <c r="K1000" s="54" t="s">
        <v>105</v>
      </c>
      <c r="L1000" s="54">
        <v>18</v>
      </c>
      <c r="M1000" s="61">
        <v>180</v>
      </c>
      <c r="N1000" s="61">
        <v>117311</v>
      </c>
      <c r="O1000" s="62">
        <v>31138</v>
      </c>
      <c r="P1000" s="62">
        <v>21909</v>
      </c>
      <c r="Q1000" s="61">
        <v>14590530368</v>
      </c>
      <c r="R1000" s="61" t="s">
        <v>103</v>
      </c>
      <c r="S1000" s="54">
        <f>IF(AB1000=0.05,"Médio Profissionalizante",
IF(AB1000=0.09,"Médio Tecnólogo",
IF(AB1000=0.1,"Graduação",
IF(AB1000=0.15,"Especialização",
IF(AB1000=0.35,"Mestrado",
IF(AB1000=0.45,"Doutorado",
))))))</f>
        <v>0</v>
      </c>
      <c r="T1000" s="54">
        <f>IF(AL1000=0.7,"Inciso I",
IF(AL1000=0.6,"Incisos II e V",
IF(AL1000=0.3,"Inciso IV",
IF(AL1000=0.25,"Inciso III, VI e VII",
))))</f>
        <v>0</v>
      </c>
      <c r="U1000" s="61">
        <v>20</v>
      </c>
      <c r="V1000" s="61" t="s">
        <v>97</v>
      </c>
      <c r="W1000" s="61" t="s">
        <v>91</v>
      </c>
      <c r="X1000" s="61" t="s">
        <v>91</v>
      </c>
      <c r="Y1000" s="55">
        <v>1241.0237999999999</v>
      </c>
      <c r="Z1000" s="55">
        <v>70</v>
      </c>
      <c r="AA1000" s="55">
        <v>868.71148952233261</v>
      </c>
      <c r="AB1000" s="56">
        <v>0</v>
      </c>
      <c r="AC1000" s="59">
        <v>0</v>
      </c>
      <c r="AD1000" s="55">
        <v>0.17</v>
      </c>
      <c r="AE1000" s="63">
        <v>210.97399999999999</v>
      </c>
      <c r="AF1000" s="55">
        <v>0.2</v>
      </c>
      <c r="AG1000" s="55">
        <v>248.20480000000001</v>
      </c>
      <c r="AH1000" s="55">
        <v>0</v>
      </c>
      <c r="AI1000" s="55">
        <v>0</v>
      </c>
      <c r="AJ1000" s="55">
        <v>0</v>
      </c>
      <c r="AK1000" s="55">
        <v>0</v>
      </c>
      <c r="AL1000" s="55">
        <v>0</v>
      </c>
      <c r="AM1000" s="55">
        <v>0</v>
      </c>
      <c r="AN1000" s="55">
        <v>0</v>
      </c>
      <c r="AO1000" s="55">
        <v>0</v>
      </c>
      <c r="AP1000" s="55">
        <v>0.5</v>
      </c>
      <c r="AQ1000" s="55">
        <f>AP1000*Y1000</f>
        <v>620.51189999999997</v>
      </c>
      <c r="AR1000" s="55">
        <v>0</v>
      </c>
      <c r="AS1000" s="55">
        <v>0</v>
      </c>
      <c r="AT1000" s="55">
        <v>0</v>
      </c>
      <c r="AU1000" s="55">
        <v>0</v>
      </c>
      <c r="AV1000" s="55">
        <v>0</v>
      </c>
      <c r="AW1000" s="55">
        <v>0</v>
      </c>
      <c r="AX1000" s="55">
        <v>0</v>
      </c>
      <c r="AY1000" s="55">
        <v>0</v>
      </c>
      <c r="AZ1000" s="55">
        <v>340.89769600000005</v>
      </c>
      <c r="BA1000" s="55">
        <v>0</v>
      </c>
      <c r="BB1000" s="55">
        <v>0</v>
      </c>
      <c r="BC1000" s="55">
        <v>0</v>
      </c>
      <c r="BD1000" s="55">
        <v>0</v>
      </c>
      <c r="BE1000" s="55">
        <v>0</v>
      </c>
      <c r="BF1000" s="55">
        <v>0</v>
      </c>
      <c r="BG1000" s="55">
        <v>0</v>
      </c>
      <c r="BH1000" s="55">
        <v>0</v>
      </c>
      <c r="BI1000" s="55">
        <v>0</v>
      </c>
      <c r="BJ1000" s="55">
        <v>0</v>
      </c>
      <c r="BK1000" s="55">
        <v>43.532585000000005</v>
      </c>
      <c r="BL1000" s="55">
        <v>0</v>
      </c>
      <c r="BM1000" s="55">
        <v>0</v>
      </c>
      <c r="BN1000" s="55">
        <v>0</v>
      </c>
      <c r="BO1000" s="55">
        <v>0</v>
      </c>
      <c r="BP1000" s="55">
        <v>0</v>
      </c>
      <c r="BQ1000" s="55">
        <v>0</v>
      </c>
      <c r="BR1000" s="55">
        <v>0</v>
      </c>
      <c r="BS1000" s="55">
        <v>0</v>
      </c>
      <c r="BT1000" s="55">
        <v>2705.1448</v>
      </c>
      <c r="BU1000" s="55">
        <v>2661.6122</v>
      </c>
      <c r="BV1000" s="55">
        <v>3002.5099</v>
      </c>
      <c r="BW1000" s="55">
        <v>2705.1448</v>
      </c>
      <c r="BX1000" s="57">
        <v>378.72030000000001</v>
      </c>
      <c r="BY1000" s="55">
        <v>757.44050000000004</v>
      </c>
      <c r="BZ1000" s="57">
        <v>2326.4245000000001</v>
      </c>
      <c r="CA1000" s="58">
        <v>31.681799999999999</v>
      </c>
      <c r="CB1000" s="59"/>
      <c r="CC1000" s="59"/>
      <c r="CD1000" s="59"/>
      <c r="CE1000" s="59"/>
      <c r="CF1000" s="59"/>
      <c r="CG1000" s="59"/>
      <c r="CH1000" s="59"/>
    </row>
    <row r="1001" spans="1:86" x14ac:dyDescent="0.25">
      <c r="A1001" s="33" t="s">
        <v>715</v>
      </c>
      <c r="B1001" s="34">
        <v>13553601</v>
      </c>
      <c r="C1001" s="34" t="s">
        <v>1355</v>
      </c>
      <c r="D1001" s="34" t="s">
        <v>1289</v>
      </c>
      <c r="E1001" s="34" t="s">
        <v>1332</v>
      </c>
      <c r="F1001" s="34" t="s">
        <v>83</v>
      </c>
      <c r="G1001" s="34" t="s">
        <v>1244</v>
      </c>
      <c r="H1001" s="34" t="s">
        <v>1245</v>
      </c>
      <c r="I1001" s="34" t="s">
        <v>1246</v>
      </c>
      <c r="J1001" s="34" t="s">
        <v>850</v>
      </c>
      <c r="K1001" s="10" t="s">
        <v>152</v>
      </c>
      <c r="L1001" s="10">
        <v>10</v>
      </c>
      <c r="M1001" s="34">
        <v>240</v>
      </c>
      <c r="N1001" s="34">
        <v>693313</v>
      </c>
      <c r="O1001" s="35">
        <v>44628</v>
      </c>
      <c r="P1001" s="35">
        <v>24352</v>
      </c>
      <c r="Q1001" s="34">
        <v>27541169315</v>
      </c>
      <c r="R1001" s="34" t="s">
        <v>89</v>
      </c>
      <c r="S1001" s="10" t="str">
        <f>IF(AB1001=0.05,"Médio Profissionalizante",
IF(AB1001=0.09,"Médio Tecnólogo",
IF(AB1001=0.1,"Graduação",
IF(AB1001=0.15,"Especialização",
IF(AB1001=0.35,"Mestrado",
IF(AB1001=0.45,"Doutorado",
))))))</f>
        <v>Especialização</v>
      </c>
      <c r="T1001" s="10" t="str">
        <f>IF(AL1001=0.7,"Inciso I",
IF(AL1001=0.6,"Incisos II e V",
IF(AL1001=0.3,"Inciso IV",
IF(AL1001=0.25,"Inciso III, VI e VII",
))))</f>
        <v>Inciso III, VI e VII</v>
      </c>
      <c r="U1001" s="34">
        <v>431</v>
      </c>
      <c r="V1001" s="34" t="s">
        <v>97</v>
      </c>
      <c r="W1001" s="34" t="s">
        <v>91</v>
      </c>
      <c r="X1001" s="34" t="s">
        <v>1254</v>
      </c>
      <c r="Y1001" s="15">
        <v>1813.203</v>
      </c>
      <c r="Z1001" s="15">
        <v>240</v>
      </c>
      <c r="AA1001" s="15">
        <v>1813.2044526470968</v>
      </c>
      <c r="AB1001" s="36">
        <v>0.15</v>
      </c>
      <c r="AC1001" s="21">
        <v>277.4196</v>
      </c>
      <c r="AD1001" s="15">
        <v>0.12</v>
      </c>
      <c r="AE1001" s="40">
        <f>ROUND(Y1001*AD1001,2)</f>
        <v>217.58</v>
      </c>
      <c r="AF1001" s="15">
        <v>0</v>
      </c>
      <c r="AG1001" s="15">
        <v>0</v>
      </c>
      <c r="AH1001" s="15">
        <v>0</v>
      </c>
      <c r="AI1001" s="15">
        <v>0</v>
      </c>
      <c r="AJ1001" s="15">
        <v>1</v>
      </c>
      <c r="AK1001" s="15">
        <v>1849.4639999999999</v>
      </c>
      <c r="AL1001" s="15">
        <v>0.25</v>
      </c>
      <c r="AM1001" s="15">
        <v>462.36599999999999</v>
      </c>
      <c r="AN1001" s="15">
        <v>0</v>
      </c>
      <c r="AO1001" s="15">
        <v>0</v>
      </c>
      <c r="AP1001" s="15">
        <v>1</v>
      </c>
      <c r="AQ1001" s="15">
        <v>1849.4639999999999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6510.1133</v>
      </c>
      <c r="BU1001" s="15">
        <v>4198.2833000000001</v>
      </c>
      <c r="BV1001" s="15">
        <v>6510.1133</v>
      </c>
      <c r="BW1001" s="15">
        <v>6510.1133</v>
      </c>
      <c r="BX1001" s="16">
        <v>911.41589999999997</v>
      </c>
      <c r="BY1001" s="15">
        <v>1822.8317</v>
      </c>
      <c r="BZ1001" s="16">
        <v>5598.6974</v>
      </c>
      <c r="CA1001" s="17">
        <v>670.28179999999998</v>
      </c>
    </row>
    <row r="1002" spans="1:86" x14ac:dyDescent="0.25">
      <c r="A1002" s="33" t="s">
        <v>79</v>
      </c>
      <c r="B1002" s="34">
        <v>5385501</v>
      </c>
      <c r="C1002" s="34" t="s">
        <v>307</v>
      </c>
      <c r="D1002" s="34" t="s">
        <v>81</v>
      </c>
      <c r="E1002" s="34" t="s">
        <v>116</v>
      </c>
      <c r="F1002" s="34" t="s">
        <v>83</v>
      </c>
      <c r="G1002" s="34" t="s">
        <v>117</v>
      </c>
      <c r="H1002" s="34" t="s">
        <v>85</v>
      </c>
      <c r="I1002" s="34" t="s">
        <v>79</v>
      </c>
      <c r="J1002" s="34" t="s">
        <v>87</v>
      </c>
      <c r="K1002" s="10" t="s">
        <v>118</v>
      </c>
      <c r="L1002" s="10">
        <v>9</v>
      </c>
      <c r="M1002" s="34">
        <v>240</v>
      </c>
      <c r="N1002" s="34">
        <v>128542</v>
      </c>
      <c r="O1002" s="35">
        <v>37431</v>
      </c>
      <c r="P1002" s="35">
        <v>25682</v>
      </c>
      <c r="Q1002" s="34">
        <v>41031121315</v>
      </c>
      <c r="R1002" s="34" t="s">
        <v>89</v>
      </c>
      <c r="S1002" s="10">
        <f>IF(AB1002=0.05,"Médio Profissionalizante",
IF(AB1002=0.09,"Médio Tecnólogo",
IF(AB1002=0.1,"Graduação",
IF(AB1002=0.15,"Especialização",
IF(AB1002=0.35,"Mestrado",
IF(AB1002=0.45,"Doutorado",
))))))</f>
        <v>0</v>
      </c>
      <c r="T1002" s="10" t="str">
        <f>IF(AL1002=0.7,"Inciso I",
IF(AL1002=0.6,"Incisos II e V",
IF(AL1002=0.3,"Inciso IV",
IF(AL1002=0.25,"Inciso III, VI e VII",
))))</f>
        <v>Inciso III, VI e VII</v>
      </c>
      <c r="U1002" s="34">
        <v>22</v>
      </c>
      <c r="V1002" s="34" t="s">
        <v>90</v>
      </c>
      <c r="W1002" s="34" t="s">
        <v>91</v>
      </c>
      <c r="X1002" s="34" t="s">
        <v>92</v>
      </c>
      <c r="Y1002" s="15">
        <v>1813.203</v>
      </c>
      <c r="Z1002" s="15">
        <v>240</v>
      </c>
      <c r="AA1002" s="15">
        <v>1813.2044526470968</v>
      </c>
      <c r="AB1002" s="36">
        <v>0</v>
      </c>
      <c r="AC1002" s="66">
        <v>0</v>
      </c>
      <c r="AD1002" s="15">
        <v>0.2</v>
      </c>
      <c r="AE1002" s="50">
        <v>362.64060000000001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v>1813.203</v>
      </c>
      <c r="AL1002" s="15">
        <v>0.25</v>
      </c>
      <c r="AM1002" s="15">
        <v>453.30079999999998</v>
      </c>
      <c r="AN1002" s="15">
        <v>0.4</v>
      </c>
      <c r="AO1002" s="15">
        <v>725.28120000000001</v>
      </c>
      <c r="AP1002" s="15">
        <v>1</v>
      </c>
      <c r="AQ1002" s="15">
        <v>1813.203</v>
      </c>
      <c r="AR1002" s="15">
        <v>0.24</v>
      </c>
      <c r="AS1002" s="15">
        <v>693.27440000000001</v>
      </c>
      <c r="AT1002" s="15">
        <v>0.19</v>
      </c>
      <c r="AU1002" s="15">
        <v>0</v>
      </c>
      <c r="AV1002" s="15">
        <v>0.01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6980.8316000000004</v>
      </c>
      <c r="BU1002" s="15">
        <v>4714.3278</v>
      </c>
      <c r="BV1002" s="15">
        <v>6980.8316000000004</v>
      </c>
      <c r="BW1002" s="15">
        <v>6255.5504000000001</v>
      </c>
      <c r="BX1002" s="16">
        <v>875.77700000000004</v>
      </c>
      <c r="BY1002" s="15">
        <v>1751.5541000000001</v>
      </c>
      <c r="BZ1002" s="16">
        <v>6105.0545000000002</v>
      </c>
      <c r="CA1002" s="17">
        <v>809.53</v>
      </c>
    </row>
    <row r="1003" spans="1:86" x14ac:dyDescent="0.25">
      <c r="A1003" s="33" t="s">
        <v>839</v>
      </c>
      <c r="B1003" s="34">
        <v>31501</v>
      </c>
      <c r="C1003" s="34" t="s">
        <v>840</v>
      </c>
      <c r="D1003" s="34" t="s">
        <v>841</v>
      </c>
      <c r="E1003" s="34" t="s">
        <v>842</v>
      </c>
      <c r="F1003" s="34" t="s">
        <v>83</v>
      </c>
      <c r="G1003" s="34" t="s">
        <v>843</v>
      </c>
      <c r="H1003" s="34" t="s">
        <v>844</v>
      </c>
      <c r="I1003" s="34" t="s">
        <v>845</v>
      </c>
      <c r="J1003" s="34" t="s">
        <v>846</v>
      </c>
      <c r="K1003" s="10" t="s">
        <v>121</v>
      </c>
      <c r="L1003" s="10">
        <v>12</v>
      </c>
      <c r="M1003" s="34">
        <v>240</v>
      </c>
      <c r="N1003" s="34">
        <v>134862</v>
      </c>
      <c r="O1003" s="35">
        <v>31229</v>
      </c>
      <c r="P1003" s="35">
        <v>19839</v>
      </c>
      <c r="Q1003" s="34">
        <v>1108156886</v>
      </c>
      <c r="R1003" s="34" t="s">
        <v>89</v>
      </c>
      <c r="S1003" s="10">
        <f>IF(AB1003=0.05,"Médio Profissionalizante",
IF(AB1003=0.09,"Médio Tecnólogo",
IF(AB1003=0.1,"Graduação",
IF(AB1003=0.15,"Especialização",
IF(AB1003=0.35,"Mestrado",
IF(AB1003=0.45,"Doutorado",
))))))</f>
        <v>0</v>
      </c>
      <c r="T1003" s="10" t="str">
        <f>IF(AL1003=0.7,"Inciso I",
IF(AL1003=0.6,"Incisos II e V",
IF(AL1003=0.3,"Inciso IV",
IF(AL1003=0.25,"Inciso III, VI e VII",
))))</f>
        <v>Inciso IV</v>
      </c>
      <c r="U1003" s="34">
        <v>1</v>
      </c>
      <c r="V1003" s="34" t="s">
        <v>90</v>
      </c>
      <c r="W1003" s="34" t="s">
        <v>91</v>
      </c>
      <c r="X1003" s="34" t="s">
        <v>92</v>
      </c>
      <c r="Y1003" s="15">
        <v>1924.1790000000001</v>
      </c>
      <c r="Z1003" s="15">
        <v>240</v>
      </c>
      <c r="AA1003" s="15">
        <v>1924.1790000000001</v>
      </c>
      <c r="AB1003" s="36">
        <v>0</v>
      </c>
      <c r="AC1003" s="37">
        <v>0</v>
      </c>
      <c r="AD1003" s="15">
        <v>0.2</v>
      </c>
      <c r="AE1003" s="40">
        <f>ROUND(Y1003*AD1003,2)</f>
        <v>384.84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v>1924.1790000000001</v>
      </c>
      <c r="AL1003" s="15">
        <v>0.3</v>
      </c>
      <c r="AM1003" s="15">
        <v>577.25369999999998</v>
      </c>
      <c r="AN1003" s="15">
        <v>0.4</v>
      </c>
      <c r="AO1003" s="15">
        <v>769.67160000000001</v>
      </c>
      <c r="AP1003" s="15">
        <v>1</v>
      </c>
      <c r="AQ1003" s="15">
        <v>1924.1790000000001</v>
      </c>
      <c r="AR1003" s="15">
        <v>1.19</v>
      </c>
      <c r="AS1003" s="15">
        <v>744.18</v>
      </c>
      <c r="AT1003" s="15">
        <v>0.12</v>
      </c>
      <c r="AU1003" s="15">
        <v>562.83000000000004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7504.2981</v>
      </c>
      <c r="BU1003" s="15">
        <v>7504.2981</v>
      </c>
      <c r="BV1003" s="15">
        <v>7504.2981</v>
      </c>
      <c r="BW1003" s="15">
        <v>6734.6265000000003</v>
      </c>
      <c r="BX1003" s="16">
        <v>942.84770000000003</v>
      </c>
      <c r="BY1003" s="15">
        <v>1885.6954000000001</v>
      </c>
      <c r="BZ1003" s="16">
        <v>6561.4503999999997</v>
      </c>
      <c r="CA1003" s="17">
        <v>935.03890000000001</v>
      </c>
    </row>
    <row r="1004" spans="1:86" x14ac:dyDescent="0.25">
      <c r="A1004" s="33" t="s">
        <v>839</v>
      </c>
      <c r="B1004" s="34">
        <v>109301</v>
      </c>
      <c r="C1004" s="34" t="s">
        <v>859</v>
      </c>
      <c r="D1004" s="34" t="s">
        <v>841</v>
      </c>
      <c r="E1004" s="34" t="s">
        <v>842</v>
      </c>
      <c r="F1004" s="34" t="s">
        <v>83</v>
      </c>
      <c r="G1004" s="34" t="s">
        <v>860</v>
      </c>
      <c r="H1004" s="34" t="s">
        <v>844</v>
      </c>
      <c r="I1004" s="34" t="s">
        <v>845</v>
      </c>
      <c r="J1004" s="34" t="s">
        <v>850</v>
      </c>
      <c r="K1004" s="10" t="s">
        <v>152</v>
      </c>
      <c r="L1004" s="10">
        <v>3</v>
      </c>
      <c r="M1004" s="34">
        <v>180</v>
      </c>
      <c r="N1004" s="34">
        <v>362513</v>
      </c>
      <c r="O1004" s="35">
        <v>30026</v>
      </c>
      <c r="P1004" s="35">
        <v>17290</v>
      </c>
      <c r="Q1004" s="34">
        <v>3168352349</v>
      </c>
      <c r="R1004" s="34" t="s">
        <v>89</v>
      </c>
      <c r="S1004" s="10">
        <f>IF(AB1004=0.05,"Médio Profissionalizante",
IF(AB1004=0.09,"Médio Tecnólogo",
IF(AB1004=0.1,"Graduação",
IF(AB1004=0.15,"Especialização",
IF(AB1004=0.35,"Mestrado",
IF(AB1004=0.45,"Doutorado",
))))))</f>
        <v>0</v>
      </c>
      <c r="T1004" s="10" t="str">
        <f>IF(AL1004=0.7,"Inciso I",
IF(AL1004=0.6,"Incisos II e V",
IF(AL1004=0.3,"Inciso IV",
IF(AL1004=0.25,"Inciso III, VI e VII",
))))</f>
        <v>Inciso III, VI e VII</v>
      </c>
      <c r="U1004" s="34">
        <v>1</v>
      </c>
      <c r="V1004" s="34" t="s">
        <v>90</v>
      </c>
      <c r="W1004" s="34" t="s">
        <v>114</v>
      </c>
      <c r="X1004" s="34" t="s">
        <v>92</v>
      </c>
      <c r="Y1004" s="15">
        <v>1610.07</v>
      </c>
      <c r="Z1004" s="15">
        <v>240</v>
      </c>
      <c r="AA1004" s="15">
        <v>1610.0736640032003</v>
      </c>
      <c r="AB1004" s="36">
        <v>0</v>
      </c>
      <c r="AC1004" s="37">
        <v>0</v>
      </c>
      <c r="AD1004" s="15">
        <v>0.11</v>
      </c>
      <c r="AE1004" s="40">
        <f>ROUND(Y1004*AD1004,2)</f>
        <v>177.11</v>
      </c>
      <c r="AF1004" s="15">
        <v>0</v>
      </c>
      <c r="AG1004" s="15">
        <v>0</v>
      </c>
      <c r="AH1004" s="15">
        <v>0</v>
      </c>
      <c r="AI1004" s="15">
        <v>0</v>
      </c>
      <c r="AJ1004" s="15">
        <v>1</v>
      </c>
      <c r="AK1004" s="15">
        <v>1207.5473999999999</v>
      </c>
      <c r="AL1004" s="15">
        <v>0.25</v>
      </c>
      <c r="AM1004" s="15">
        <v>301.88690000000003</v>
      </c>
      <c r="AN1004" s="15">
        <v>0.4</v>
      </c>
      <c r="AO1004" s="15">
        <v>483.01900000000001</v>
      </c>
      <c r="AP1004" s="15">
        <v>1</v>
      </c>
      <c r="AQ1004" s="15">
        <v>1207.5473999999999</v>
      </c>
      <c r="AR1004" s="15">
        <v>0.15</v>
      </c>
      <c r="AS1004" s="15">
        <v>75.67</v>
      </c>
      <c r="AT1004" s="15">
        <v>0.04</v>
      </c>
      <c r="AU1004" s="15">
        <v>151.35</v>
      </c>
      <c r="AV1004" s="15">
        <v>0.48</v>
      </c>
      <c r="AW1004" s="15">
        <v>2179.39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4540.3782000000001</v>
      </c>
      <c r="BU1004" s="15">
        <v>3030.944</v>
      </c>
      <c r="BV1004" s="15">
        <v>4540.3782000000001</v>
      </c>
      <c r="BW1004" s="15">
        <v>4057.3593000000001</v>
      </c>
      <c r="BX1004" s="16">
        <v>568.03030000000001</v>
      </c>
      <c r="BY1004" s="15">
        <v>1136.0606</v>
      </c>
      <c r="BZ1004" s="16">
        <v>3972.3479000000002</v>
      </c>
      <c r="CA1004" s="17">
        <v>257.64830000000001</v>
      </c>
    </row>
    <row r="1005" spans="1:86" x14ac:dyDescent="0.25">
      <c r="A1005" s="33" t="s">
        <v>98</v>
      </c>
      <c r="B1005" s="34">
        <v>22101</v>
      </c>
      <c r="C1005" s="34" t="s">
        <v>781</v>
      </c>
      <c r="D1005" s="34" t="s">
        <v>742</v>
      </c>
      <c r="E1005" s="34" t="s">
        <v>743</v>
      </c>
      <c r="F1005" s="34" t="s">
        <v>712</v>
      </c>
      <c r="G1005" s="34" t="s">
        <v>726</v>
      </c>
      <c r="H1005" s="34" t="s">
        <v>714</v>
      </c>
      <c r="I1005" s="34" t="s">
        <v>715</v>
      </c>
      <c r="J1005" s="34" t="s">
        <v>712</v>
      </c>
      <c r="K1005" s="10" t="s">
        <v>121</v>
      </c>
      <c r="L1005" s="10">
        <v>13</v>
      </c>
      <c r="M1005" s="34">
        <v>240</v>
      </c>
      <c r="N1005" s="34">
        <v>916165</v>
      </c>
      <c r="O1005" s="35">
        <v>30060</v>
      </c>
      <c r="P1005" s="35">
        <v>17001</v>
      </c>
      <c r="Q1005" s="34">
        <v>16826515334</v>
      </c>
      <c r="R1005" s="34" t="s">
        <v>103</v>
      </c>
      <c r="S1005" s="10">
        <f>IF(AB1005=0.05,"Médio Profissionalizante",
IF(AB1005=0.09,"Médio Tecnólogo",
IF(AB1005=0.1,"Graduação",
IF(AB1005=0.15,"Especialização",
IF(AB1005=0.35,"Mestrado",
IF(AB1005=0.45,"Doutorado",
))))))</f>
        <v>0</v>
      </c>
      <c r="T1005" s="10" t="str">
        <f>IF(AL1005=0.7,"Inciso I",
IF(AL1005=0.6,"Incisos II e V",
IF(AL1005=0.3,"Inciso IV",
IF(AL1005=0.25,"Inciso III, VI e VII",
))))</f>
        <v>Incisos II e V</v>
      </c>
      <c r="U1005" s="34">
        <v>20</v>
      </c>
      <c r="V1005" s="34" t="s">
        <v>97</v>
      </c>
      <c r="W1005" s="34" t="s">
        <v>91</v>
      </c>
      <c r="X1005" s="34" t="s">
        <v>91</v>
      </c>
      <c r="Y1005" s="15">
        <v>1962.6636000000001</v>
      </c>
      <c r="Z1005" s="15">
        <v>240</v>
      </c>
      <c r="AA1005" s="15">
        <v>1962.6708122004145</v>
      </c>
      <c r="AB1005" s="36">
        <v>0.08</v>
      </c>
      <c r="AC1005" s="37">
        <v>157.01310000000001</v>
      </c>
      <c r="AD1005" s="15">
        <v>0.21</v>
      </c>
      <c r="AE1005" s="40">
        <f>ROUND(Y1005*AD1005,2)</f>
        <v>412.16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v>1962.6636000000001</v>
      </c>
      <c r="AL1005" s="15">
        <v>0.6</v>
      </c>
      <c r="AM1005" s="15">
        <v>1177.5981999999999</v>
      </c>
      <c r="AN1005" s="15">
        <v>0.4</v>
      </c>
      <c r="AO1005" s="15">
        <v>785.06539999999995</v>
      </c>
      <c r="AP1005" s="15">
        <v>1</v>
      </c>
      <c r="AQ1005" s="15">
        <v>1962.6636000000001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2233.4596379999998</v>
      </c>
      <c r="BP1005" s="15">
        <v>0</v>
      </c>
      <c r="BQ1005" s="15">
        <v>0</v>
      </c>
      <c r="BR1005" s="15">
        <v>0</v>
      </c>
      <c r="BS1005" s="15">
        <v>0</v>
      </c>
      <c r="BT1005" s="15">
        <v>10653.2865</v>
      </c>
      <c r="BU1005" s="15">
        <v>5279.5650999999998</v>
      </c>
      <c r="BV1005" s="15">
        <v>8419.8268000000007</v>
      </c>
      <c r="BW1005" s="15">
        <v>7634.7614000000003</v>
      </c>
      <c r="BX1005" s="16">
        <v>1068.8666000000001</v>
      </c>
      <c r="BY1005" s="15">
        <v>2137.7332000000001</v>
      </c>
      <c r="BZ1005" s="16">
        <v>9584.4199000000008</v>
      </c>
      <c r="CA1005" s="17">
        <v>1766.3554999999999</v>
      </c>
    </row>
    <row r="1006" spans="1:86" x14ac:dyDescent="0.25">
      <c r="A1006" s="33" t="s">
        <v>79</v>
      </c>
      <c r="B1006" s="34">
        <v>8465601</v>
      </c>
      <c r="C1006" s="34" t="s">
        <v>403</v>
      </c>
      <c r="D1006" s="34" t="s">
        <v>81</v>
      </c>
      <c r="E1006" s="34" t="s">
        <v>116</v>
      </c>
      <c r="F1006" s="34" t="s">
        <v>83</v>
      </c>
      <c r="G1006" s="34" t="s">
        <v>117</v>
      </c>
      <c r="H1006" s="34" t="s">
        <v>85</v>
      </c>
      <c r="I1006" s="34" t="s">
        <v>79</v>
      </c>
      <c r="J1006" s="34" t="s">
        <v>87</v>
      </c>
      <c r="K1006" s="10" t="s">
        <v>121</v>
      </c>
      <c r="L1006" s="10">
        <v>9</v>
      </c>
      <c r="M1006" s="34">
        <v>240</v>
      </c>
      <c r="N1006" s="34">
        <v>128542</v>
      </c>
      <c r="O1006" s="35">
        <v>40315</v>
      </c>
      <c r="P1006" s="35">
        <v>31911</v>
      </c>
      <c r="Q1006" s="34">
        <v>2096407311</v>
      </c>
      <c r="R1006" s="34" t="s">
        <v>89</v>
      </c>
      <c r="S1006" s="10" t="str">
        <f>IF(AB1006=0.05,"Médio Profissionalizante",
IF(AB1006=0.09,"Médio Tecnólogo",
IF(AB1006=0.1,"Graduação",
IF(AB1006=0.15,"Especialização",
IF(AB1006=0.35,"Mestrado",
IF(AB1006=0.45,"Doutorado",
))))))</f>
        <v>Médio Tecnólogo</v>
      </c>
      <c r="T1006" s="10" t="str">
        <f>IF(AL1006=0.7,"Inciso I",
IF(AL1006=0.6,"Incisos II e V",
IF(AL1006=0.3,"Inciso IV",
IF(AL1006=0.25,"Inciso III, VI e VII",
))))</f>
        <v>Incisos II e V</v>
      </c>
      <c r="U1006" s="34">
        <v>22</v>
      </c>
      <c r="V1006" s="34" t="s">
        <v>97</v>
      </c>
      <c r="W1006" s="34" t="s">
        <v>91</v>
      </c>
      <c r="X1006" s="34" t="s">
        <v>92</v>
      </c>
      <c r="Y1006" s="15">
        <v>1813.203</v>
      </c>
      <c r="Z1006" s="15">
        <v>240</v>
      </c>
      <c r="AA1006" s="15">
        <v>1813.2044526470968</v>
      </c>
      <c r="AB1006" s="36">
        <v>0.09</v>
      </c>
      <c r="AC1006" s="10">
        <v>163.1883</v>
      </c>
      <c r="AD1006" s="15">
        <v>0.12</v>
      </c>
      <c r="AE1006" s="50">
        <v>217.58439999999999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v>1813.203</v>
      </c>
      <c r="AL1006" s="15">
        <v>0.6</v>
      </c>
      <c r="AM1006" s="15">
        <v>1087.9218000000001</v>
      </c>
      <c r="AN1006" s="15">
        <v>0.4</v>
      </c>
      <c r="AO1006" s="15">
        <v>725.28120000000001</v>
      </c>
      <c r="AP1006" s="15">
        <v>1</v>
      </c>
      <c r="AQ1006" s="15">
        <v>1813.203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7633.5846000000001</v>
      </c>
      <c r="BU1006" s="15">
        <v>4732.4597999999996</v>
      </c>
      <c r="BV1006" s="15">
        <v>7633.5846000000001</v>
      </c>
      <c r="BW1006" s="15">
        <v>6908.3033999999998</v>
      </c>
      <c r="BX1006" s="16">
        <v>967.16250000000002</v>
      </c>
      <c r="BY1006" s="15">
        <v>1934.325</v>
      </c>
      <c r="BZ1006" s="16">
        <v>6666.4220999999998</v>
      </c>
      <c r="CA1006" s="17">
        <v>963.90610000000004</v>
      </c>
    </row>
    <row r="1007" spans="1:86" x14ac:dyDescent="0.25">
      <c r="A1007" s="33" t="s">
        <v>79</v>
      </c>
      <c r="B1007" s="34">
        <v>8826301</v>
      </c>
      <c r="C1007" s="34" t="s">
        <v>445</v>
      </c>
      <c r="D1007" s="34" t="s">
        <v>81</v>
      </c>
      <c r="E1007" s="34" t="s">
        <v>116</v>
      </c>
      <c r="F1007" s="34" t="s">
        <v>83</v>
      </c>
      <c r="G1007" s="34" t="s">
        <v>117</v>
      </c>
      <c r="H1007" s="34" t="s">
        <v>85</v>
      </c>
      <c r="I1007" s="34" t="s">
        <v>79</v>
      </c>
      <c r="J1007" s="34" t="s">
        <v>87</v>
      </c>
      <c r="K1007" s="10" t="s">
        <v>121</v>
      </c>
      <c r="L1007" s="10">
        <v>8</v>
      </c>
      <c r="M1007" s="34">
        <v>240</v>
      </c>
      <c r="N1007" s="34">
        <v>126022</v>
      </c>
      <c r="O1007" s="35">
        <v>40665</v>
      </c>
      <c r="P1007" s="35">
        <v>31546</v>
      </c>
      <c r="Q1007" s="34">
        <v>1746136367</v>
      </c>
      <c r="R1007" s="34" t="s">
        <v>89</v>
      </c>
      <c r="S1007" s="10">
        <f>IF(AB1007=0.05,"Médio Profissionalizante",
IF(AB1007=0.09,"Médio Tecnólogo",
IF(AB1007=0.1,"Graduação",
IF(AB1007=0.15,"Especialização",
IF(AB1007=0.35,"Mestrado",
IF(AB1007=0.45,"Doutorado",
))))))</f>
        <v>0</v>
      </c>
      <c r="T1007" s="10" t="str">
        <f>IF(AL1007=0.7,"Inciso I",
IF(AL1007=0.6,"Incisos II e V",
IF(AL1007=0.3,"Inciso IV",
IF(AL1007=0.25,"Inciso III, VI e VII",
))))</f>
        <v>Inciso III, VI e VII</v>
      </c>
      <c r="U1007" s="34">
        <v>22</v>
      </c>
      <c r="V1007" s="34" t="s">
        <v>97</v>
      </c>
      <c r="W1007" s="34" t="s">
        <v>91</v>
      </c>
      <c r="X1007" s="34" t="s">
        <v>92</v>
      </c>
      <c r="Y1007" s="15">
        <v>1777.6458</v>
      </c>
      <c r="Z1007" s="15">
        <v>240</v>
      </c>
      <c r="AA1007" s="15">
        <v>1777.6514241638204</v>
      </c>
      <c r="AB1007" s="36">
        <v>0</v>
      </c>
      <c r="AC1007" s="10">
        <v>0</v>
      </c>
      <c r="AD1007" s="15">
        <v>0.11</v>
      </c>
      <c r="AE1007" s="50">
        <v>195.541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v>1777.6458</v>
      </c>
      <c r="AL1007" s="15">
        <v>0.25</v>
      </c>
      <c r="AM1007" s="15">
        <v>444.41149999999999</v>
      </c>
      <c r="AN1007" s="15">
        <v>0.4</v>
      </c>
      <c r="AO1007" s="15">
        <v>711.05830000000003</v>
      </c>
      <c r="AP1007" s="15">
        <v>1</v>
      </c>
      <c r="AQ1007" s="15">
        <v>1777.6458</v>
      </c>
      <c r="AR1007" s="15">
        <v>0</v>
      </c>
      <c r="AS1007" s="15">
        <v>715.71439999999996</v>
      </c>
      <c r="AT1007" s="15">
        <v>0.16</v>
      </c>
      <c r="AU1007" s="15">
        <v>0</v>
      </c>
      <c r="AV1007" s="15">
        <v>0.24</v>
      </c>
      <c r="AW1007" s="15">
        <v>2166.1444999999999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6683.9481999999998</v>
      </c>
      <c r="BU1007" s="15">
        <v>4461.8909999999996</v>
      </c>
      <c r="BV1007" s="15">
        <v>6683.9481999999998</v>
      </c>
      <c r="BW1007" s="15">
        <v>5972.8899000000001</v>
      </c>
      <c r="BX1007" s="16">
        <v>836.20460000000003</v>
      </c>
      <c r="BY1007" s="15">
        <v>1672.4092000000001</v>
      </c>
      <c r="BZ1007" s="16">
        <v>5847.7435999999998</v>
      </c>
      <c r="CA1007" s="17">
        <v>738.76949999999999</v>
      </c>
    </row>
    <row r="1008" spans="1:86" x14ac:dyDescent="0.25">
      <c r="A1008" s="33" t="s">
        <v>79</v>
      </c>
      <c r="B1008" s="34">
        <v>4575501</v>
      </c>
      <c r="C1008" s="34" t="s">
        <v>170</v>
      </c>
      <c r="D1008" s="34" t="s">
        <v>81</v>
      </c>
      <c r="E1008" s="34" t="s">
        <v>82</v>
      </c>
      <c r="F1008" s="34" t="s">
        <v>83</v>
      </c>
      <c r="G1008" s="34" t="s">
        <v>117</v>
      </c>
      <c r="H1008" s="34" t="s">
        <v>85</v>
      </c>
      <c r="I1008" s="34" t="s">
        <v>79</v>
      </c>
      <c r="J1008" s="34" t="s">
        <v>87</v>
      </c>
      <c r="K1008" s="10" t="s">
        <v>121</v>
      </c>
      <c r="L1008" s="10">
        <v>13</v>
      </c>
      <c r="M1008" s="34">
        <v>240</v>
      </c>
      <c r="N1008" s="34">
        <v>139137</v>
      </c>
      <c r="O1008" s="35">
        <v>36770</v>
      </c>
      <c r="P1008" s="35">
        <v>28482</v>
      </c>
      <c r="Q1008" s="34">
        <v>78800099300</v>
      </c>
      <c r="R1008" s="34" t="s">
        <v>89</v>
      </c>
      <c r="S1008" s="10" t="str">
        <f>IF(AB1008=0.05,"Médio Profissionalizante",
IF(AB1008=0.09,"Médio Tecnólogo",
IF(AB1008=0.1,"Graduação",
IF(AB1008=0.15,"Especialização",
IF(AB1008=0.35,"Mestrado",
IF(AB1008=0.45,"Doutorado",
))))))</f>
        <v>Especialização</v>
      </c>
      <c r="T1008" s="10" t="str">
        <f>IF(AL1008=0.7,"Inciso I",
IF(AL1008=0.6,"Incisos II e V",
IF(AL1008=0.3,"Inciso IV",
IF(AL1008=0.25,"Inciso III, VI e VII",
))))</f>
        <v>Inciso I</v>
      </c>
      <c r="U1008" s="34">
        <v>22</v>
      </c>
      <c r="V1008" s="34" t="s">
        <v>90</v>
      </c>
      <c r="W1008" s="34" t="s">
        <v>91</v>
      </c>
      <c r="X1008" s="34" t="s">
        <v>92</v>
      </c>
      <c r="Y1008" s="15">
        <v>1962.6636000000001</v>
      </c>
      <c r="Z1008" s="15">
        <v>240</v>
      </c>
      <c r="AA1008" s="15">
        <v>1962.6708122004145</v>
      </c>
      <c r="AB1008" s="36">
        <v>0.15</v>
      </c>
      <c r="AC1008" s="15">
        <v>294.39949999999999</v>
      </c>
      <c r="AD1008" s="15">
        <v>0.22</v>
      </c>
      <c r="AE1008" s="50">
        <v>431.786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v>1962.6636000000001</v>
      </c>
      <c r="AL1008" s="15">
        <v>0.7</v>
      </c>
      <c r="AM1008" s="15">
        <v>1373.8644999999999</v>
      </c>
      <c r="AN1008" s="15">
        <v>0.4</v>
      </c>
      <c r="AO1008" s="15">
        <v>785.06539999999995</v>
      </c>
      <c r="AP1008" s="15">
        <v>1</v>
      </c>
      <c r="AQ1008" s="15">
        <v>1962.6636000000001</v>
      </c>
      <c r="AR1008" s="15">
        <v>1.1299999999999999</v>
      </c>
      <c r="AS1008" s="15">
        <v>146.65600000000001</v>
      </c>
      <c r="AT1008" s="15">
        <v>0</v>
      </c>
      <c r="AU1008" s="15">
        <v>1833.1998000000001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2233.4596379999998</v>
      </c>
      <c r="BP1008" s="15">
        <v>0</v>
      </c>
      <c r="BQ1008" s="15">
        <v>0</v>
      </c>
      <c r="BR1008" s="15">
        <v>0</v>
      </c>
      <c r="BS1008" s="15">
        <v>0</v>
      </c>
      <c r="BT1008" s="15">
        <v>11006.5659</v>
      </c>
      <c r="BU1008" s="15">
        <v>5436.5781999999999</v>
      </c>
      <c r="BV1008" s="15">
        <v>8773.1062999999995</v>
      </c>
      <c r="BW1008" s="15">
        <v>7988.0409</v>
      </c>
      <c r="BX1008" s="16">
        <v>1118.3257000000001</v>
      </c>
      <c r="BY1008" s="15">
        <v>2236.6514000000002</v>
      </c>
      <c r="BZ1008" s="16">
        <v>9888.2402000000002</v>
      </c>
      <c r="CA1008" s="17">
        <v>1849.9060999999999</v>
      </c>
    </row>
    <row r="1009" spans="1:86" x14ac:dyDescent="0.25">
      <c r="A1009" s="33" t="s">
        <v>79</v>
      </c>
      <c r="B1009" s="34">
        <v>8911601</v>
      </c>
      <c r="C1009" s="34" t="s">
        <v>460</v>
      </c>
      <c r="D1009" s="34" t="s">
        <v>81</v>
      </c>
      <c r="E1009" s="34" t="s">
        <v>116</v>
      </c>
      <c r="F1009" s="34" t="s">
        <v>83</v>
      </c>
      <c r="G1009" s="34" t="s">
        <v>117</v>
      </c>
      <c r="H1009" s="34" t="s">
        <v>85</v>
      </c>
      <c r="I1009" s="34" t="s">
        <v>79</v>
      </c>
      <c r="J1009" s="34" t="s">
        <v>87</v>
      </c>
      <c r="K1009" s="10" t="s">
        <v>121</v>
      </c>
      <c r="L1009" s="10">
        <v>8</v>
      </c>
      <c r="M1009" s="34">
        <v>240</v>
      </c>
      <c r="N1009" s="34">
        <v>126022</v>
      </c>
      <c r="O1009" s="35">
        <v>40826</v>
      </c>
      <c r="P1009" s="35">
        <v>30902</v>
      </c>
      <c r="Q1009" s="34">
        <v>1124025340</v>
      </c>
      <c r="R1009" s="34" t="s">
        <v>89</v>
      </c>
      <c r="S1009" s="10">
        <f>IF(AB1009=0.05,"Médio Profissionalizante",
IF(AB1009=0.09,"Médio Tecnólogo",
IF(AB1009=0.1,"Graduação",
IF(AB1009=0.15,"Especialização",
IF(AB1009=0.35,"Mestrado",
IF(AB1009=0.45,"Doutorado",
))))))</f>
        <v>0</v>
      </c>
      <c r="T1009" s="10" t="str">
        <f>IF(AL1009=0.7,"Inciso I",
IF(AL1009=0.6,"Incisos II e V",
IF(AL1009=0.3,"Inciso IV",
IF(AL1009=0.25,"Inciso III, VI e VII",
))))</f>
        <v>Inciso III, VI e VII</v>
      </c>
      <c r="U1009" s="34">
        <v>22</v>
      </c>
      <c r="V1009" s="34" t="s">
        <v>90</v>
      </c>
      <c r="W1009" s="34" t="s">
        <v>91</v>
      </c>
      <c r="X1009" s="34" t="s">
        <v>92</v>
      </c>
      <c r="Y1009" s="15">
        <v>1777.6458</v>
      </c>
      <c r="Z1009" s="15">
        <v>240</v>
      </c>
      <c r="AA1009" s="15">
        <v>1777.6514241638204</v>
      </c>
      <c r="AB1009" s="36">
        <v>0</v>
      </c>
      <c r="AC1009" s="66">
        <v>0</v>
      </c>
      <c r="AD1009" s="15">
        <v>0.11</v>
      </c>
      <c r="AE1009" s="50">
        <v>195.541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v>1777.6458</v>
      </c>
      <c r="AL1009" s="15">
        <v>0.25</v>
      </c>
      <c r="AM1009" s="15">
        <v>444.41149999999999</v>
      </c>
      <c r="AN1009" s="15">
        <v>0.4</v>
      </c>
      <c r="AO1009" s="15">
        <v>711.05830000000003</v>
      </c>
      <c r="AP1009" s="15">
        <v>1</v>
      </c>
      <c r="AQ1009" s="15">
        <v>1777.6458</v>
      </c>
      <c r="AR1009" s="15">
        <v>0</v>
      </c>
      <c r="AS1009" s="15">
        <v>0</v>
      </c>
      <c r="AT1009" s="15">
        <v>0</v>
      </c>
      <c r="AU1009" s="15">
        <v>0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6683.9481999999998</v>
      </c>
      <c r="BU1009" s="15">
        <v>4461.8909999999996</v>
      </c>
      <c r="BV1009" s="15">
        <v>6683.9481999999998</v>
      </c>
      <c r="BW1009" s="15">
        <v>5972.8899000000001</v>
      </c>
      <c r="BX1009" s="16">
        <v>836.20460000000003</v>
      </c>
      <c r="BY1009" s="15">
        <v>1672.4092000000001</v>
      </c>
      <c r="BZ1009" s="16">
        <v>5847.7435999999998</v>
      </c>
      <c r="CA1009" s="17">
        <v>738.76949999999999</v>
      </c>
    </row>
    <row r="1010" spans="1:86" x14ac:dyDescent="0.25">
      <c r="A1010" s="33" t="s">
        <v>98</v>
      </c>
      <c r="B1010" s="34">
        <v>735601</v>
      </c>
      <c r="C1010" s="34" t="s">
        <v>1226</v>
      </c>
      <c r="D1010" s="34" t="s">
        <v>1110</v>
      </c>
      <c r="E1010" s="34" t="s">
        <v>1111</v>
      </c>
      <c r="F1010" s="34" t="s">
        <v>83</v>
      </c>
      <c r="G1010" s="34" t="s">
        <v>1160</v>
      </c>
      <c r="H1010" s="34" t="s">
        <v>1110</v>
      </c>
      <c r="I1010" s="34" t="s">
        <v>715</v>
      </c>
      <c r="J1010" s="34" t="s">
        <v>1161</v>
      </c>
      <c r="K1010" s="10" t="s">
        <v>121</v>
      </c>
      <c r="L1010" s="10">
        <v>6</v>
      </c>
      <c r="M1010" s="34">
        <v>240</v>
      </c>
      <c r="N1010" s="34">
        <v>127795</v>
      </c>
      <c r="O1010" s="35">
        <v>32253</v>
      </c>
      <c r="P1010" s="35">
        <v>22181</v>
      </c>
      <c r="Q1010" s="34">
        <v>11359510397</v>
      </c>
      <c r="R1010" s="34" t="s">
        <v>103</v>
      </c>
      <c r="S1010" s="10" t="str">
        <f>IF(AB1010=0.05,"Médio Profissionalizante",
IF(AB1010=0.09,"Médio Tecnólogo",
IF(AB1010=0.1,"Graduação",
IF(AB1010=0.15,"Especialização",
IF(AB1010=0.35,"Mestrado",
IF(AB1010=0.45,"Doutorado",
))))))</f>
        <v>Médio Tecnólogo</v>
      </c>
      <c r="T1010" s="10" t="str">
        <f>IF(AL1010=0.7,"Inciso I",
IF(AL1010=0.6,"Incisos II e V",
IF(AL1010=0.3,"Inciso IV",
IF(AL1010=0.25,"Inciso III, VI e VII",
))))</f>
        <v>Inciso I</v>
      </c>
      <c r="U1010" s="34">
        <v>20</v>
      </c>
      <c r="V1010" s="34" t="s">
        <v>90</v>
      </c>
      <c r="W1010" s="34" t="s">
        <v>91</v>
      </c>
      <c r="X1010" s="34" t="s">
        <v>91</v>
      </c>
      <c r="Y1010" s="15">
        <v>1962.6636000000001</v>
      </c>
      <c r="Z1010" s="15">
        <v>240</v>
      </c>
      <c r="AA1010" s="15">
        <v>1962.6708122004145</v>
      </c>
      <c r="AB1010" s="36">
        <v>0.09</v>
      </c>
      <c r="AC1010" s="37">
        <v>153.77600000000001</v>
      </c>
      <c r="AD1010" s="15">
        <v>0.21</v>
      </c>
      <c r="AE1010" s="40">
        <f>ROUND(Y1010*AD1010,2)</f>
        <v>412.16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v>1708.6224</v>
      </c>
      <c r="AL1010" s="15">
        <v>0.7</v>
      </c>
      <c r="AM1010" s="15">
        <v>1196.0356999999999</v>
      </c>
      <c r="AN1010" s="15">
        <v>0.4</v>
      </c>
      <c r="AO1010" s="15">
        <v>683.44899999999996</v>
      </c>
      <c r="AP1010" s="15">
        <v>1</v>
      </c>
      <c r="AQ1010" s="15">
        <v>1708.6224</v>
      </c>
      <c r="AR1010" s="15">
        <v>0.27</v>
      </c>
      <c r="AS1010" s="15">
        <v>194.3</v>
      </c>
      <c r="AT1010" s="15">
        <v>0.28999999999999998</v>
      </c>
      <c r="AU1010" s="15">
        <v>1565.23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7517.9386000000004</v>
      </c>
      <c r="BU1010" s="15">
        <v>4613.2804999999998</v>
      </c>
      <c r="BV1010" s="15">
        <v>7517.9386000000004</v>
      </c>
      <c r="BW1010" s="15">
        <v>6834.4895999999999</v>
      </c>
      <c r="BX1010" s="16">
        <v>956.82849999999996</v>
      </c>
      <c r="BY1010" s="15">
        <v>1913.6570999999999</v>
      </c>
      <c r="BZ1010" s="16">
        <v>6561.11</v>
      </c>
      <c r="CA1010" s="17">
        <v>934.94529999999997</v>
      </c>
    </row>
    <row r="1011" spans="1:86" x14ac:dyDescent="0.25">
      <c r="A1011" s="33" t="s">
        <v>79</v>
      </c>
      <c r="B1011" s="34">
        <v>5190901</v>
      </c>
      <c r="C1011" s="34" t="s">
        <v>271</v>
      </c>
      <c r="D1011" s="34" t="s">
        <v>81</v>
      </c>
      <c r="E1011" s="34" t="s">
        <v>116</v>
      </c>
      <c r="F1011" s="34" t="s">
        <v>83</v>
      </c>
      <c r="G1011" s="34" t="s">
        <v>117</v>
      </c>
      <c r="H1011" s="34" t="s">
        <v>85</v>
      </c>
      <c r="I1011" s="34" t="s">
        <v>79</v>
      </c>
      <c r="J1011" s="34" t="s">
        <v>87</v>
      </c>
      <c r="K1011" s="10" t="s">
        <v>152</v>
      </c>
      <c r="L1011" s="10">
        <v>8</v>
      </c>
      <c r="M1011" s="34">
        <v>240</v>
      </c>
      <c r="N1011" s="34">
        <v>126022</v>
      </c>
      <c r="O1011" s="35">
        <v>37109</v>
      </c>
      <c r="P1011" s="35">
        <v>23206</v>
      </c>
      <c r="Q1011" s="34">
        <v>21954500378</v>
      </c>
      <c r="R1011" s="34" t="s">
        <v>89</v>
      </c>
      <c r="S1011" s="10">
        <f>IF(AB1011=0.05,"Médio Profissionalizante",
IF(AB1011=0.09,"Médio Tecnólogo",
IF(AB1011=0.1,"Graduação",
IF(AB1011=0.15,"Especialização",
IF(AB1011=0.35,"Mestrado",
IF(AB1011=0.45,"Doutorado",
))))))</f>
        <v>0</v>
      </c>
      <c r="T1011" s="10" t="str">
        <f>IF(AL1011=0.7,"Inciso I",
IF(AL1011=0.6,"Incisos II e V",
IF(AL1011=0.3,"Inciso IV",
IF(AL1011=0.25,"Inciso III, VI e VII",
))))</f>
        <v>Inciso III, VI e VII</v>
      </c>
      <c r="U1011" s="34">
        <v>22</v>
      </c>
      <c r="V1011" s="34" t="s">
        <v>90</v>
      </c>
      <c r="W1011" s="34" t="s">
        <v>91</v>
      </c>
      <c r="X1011" s="34" t="s">
        <v>92</v>
      </c>
      <c r="Y1011" s="15">
        <v>1777.6458</v>
      </c>
      <c r="Z1011" s="15">
        <v>240</v>
      </c>
      <c r="AA1011" s="15">
        <v>1777.6514241638204</v>
      </c>
      <c r="AB1011" s="36">
        <v>0</v>
      </c>
      <c r="AC1011" s="66">
        <v>0</v>
      </c>
      <c r="AD1011" s="15">
        <v>0.2</v>
      </c>
      <c r="AE1011" s="50">
        <v>355.5292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v>1777.6458</v>
      </c>
      <c r="AL1011" s="15">
        <v>0.25</v>
      </c>
      <c r="AM1011" s="15">
        <v>444.41149999999999</v>
      </c>
      <c r="AN1011" s="15">
        <v>0.4</v>
      </c>
      <c r="AO1011" s="15">
        <v>711.05830000000003</v>
      </c>
      <c r="AP1011" s="15">
        <v>1</v>
      </c>
      <c r="AQ1011" s="15">
        <v>1777.6458</v>
      </c>
      <c r="AR1011" s="15">
        <v>0.48</v>
      </c>
      <c r="AS1011" s="15">
        <v>273.76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6843.9363000000003</v>
      </c>
      <c r="BU1011" s="15">
        <v>4621.8791000000001</v>
      </c>
      <c r="BV1011" s="15">
        <v>6843.9363000000003</v>
      </c>
      <c r="BW1011" s="15">
        <v>6132.8779999999997</v>
      </c>
      <c r="BX1011" s="16">
        <v>858.60289999999998</v>
      </c>
      <c r="BY1011" s="15">
        <v>1717.2058</v>
      </c>
      <c r="BZ1011" s="16">
        <v>5985.3334000000004</v>
      </c>
      <c r="CA1011" s="17">
        <v>776.60670000000005</v>
      </c>
    </row>
    <row r="1012" spans="1:86" x14ac:dyDescent="0.25">
      <c r="A1012" s="33" t="s">
        <v>708</v>
      </c>
      <c r="B1012" s="34">
        <v>930201</v>
      </c>
      <c r="C1012" s="34" t="s">
        <v>1016</v>
      </c>
      <c r="D1012" s="34" t="s">
        <v>710</v>
      </c>
      <c r="E1012" s="34" t="s">
        <v>723</v>
      </c>
      <c r="F1012" s="34" t="s">
        <v>83</v>
      </c>
      <c r="G1012" s="34" t="s">
        <v>84</v>
      </c>
      <c r="H1012" s="34" t="s">
        <v>1002</v>
      </c>
      <c r="I1012" s="34" t="s">
        <v>1003</v>
      </c>
      <c r="J1012" s="34" t="s">
        <v>107</v>
      </c>
      <c r="K1012" s="10" t="s">
        <v>1006</v>
      </c>
      <c r="L1012" s="10">
        <v>8</v>
      </c>
      <c r="M1012" s="34">
        <v>240</v>
      </c>
      <c r="N1012" s="34">
        <v>154306</v>
      </c>
      <c r="O1012" s="35">
        <v>28522</v>
      </c>
      <c r="P1012" s="35">
        <v>21911</v>
      </c>
      <c r="Q1012" s="34">
        <v>13572172349</v>
      </c>
      <c r="R1012" s="34" t="s">
        <v>89</v>
      </c>
      <c r="S1012" s="10" t="str">
        <f>IF(AB1012=0.05,"Médio Profissionalizante",
IF(AB1012=0.09,"Médio Tecnólogo",
IF(AB1012=0.1,"Graduação",
IF(AB1012=0.15,"Especialização",
IF(AB1012=0.35,"Mestrado",
IF(AB1012=0.45,"Doutorado",
))))))</f>
        <v>Graduação</v>
      </c>
      <c r="T1012" s="10" t="str">
        <f>IF(AL1012=0.7,"Inciso I",
IF(AL1012=0.6,"Incisos II e V",
IF(AL1012=0.3,"Inciso IV",
IF(AL1012=0.25,"Inciso III, VI e VII",
))))</f>
        <v>Inciso III, VI e VII</v>
      </c>
      <c r="U1012" s="34">
        <v>1</v>
      </c>
      <c r="V1012" s="34" t="s">
        <v>97</v>
      </c>
      <c r="W1012" s="34" t="s">
        <v>91</v>
      </c>
      <c r="X1012" s="34" t="s">
        <v>92</v>
      </c>
      <c r="Y1012" s="15">
        <v>1443.1266000000001</v>
      </c>
      <c r="Z1012" s="15">
        <v>180</v>
      </c>
      <c r="AA1012" s="15">
        <v>1414.8434344005295</v>
      </c>
      <c r="AB1012" s="36">
        <v>0.1</v>
      </c>
      <c r="AC1012" s="37">
        <v>135.7406</v>
      </c>
      <c r="AD1012" s="15">
        <v>0.2</v>
      </c>
      <c r="AE1012" s="40">
        <f>ROUND(Y1012*AD1012,2)</f>
        <v>288.63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v>1357.4058</v>
      </c>
      <c r="AL1012" s="15">
        <v>0.25</v>
      </c>
      <c r="AM1012" s="15">
        <v>339.35149999999999</v>
      </c>
      <c r="AN1012" s="15">
        <v>0.4</v>
      </c>
      <c r="AO1012" s="15">
        <v>542.96230000000003</v>
      </c>
      <c r="AP1012" s="15">
        <v>1</v>
      </c>
      <c r="AQ1012" s="15">
        <v>1357.4058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5361.7529000000004</v>
      </c>
      <c r="BU1012" s="15">
        <v>3664.9956999999999</v>
      </c>
      <c r="BV1012" s="15">
        <v>5361.7529000000004</v>
      </c>
      <c r="BW1012" s="15">
        <v>4818.7906000000003</v>
      </c>
      <c r="BX1012" s="16">
        <v>674.63070000000005</v>
      </c>
      <c r="BY1012" s="15">
        <v>1349.2614000000001</v>
      </c>
      <c r="BZ1012" s="16">
        <v>4687.1221999999998</v>
      </c>
      <c r="CA1012" s="17">
        <v>419.59859999999998</v>
      </c>
    </row>
    <row r="1013" spans="1:86" x14ac:dyDescent="0.25">
      <c r="A1013" s="33" t="s">
        <v>98</v>
      </c>
      <c r="B1013" s="34">
        <v>42501</v>
      </c>
      <c r="C1013" s="34" t="s">
        <v>815</v>
      </c>
      <c r="D1013" s="34" t="s">
        <v>730</v>
      </c>
      <c r="E1013" s="34" t="s">
        <v>731</v>
      </c>
      <c r="F1013" s="34" t="s">
        <v>712</v>
      </c>
      <c r="G1013" s="34" t="s">
        <v>726</v>
      </c>
      <c r="H1013" s="34" t="s">
        <v>714</v>
      </c>
      <c r="I1013" s="34" t="s">
        <v>715</v>
      </c>
      <c r="J1013" s="34" t="s">
        <v>712</v>
      </c>
      <c r="K1013" s="10" t="s">
        <v>147</v>
      </c>
      <c r="L1013" s="10">
        <v>6</v>
      </c>
      <c r="M1013" s="34">
        <v>240</v>
      </c>
      <c r="N1013" s="34">
        <v>556498</v>
      </c>
      <c r="O1013" s="35">
        <v>30074</v>
      </c>
      <c r="P1013" s="35">
        <v>13598</v>
      </c>
      <c r="Q1013" s="34">
        <v>1399918320</v>
      </c>
      <c r="R1013" s="34" t="s">
        <v>103</v>
      </c>
      <c r="S1013" s="10">
        <f>IF(AB1013=0.05,"Médio Profissionalizante",
IF(AB1013=0.09,"Médio Tecnólogo",
IF(AB1013=0.1,"Graduação",
IF(AB1013=0.15,"Especialização",
IF(AB1013=0.35,"Mestrado",
IF(AB1013=0.45,"Doutorado",
))))))</f>
        <v>0</v>
      </c>
      <c r="T1013" s="10" t="str">
        <f>IF(AL1013=0.7,"Inciso I",
IF(AL1013=0.6,"Incisos II e V",
IF(AL1013=0.3,"Inciso IV",
IF(AL1013=0.25,"Inciso III, VI e VII",
))))</f>
        <v>Incisos II e V</v>
      </c>
      <c r="U1013" s="34">
        <v>20</v>
      </c>
      <c r="V1013" s="34" t="s">
        <v>97</v>
      </c>
      <c r="W1013" s="34" t="s">
        <v>91</v>
      </c>
      <c r="X1013" s="34" t="s">
        <v>91</v>
      </c>
      <c r="Y1013" s="15">
        <v>1708.6224</v>
      </c>
      <c r="Z1013" s="15">
        <v>240</v>
      </c>
      <c r="AA1013" s="15">
        <v>1708.6230528295082</v>
      </c>
      <c r="AB1013" s="36">
        <v>0</v>
      </c>
      <c r="AC1013" s="37">
        <v>0</v>
      </c>
      <c r="AD1013" s="15">
        <v>0.19</v>
      </c>
      <c r="AE1013" s="40">
        <f>ROUND(Y1013*AD1013,2)</f>
        <v>324.64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v>1708.6224</v>
      </c>
      <c r="AL1013" s="15">
        <v>0.6</v>
      </c>
      <c r="AM1013" s="15">
        <f>1025.1734-0.01</f>
        <v>1025.1633999999999</v>
      </c>
      <c r="AN1013" s="15">
        <v>0.4</v>
      </c>
      <c r="AO1013" s="15">
        <v>683.44899999999996</v>
      </c>
      <c r="AP1013" s="15">
        <v>1</v>
      </c>
      <c r="AQ1013" s="15">
        <v>1708.6224</v>
      </c>
      <c r="AR1013" s="15">
        <v>0.46</v>
      </c>
      <c r="AS1013" s="15">
        <v>274.43</v>
      </c>
      <c r="AT1013" s="15">
        <v>0.48</v>
      </c>
      <c r="AU1013" s="15">
        <v>2147.7399999999998</v>
      </c>
      <c r="AV1013" s="15">
        <v>0.04</v>
      </c>
      <c r="AW1013" s="15">
        <v>214.77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7159.1279000000004</v>
      </c>
      <c r="BU1013" s="15">
        <v>4425.3320000000003</v>
      </c>
      <c r="BV1013" s="15">
        <v>7159.1279000000004</v>
      </c>
      <c r="BW1013" s="15">
        <v>6475.6788999999999</v>
      </c>
      <c r="BX1013" s="16">
        <v>906.59500000000003</v>
      </c>
      <c r="BY1013" s="15">
        <v>1813.1901</v>
      </c>
      <c r="BZ1013" s="16">
        <v>6252.5328</v>
      </c>
      <c r="CA1013" s="17">
        <v>850.0865</v>
      </c>
    </row>
    <row r="1014" spans="1:86" x14ac:dyDescent="0.25">
      <c r="A1014" s="33" t="s">
        <v>79</v>
      </c>
      <c r="B1014" s="34">
        <v>7330702</v>
      </c>
      <c r="C1014" s="34" t="s">
        <v>391</v>
      </c>
      <c r="D1014" s="34" t="s">
        <v>81</v>
      </c>
      <c r="E1014" s="34" t="s">
        <v>116</v>
      </c>
      <c r="F1014" s="34" t="s">
        <v>83</v>
      </c>
      <c r="G1014" s="34" t="s">
        <v>117</v>
      </c>
      <c r="H1014" s="34" t="s">
        <v>85</v>
      </c>
      <c r="I1014" s="34" t="s">
        <v>79</v>
      </c>
      <c r="J1014" s="34" t="s">
        <v>87</v>
      </c>
      <c r="K1014" s="10" t="s">
        <v>121</v>
      </c>
      <c r="L1014" s="10">
        <v>9</v>
      </c>
      <c r="M1014" s="34">
        <v>240</v>
      </c>
      <c r="N1014" s="34">
        <v>128542</v>
      </c>
      <c r="O1014" s="35">
        <v>40315</v>
      </c>
      <c r="P1014" s="35">
        <v>32132</v>
      </c>
      <c r="Q1014" s="34">
        <v>2698083379</v>
      </c>
      <c r="R1014" s="34" t="s">
        <v>89</v>
      </c>
      <c r="S1014" s="10" t="str">
        <f>IF(AB1014=0.05,"Médio Profissionalizante",
IF(AB1014=0.09,"Médio Tecnólogo",
IF(AB1014=0.1,"Graduação",
IF(AB1014=0.15,"Especialização",
IF(AB1014=0.35,"Mestrado",
IF(AB1014=0.45,"Doutorado",
))))))</f>
        <v>Especialização</v>
      </c>
      <c r="T1014" s="10" t="str">
        <f>IF(AL1014=0.7,"Inciso I",
IF(AL1014=0.6,"Incisos II e V",
IF(AL1014=0.3,"Inciso IV",
IF(AL1014=0.25,"Inciso III, VI e VII",
))))</f>
        <v>Inciso III, VI e VII</v>
      </c>
      <c r="U1014" s="34">
        <v>22</v>
      </c>
      <c r="V1014" s="34" t="s">
        <v>90</v>
      </c>
      <c r="W1014" s="34" t="s">
        <v>91</v>
      </c>
      <c r="X1014" s="34" t="s">
        <v>92</v>
      </c>
      <c r="Y1014" s="15">
        <v>1813.203</v>
      </c>
      <c r="Z1014" s="15">
        <v>240</v>
      </c>
      <c r="AA1014" s="15">
        <v>1813.2044526470968</v>
      </c>
      <c r="AB1014" s="36">
        <v>0.15</v>
      </c>
      <c r="AC1014" s="15">
        <v>271.98050000000001</v>
      </c>
      <c r="AD1014" s="15">
        <v>0.12</v>
      </c>
      <c r="AE1014" s="50">
        <v>217.58439999999999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v>1813.203</v>
      </c>
      <c r="AL1014" s="15">
        <v>0.25</v>
      </c>
      <c r="AM1014" s="15">
        <v>453.30079999999998</v>
      </c>
      <c r="AN1014" s="15">
        <v>0.4</v>
      </c>
      <c r="AO1014" s="15">
        <v>725.28120000000001</v>
      </c>
      <c r="AP1014" s="15">
        <v>1</v>
      </c>
      <c r="AQ1014" s="15">
        <v>1813.203</v>
      </c>
      <c r="AR1014" s="15">
        <v>1.48</v>
      </c>
      <c r="AS1014" s="15">
        <v>876.62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7107.7557999999999</v>
      </c>
      <c r="BU1014" s="15">
        <v>4841.2520000000004</v>
      </c>
      <c r="BV1014" s="15">
        <v>7107.7557999999999</v>
      </c>
      <c r="BW1014" s="15">
        <v>6382.4745999999996</v>
      </c>
      <c r="BX1014" s="16">
        <v>893.54639999999995</v>
      </c>
      <c r="BY1014" s="15">
        <v>1787.0929000000001</v>
      </c>
      <c r="BZ1014" s="16">
        <v>6214.2093000000004</v>
      </c>
      <c r="CA1014" s="17">
        <v>839.54759999999999</v>
      </c>
    </row>
    <row r="1015" spans="1:86" x14ac:dyDescent="0.25">
      <c r="A1015" s="33" t="s">
        <v>79</v>
      </c>
      <c r="B1015" s="34">
        <v>8911701</v>
      </c>
      <c r="C1015" s="34" t="s">
        <v>461</v>
      </c>
      <c r="D1015" s="34" t="s">
        <v>81</v>
      </c>
      <c r="E1015" s="34" t="s">
        <v>116</v>
      </c>
      <c r="F1015" s="34" t="s">
        <v>83</v>
      </c>
      <c r="G1015" s="34" t="s">
        <v>117</v>
      </c>
      <c r="H1015" s="34" t="s">
        <v>85</v>
      </c>
      <c r="I1015" s="34" t="s">
        <v>79</v>
      </c>
      <c r="J1015" s="34" t="s">
        <v>87</v>
      </c>
      <c r="K1015" s="10" t="s">
        <v>118</v>
      </c>
      <c r="L1015" s="10">
        <v>7</v>
      </c>
      <c r="M1015" s="34">
        <v>240</v>
      </c>
      <c r="N1015" s="34">
        <v>123551</v>
      </c>
      <c r="O1015" s="35">
        <v>40826</v>
      </c>
      <c r="P1015" s="35">
        <v>31085</v>
      </c>
      <c r="Q1015" s="34">
        <v>1139579398</v>
      </c>
      <c r="R1015" s="34" t="s">
        <v>89</v>
      </c>
      <c r="S1015" s="10">
        <f>IF(AB1015=0.05,"Médio Profissionalizante",
IF(AB1015=0.09,"Médio Tecnólogo",
IF(AB1015=0.1,"Graduação",
IF(AB1015=0.15,"Especialização",
IF(AB1015=0.35,"Mestrado",
IF(AB1015=0.45,"Doutorado",
))))))</f>
        <v>0</v>
      </c>
      <c r="T1015" s="10" t="str">
        <f>IF(AL1015=0.7,"Inciso I",
IF(AL1015=0.6,"Incisos II e V",
IF(AL1015=0.3,"Inciso IV",
IF(AL1015=0.25,"Inciso III, VI e VII",
))))</f>
        <v>Inciso III, VI e VII</v>
      </c>
      <c r="U1015" s="34">
        <v>22</v>
      </c>
      <c r="V1015" s="34" t="s">
        <v>90</v>
      </c>
      <c r="W1015" s="34" t="s">
        <v>91</v>
      </c>
      <c r="X1015" s="34" t="s">
        <v>92</v>
      </c>
      <c r="Y1015" s="15">
        <v>1742.7924</v>
      </c>
      <c r="Z1015" s="15">
        <v>240</v>
      </c>
      <c r="AA1015" s="15">
        <v>1742.7955138860984</v>
      </c>
      <c r="AB1015" s="36">
        <v>0</v>
      </c>
      <c r="AC1015" s="10">
        <v>0</v>
      </c>
      <c r="AD1015" s="15">
        <v>0.11</v>
      </c>
      <c r="AE1015" s="50">
        <v>191.7072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v>1742.7924</v>
      </c>
      <c r="AL1015" s="15">
        <v>0.25</v>
      </c>
      <c r="AM1015" s="15">
        <v>435.69810000000001</v>
      </c>
      <c r="AN1015" s="15">
        <v>0.4</v>
      </c>
      <c r="AO1015" s="15">
        <v>697.11699999999996</v>
      </c>
      <c r="AP1015" s="15">
        <v>1</v>
      </c>
      <c r="AQ1015" s="15">
        <v>1742.7924</v>
      </c>
      <c r="AR1015" s="15">
        <v>0</v>
      </c>
      <c r="AS1015" s="15">
        <v>0</v>
      </c>
      <c r="AT1015" s="15">
        <v>0.11</v>
      </c>
      <c r="AU1015" s="15">
        <v>450.51</v>
      </c>
      <c r="AV1015" s="15">
        <v>0.03</v>
      </c>
      <c r="AW1015" s="15">
        <v>147.44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6552.8994000000002</v>
      </c>
      <c r="BU1015" s="15">
        <v>4374.4089000000004</v>
      </c>
      <c r="BV1015" s="15">
        <v>6552.8994000000002</v>
      </c>
      <c r="BW1015" s="15">
        <v>5855.7825000000003</v>
      </c>
      <c r="BX1015" s="16">
        <v>819.80949999999996</v>
      </c>
      <c r="BY1015" s="15">
        <v>1639.6190999999999</v>
      </c>
      <c r="BZ1015" s="16">
        <v>5733.0898999999999</v>
      </c>
      <c r="CA1015" s="17">
        <v>707.23969999999997</v>
      </c>
    </row>
    <row r="1016" spans="1:86" x14ac:dyDescent="0.25">
      <c r="A1016" s="33" t="s">
        <v>98</v>
      </c>
      <c r="B1016" s="34">
        <v>6701</v>
      </c>
      <c r="C1016" s="34" t="s">
        <v>746</v>
      </c>
      <c r="D1016" s="34" t="s">
        <v>742</v>
      </c>
      <c r="E1016" s="34" t="s">
        <v>743</v>
      </c>
      <c r="F1016" s="34" t="s">
        <v>712</v>
      </c>
      <c r="G1016" s="34" t="s">
        <v>747</v>
      </c>
      <c r="H1016" s="34" t="s">
        <v>714</v>
      </c>
      <c r="I1016" s="34" t="s">
        <v>715</v>
      </c>
      <c r="J1016" s="34" t="s">
        <v>712</v>
      </c>
      <c r="K1016" s="10" t="s">
        <v>121</v>
      </c>
      <c r="L1016" s="10">
        <v>13</v>
      </c>
      <c r="M1016" s="34">
        <v>180</v>
      </c>
      <c r="N1016" s="34">
        <v>639236</v>
      </c>
      <c r="O1016" s="35">
        <v>27428</v>
      </c>
      <c r="P1016" s="35">
        <v>13603</v>
      </c>
      <c r="Q1016" s="34">
        <v>144053349</v>
      </c>
      <c r="R1016" s="34" t="s">
        <v>103</v>
      </c>
      <c r="S1016" s="10">
        <f>IF(AB1016=0.05,"Médio Profissionalizante",
IF(AB1016=0.09,"Médio Tecnólogo",
IF(AB1016=0.1,"Graduação",
IF(AB1016=0.15,"Especialização",
IF(AB1016=0.35,"Mestrado",
IF(AB1016=0.45,"Doutorado",
))))))</f>
        <v>0</v>
      </c>
      <c r="T1016" s="10" t="str">
        <f>IF(AL1016=0.7,"Inciso I",
IF(AL1016=0.6,"Incisos II e V",
IF(AL1016=0.3,"Inciso IV",
IF(AL1016=0.25,"Inciso III, VI e VII",
))))</f>
        <v>Incisos II e V</v>
      </c>
      <c r="U1016" s="34">
        <v>20</v>
      </c>
      <c r="V1016" s="34" t="s">
        <v>90</v>
      </c>
      <c r="W1016" s="34" t="s">
        <v>91</v>
      </c>
      <c r="X1016" s="34" t="s">
        <v>91</v>
      </c>
      <c r="Y1016" s="15">
        <v>1962.6636000000001</v>
      </c>
      <c r="Z1016" s="15">
        <v>240</v>
      </c>
      <c r="AA1016" s="15">
        <v>1962.6708122004145</v>
      </c>
      <c r="AB1016" s="36">
        <v>0.08</v>
      </c>
      <c r="AC1016" s="37">
        <v>117.7594</v>
      </c>
      <c r="AD1016" s="15">
        <v>0.22</v>
      </c>
      <c r="AE1016" s="40">
        <f>ROUND(Y1016*AD1016,2)</f>
        <v>431.79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v>1471.9926</v>
      </c>
      <c r="AL1016" s="15">
        <v>0.6</v>
      </c>
      <c r="AM1016" s="15">
        <v>883.19560000000001</v>
      </c>
      <c r="AN1016" s="15">
        <v>0.4</v>
      </c>
      <c r="AO1016" s="15">
        <v>588.79700000000003</v>
      </c>
      <c r="AP1016" s="15">
        <v>1</v>
      </c>
      <c r="AQ1016" s="15">
        <v>1471.9926</v>
      </c>
      <c r="AR1016" s="15">
        <v>0.32</v>
      </c>
      <c r="AS1016" s="15">
        <v>225.05</v>
      </c>
      <c r="AT1016" s="15">
        <v>0.18</v>
      </c>
      <c r="AU1016" s="15">
        <v>949.44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6329.5681999999997</v>
      </c>
      <c r="BU1016" s="15">
        <v>3974.38</v>
      </c>
      <c r="BV1016" s="15">
        <v>6329.5681999999997</v>
      </c>
      <c r="BW1016" s="15">
        <v>5740.7710999999999</v>
      </c>
      <c r="BX1016" s="16">
        <v>803.70799999999997</v>
      </c>
      <c r="BY1016" s="15">
        <v>1607.4159</v>
      </c>
      <c r="BZ1016" s="16">
        <v>5525.8602000000001</v>
      </c>
      <c r="CA1016" s="17">
        <v>650.25160000000005</v>
      </c>
    </row>
    <row r="1017" spans="1:86" x14ac:dyDescent="0.25">
      <c r="A1017" s="33" t="s">
        <v>715</v>
      </c>
      <c r="B1017" s="34">
        <v>11554801</v>
      </c>
      <c r="C1017" s="34" t="s">
        <v>1312</v>
      </c>
      <c r="D1017" s="34" t="s">
        <v>1069</v>
      </c>
      <c r="E1017" s="34" t="s">
        <v>1313</v>
      </c>
      <c r="F1017" s="34" t="s">
        <v>83</v>
      </c>
      <c r="G1017" s="34" t="s">
        <v>1244</v>
      </c>
      <c r="H1017" s="34" t="s">
        <v>1245</v>
      </c>
      <c r="I1017" s="34" t="s">
        <v>1246</v>
      </c>
      <c r="J1017" s="34" t="s">
        <v>850</v>
      </c>
      <c r="K1017" s="10" t="s">
        <v>121</v>
      </c>
      <c r="L1017" s="10">
        <v>13</v>
      </c>
      <c r="M1017" s="34">
        <v>240</v>
      </c>
      <c r="N1017" s="34">
        <v>750463</v>
      </c>
      <c r="O1017" s="35">
        <v>42920</v>
      </c>
      <c r="P1017" s="35">
        <v>30970</v>
      </c>
      <c r="Q1017" s="34">
        <v>1064556302</v>
      </c>
      <c r="R1017" s="34" t="s">
        <v>89</v>
      </c>
      <c r="S1017" s="10">
        <f>IF(AB1017=0.05,"Médio Profissionalizante",
IF(AB1017=0.09,"Médio Tecnólogo",
IF(AB1017=0.1,"Graduação",
IF(AB1017=0.15,"Especialização",
IF(AB1017=0.35,"Mestrado",
IF(AB1017=0.45,"Doutorado",
))))))</f>
        <v>0</v>
      </c>
      <c r="T1017" s="10" t="str">
        <f>IF(AL1017=0.7,"Inciso I",
IF(AL1017=0.6,"Incisos II e V",
IF(AL1017=0.3,"Inciso IV",
IF(AL1017=0.25,"Inciso III, VI e VII",
))))</f>
        <v>Inciso IV</v>
      </c>
      <c r="U1017" s="34">
        <v>1</v>
      </c>
      <c r="V1017" s="34" t="s">
        <v>90</v>
      </c>
      <c r="W1017" s="34" t="s">
        <v>91</v>
      </c>
      <c r="X1017" s="34" t="s">
        <v>92</v>
      </c>
      <c r="Y1017" s="15">
        <v>1886.4492</v>
      </c>
      <c r="Z1017" s="15">
        <v>240</v>
      </c>
      <c r="AA1017" s="15">
        <v>1886.4579125340395</v>
      </c>
      <c r="AB1017" s="36">
        <v>0</v>
      </c>
      <c r="AC1017" s="37">
        <v>0</v>
      </c>
      <c r="AD1017" s="15">
        <v>0.21</v>
      </c>
      <c r="AE1017" s="40">
        <f>ROUND(Y1017*AD1017,2)</f>
        <v>396.15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v>1962.6636000000001</v>
      </c>
      <c r="AL1017" s="15">
        <v>0.3</v>
      </c>
      <c r="AM1017" s="15">
        <v>588.79909999999995</v>
      </c>
      <c r="AN1017" s="15">
        <v>0.4</v>
      </c>
      <c r="AO1017" s="15">
        <v>785.06539999999995</v>
      </c>
      <c r="AP1017" s="15">
        <v>1</v>
      </c>
      <c r="AQ1017" s="15">
        <v>1962.6636000000001</v>
      </c>
      <c r="AR1017" s="15">
        <v>0.3</v>
      </c>
      <c r="AS1017" s="15">
        <v>184.4</v>
      </c>
      <c r="AT1017" s="15">
        <v>0</v>
      </c>
      <c r="AU1017" s="15">
        <v>0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7674.0146999999997</v>
      </c>
      <c r="BU1017" s="15">
        <v>5122.5519999999997</v>
      </c>
      <c r="BV1017" s="15">
        <v>7674.0146999999997</v>
      </c>
      <c r="BW1017" s="15">
        <v>6888.9492</v>
      </c>
      <c r="BX1017" s="16">
        <v>964.4529</v>
      </c>
      <c r="BY1017" s="15">
        <v>1928.9058</v>
      </c>
      <c r="BZ1017" s="16">
        <v>6709.5618000000004</v>
      </c>
      <c r="CA1017" s="17">
        <v>975.76949999999999</v>
      </c>
    </row>
    <row r="1018" spans="1:86" x14ac:dyDescent="0.25">
      <c r="A1018" s="33" t="s">
        <v>79</v>
      </c>
      <c r="B1018" s="34">
        <v>8826501</v>
      </c>
      <c r="C1018" s="34" t="s">
        <v>446</v>
      </c>
      <c r="D1018" s="34" t="s">
        <v>81</v>
      </c>
      <c r="E1018" s="34" t="s">
        <v>116</v>
      </c>
      <c r="F1018" s="34" t="s">
        <v>83</v>
      </c>
      <c r="G1018" s="34" t="s">
        <v>117</v>
      </c>
      <c r="H1018" s="34" t="s">
        <v>85</v>
      </c>
      <c r="I1018" s="34" t="s">
        <v>79</v>
      </c>
      <c r="J1018" s="34" t="s">
        <v>87</v>
      </c>
      <c r="K1018" s="10" t="s">
        <v>152</v>
      </c>
      <c r="L1018" s="10">
        <v>2</v>
      </c>
      <c r="M1018" s="34">
        <v>240</v>
      </c>
      <c r="N1018" s="34">
        <v>111907</v>
      </c>
      <c r="O1018" s="35">
        <v>40665</v>
      </c>
      <c r="P1018" s="35">
        <v>28262</v>
      </c>
      <c r="Q1018" s="34">
        <v>75699249320</v>
      </c>
      <c r="R1018" s="34" t="s">
        <v>89</v>
      </c>
      <c r="S1018" s="10" t="str">
        <f>IF(AB1018=0.05,"Médio Profissionalizante",
IF(AB1018=0.09,"Médio Tecnólogo",
IF(AB1018=0.1,"Graduação",
IF(AB1018=0.15,"Especialização",
IF(AB1018=0.35,"Mestrado",
IF(AB1018=0.45,"Doutorado",
))))))</f>
        <v>Graduação</v>
      </c>
      <c r="T1018" s="10" t="str">
        <f>IF(AL1018=0.7,"Inciso I",
IF(AL1018=0.6,"Incisos II e V",
IF(AL1018=0.3,"Inciso IV",
IF(AL1018=0.25,"Inciso III, VI e VII",
))))</f>
        <v>Incisos II e V</v>
      </c>
      <c r="U1018" s="34">
        <v>22</v>
      </c>
      <c r="V1018" s="34" t="s">
        <v>90</v>
      </c>
      <c r="W1018" s="34" t="s">
        <v>91</v>
      </c>
      <c r="X1018" s="34" t="s">
        <v>92</v>
      </c>
      <c r="Y1018" s="15">
        <v>1578.501</v>
      </c>
      <c r="Z1018" s="15">
        <v>240</v>
      </c>
      <c r="AA1018" s="15">
        <v>1578.5035921600002</v>
      </c>
      <c r="AB1018" s="36">
        <v>0.1</v>
      </c>
      <c r="AC1018" s="10">
        <v>157.8501</v>
      </c>
      <c r="AD1018" s="15">
        <v>0.11</v>
      </c>
      <c r="AE1018" s="50">
        <v>173.63509999999999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v>1578.501</v>
      </c>
      <c r="AL1018" s="15">
        <v>0.6</v>
      </c>
      <c r="AM1018" s="15">
        <v>947.10059999999999</v>
      </c>
      <c r="AN1018" s="15">
        <v>0.4</v>
      </c>
      <c r="AO1018" s="15">
        <v>631.40039999999999</v>
      </c>
      <c r="AP1018" s="15">
        <v>1</v>
      </c>
      <c r="AQ1018" s="15">
        <v>1578.501</v>
      </c>
      <c r="AR1018" s="15">
        <v>0.31</v>
      </c>
      <c r="AS1018" s="15">
        <v>171.68</v>
      </c>
      <c r="AT1018" s="15">
        <v>0.25</v>
      </c>
      <c r="AU1018" s="15">
        <v>1038.3599999999999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22">
        <v>6645.4892</v>
      </c>
      <c r="BU1018" s="15">
        <v>4119.8876</v>
      </c>
      <c r="BV1018" s="15">
        <v>6645.4892</v>
      </c>
      <c r="BW1018" s="15">
        <v>6014.0888000000004</v>
      </c>
      <c r="BX1018" s="16">
        <v>841.97239999999999</v>
      </c>
      <c r="BY1018" s="15">
        <v>1683.9449</v>
      </c>
      <c r="BZ1018" s="16">
        <v>5803.5168000000003</v>
      </c>
      <c r="CA1018" s="17">
        <v>726.60709999999995</v>
      </c>
    </row>
    <row r="1019" spans="1:86" x14ac:dyDescent="0.25">
      <c r="A1019" s="33" t="s">
        <v>98</v>
      </c>
      <c r="B1019" s="34">
        <v>6101</v>
      </c>
      <c r="C1019" s="34" t="s">
        <v>744</v>
      </c>
      <c r="D1019" s="34" t="s">
        <v>742</v>
      </c>
      <c r="E1019" s="34" t="s">
        <v>743</v>
      </c>
      <c r="F1019" s="34" t="s">
        <v>712</v>
      </c>
      <c r="G1019" s="34" t="s">
        <v>726</v>
      </c>
      <c r="H1019" s="34" t="s">
        <v>714</v>
      </c>
      <c r="I1019" s="34" t="s">
        <v>715</v>
      </c>
      <c r="J1019" s="34" t="s">
        <v>712</v>
      </c>
      <c r="K1019" s="10" t="s">
        <v>152</v>
      </c>
      <c r="L1019" s="10">
        <v>5</v>
      </c>
      <c r="M1019" s="34">
        <v>240</v>
      </c>
      <c r="N1019" s="34">
        <v>487528</v>
      </c>
      <c r="O1019" s="35">
        <v>24289</v>
      </c>
      <c r="P1019" s="35">
        <v>16371</v>
      </c>
      <c r="Q1019" s="34">
        <v>124141315</v>
      </c>
      <c r="R1019" s="34" t="s">
        <v>103</v>
      </c>
      <c r="S1019" s="10">
        <f>IF(AB1019=0.05,"Médio Profissionalizante",
IF(AB1019=0.09,"Médio Tecnólogo",
IF(AB1019=0.1,"Graduação",
IF(AB1019=0.15,"Especialização",
IF(AB1019=0.35,"Mestrado",
IF(AB1019=0.45,"Doutorado",
))))))</f>
        <v>0</v>
      </c>
      <c r="T1019" s="10" t="str">
        <f>IF(AL1019=0.7,"Inciso I",
IF(AL1019=0.6,"Incisos II e V",
IF(AL1019=0.3,"Inciso IV",
IF(AL1019=0.25,"Inciso III, VI e VII",
))))</f>
        <v>Inciso III, VI e VII</v>
      </c>
      <c r="U1019" s="34">
        <v>20</v>
      </c>
      <c r="V1019" s="34" t="s">
        <v>97</v>
      </c>
      <c r="W1019" s="34" t="s">
        <v>91</v>
      </c>
      <c r="X1019" s="34" t="s">
        <v>91</v>
      </c>
      <c r="Y1019" s="15">
        <v>1256.3340000000001</v>
      </c>
      <c r="Z1019" s="15">
        <v>180</v>
      </c>
      <c r="AA1019" s="15">
        <v>1256.3404800216972</v>
      </c>
      <c r="AB1019" s="36">
        <v>0</v>
      </c>
      <c r="AC1019" s="47">
        <v>0</v>
      </c>
      <c r="AD1019" s="15">
        <v>0.11</v>
      </c>
      <c r="AE1019" s="40">
        <f>ROUND(Y1019*AD1019,2)</f>
        <v>138.19999999999999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v>1675.1153999999999</v>
      </c>
      <c r="AL1019" s="15">
        <v>0.25</v>
      </c>
      <c r="AM1019" s="15">
        <v>418.77890000000002</v>
      </c>
      <c r="AN1019" s="15">
        <v>0</v>
      </c>
      <c r="AO1019" s="15">
        <v>0</v>
      </c>
      <c r="AP1019" s="15">
        <v>1</v>
      </c>
      <c r="AQ1019" s="15">
        <v>1675.1153999999999</v>
      </c>
      <c r="AR1019" s="15">
        <v>0</v>
      </c>
      <c r="AS1019" s="15">
        <v>0</v>
      </c>
      <c r="AT1019" s="15">
        <v>0</v>
      </c>
      <c r="AU1019" s="15">
        <v>0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5628.3877000000002</v>
      </c>
      <c r="BU1019" s="15">
        <v>3534.4935</v>
      </c>
      <c r="BV1019" s="15">
        <v>5628.3877000000002</v>
      </c>
      <c r="BW1019" s="15">
        <v>5628.3877000000002</v>
      </c>
      <c r="BX1019" s="16">
        <v>787.97429999999997</v>
      </c>
      <c r="BY1019" s="15">
        <v>1575.9485999999999</v>
      </c>
      <c r="BZ1019" s="16">
        <v>4840.4134999999997</v>
      </c>
      <c r="CA1019" s="17">
        <v>461.75369999999998</v>
      </c>
    </row>
    <row r="1020" spans="1:86" x14ac:dyDescent="0.25">
      <c r="A1020" s="33" t="s">
        <v>79</v>
      </c>
      <c r="B1020" s="34">
        <v>5385601</v>
      </c>
      <c r="C1020" s="34" t="s">
        <v>308</v>
      </c>
      <c r="D1020" s="34" t="s">
        <v>81</v>
      </c>
      <c r="E1020" s="34" t="s">
        <v>116</v>
      </c>
      <c r="F1020" s="34" t="s">
        <v>83</v>
      </c>
      <c r="G1020" s="34" t="s">
        <v>117</v>
      </c>
      <c r="H1020" s="34" t="s">
        <v>85</v>
      </c>
      <c r="I1020" s="34" t="s">
        <v>79</v>
      </c>
      <c r="J1020" s="34" t="s">
        <v>87</v>
      </c>
      <c r="K1020" s="10" t="s">
        <v>147</v>
      </c>
      <c r="L1020" s="10">
        <v>4</v>
      </c>
      <c r="M1020" s="34">
        <v>240</v>
      </c>
      <c r="N1020" s="34">
        <v>116427</v>
      </c>
      <c r="O1020" s="35">
        <v>37431</v>
      </c>
      <c r="P1020" s="35">
        <v>28263</v>
      </c>
      <c r="Q1020" s="34">
        <v>68876289372</v>
      </c>
      <c r="R1020" s="34" t="s">
        <v>89</v>
      </c>
      <c r="S1020" s="10">
        <f>IF(AB1020=0.05,"Médio Profissionalizante",
IF(AB1020=0.09,"Médio Tecnólogo",
IF(AB1020=0.1,"Graduação",
IF(AB1020=0.15,"Especialização",
IF(AB1020=0.35,"Mestrado",
IF(AB1020=0.45,"Doutorado",
))))))</f>
        <v>0</v>
      </c>
      <c r="T1020" s="10" t="str">
        <f>IF(AL1020=0.7,"Inciso I",
IF(AL1020=0.6,"Incisos II e V",
IF(AL1020=0.3,"Inciso IV",
IF(AL1020=0.25,"Inciso III, VI e VII",
))))</f>
        <v>Inciso I</v>
      </c>
      <c r="U1020" s="34">
        <v>22</v>
      </c>
      <c r="V1020" s="34" t="s">
        <v>90</v>
      </c>
      <c r="W1020" s="34" t="s">
        <v>91</v>
      </c>
      <c r="X1020" s="34" t="s">
        <v>92</v>
      </c>
      <c r="Y1020" s="15">
        <v>1642.2714000000001</v>
      </c>
      <c r="Z1020" s="15">
        <v>240</v>
      </c>
      <c r="AA1020" s="15">
        <v>1642.2751372832643</v>
      </c>
      <c r="AB1020" s="36">
        <v>0</v>
      </c>
      <c r="AC1020">
        <v>0</v>
      </c>
      <c r="AD1020" s="15">
        <v>0.19</v>
      </c>
      <c r="AE1020" s="50">
        <v>312.03160000000003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v>1642.2714000000001</v>
      </c>
      <c r="AL1020" s="15">
        <v>0.7</v>
      </c>
      <c r="AM1020" s="15">
        <v>1149.5899999999999</v>
      </c>
      <c r="AN1020" s="15">
        <v>0.4</v>
      </c>
      <c r="AO1020" s="15">
        <v>656.90859999999998</v>
      </c>
      <c r="AP1020" s="15">
        <v>1</v>
      </c>
      <c r="AQ1020" s="15">
        <v>1642.2714000000001</v>
      </c>
      <c r="AR1020" s="15">
        <v>0</v>
      </c>
      <c r="AS1020" s="15">
        <v>0</v>
      </c>
      <c r="AT1020" s="15">
        <v>0</v>
      </c>
      <c r="AU1020" s="15">
        <v>0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7045.3442999999997</v>
      </c>
      <c r="BU1020" s="15">
        <v>4253.4829</v>
      </c>
      <c r="BV1020" s="15">
        <v>7045.3442999999997</v>
      </c>
      <c r="BW1020" s="15">
        <v>6388.4357</v>
      </c>
      <c r="BX1020" s="16">
        <v>894.38099999999997</v>
      </c>
      <c r="BY1020" s="15">
        <v>1788.7619999999999</v>
      </c>
      <c r="BZ1020" s="16">
        <v>6150.9633000000003</v>
      </c>
      <c r="CA1020" s="17">
        <v>822.1549</v>
      </c>
    </row>
    <row r="1021" spans="1:86" x14ac:dyDescent="0.25">
      <c r="A1021" s="33" t="s">
        <v>98</v>
      </c>
      <c r="B1021" s="34">
        <v>48201</v>
      </c>
      <c r="C1021" s="34" t="s">
        <v>1128</v>
      </c>
      <c r="D1021" s="34" t="s">
        <v>765</v>
      </c>
      <c r="E1021" s="34" t="s">
        <v>766</v>
      </c>
      <c r="F1021" s="34" t="s">
        <v>83</v>
      </c>
      <c r="G1021" s="34" t="s">
        <v>84</v>
      </c>
      <c r="H1021" s="34" t="s">
        <v>1002</v>
      </c>
      <c r="I1021" s="34" t="s">
        <v>1003</v>
      </c>
      <c r="J1021" s="34" t="s">
        <v>107</v>
      </c>
      <c r="K1021" s="10" t="s">
        <v>105</v>
      </c>
      <c r="L1021" s="10">
        <v>12</v>
      </c>
      <c r="M1021" s="34">
        <v>180</v>
      </c>
      <c r="N1021" s="34">
        <v>121675</v>
      </c>
      <c r="O1021" s="35">
        <v>24535</v>
      </c>
      <c r="P1021" s="35">
        <v>16876</v>
      </c>
      <c r="Q1021" s="34">
        <v>1561499315</v>
      </c>
      <c r="R1021" s="34" t="s">
        <v>103</v>
      </c>
      <c r="S1021" s="10" t="str">
        <f>IF(AB1021=0.05,"Médio Profissionalizante",
IF(AB1021=0.09,"Médio Tecnólogo",
IF(AB1021=0.1,"Graduação",
IF(AB1021=0.15,"Especialização",
IF(AB1021=0.35,"Mestrado",
IF(AB1021=0.45,"Doutorado",
))))))</f>
        <v>Médio Tecnólogo</v>
      </c>
      <c r="T1021" s="10" t="str">
        <f>IF(AL1021=0.7,"Inciso I",
IF(AL1021=0.6,"Incisos II e V",
IF(AL1021=0.3,"Inciso IV",
IF(AL1021=0.25,"Inciso III, VI e VII",
))))</f>
        <v>Incisos II e V</v>
      </c>
      <c r="U1021" s="34">
        <v>20</v>
      </c>
      <c r="V1021" s="34" t="s">
        <v>97</v>
      </c>
      <c r="W1021" s="34" t="s">
        <v>91</v>
      </c>
      <c r="X1021" s="34" t="s">
        <v>91</v>
      </c>
      <c r="Y1021" s="15">
        <v>1924.1790000000001</v>
      </c>
      <c r="Z1021" s="15">
        <v>240</v>
      </c>
      <c r="AA1021" s="15">
        <v>1924.1870707847202</v>
      </c>
      <c r="AB1021" s="36">
        <v>0.09</v>
      </c>
      <c r="AC1021" s="37">
        <v>99.178899999999999</v>
      </c>
      <c r="AD1021" s="15">
        <v>0.22</v>
      </c>
      <c r="AE1021" s="40">
        <f>ROUND(Y1021*AD1021,2)</f>
        <v>423.32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v>1101.9875999999999</v>
      </c>
      <c r="AL1021" s="15">
        <v>0.6</v>
      </c>
      <c r="AM1021" s="15">
        <v>661.19259999999997</v>
      </c>
      <c r="AN1021" s="15">
        <v>0.4</v>
      </c>
      <c r="AO1021" s="15">
        <v>440.79500000000002</v>
      </c>
      <c r="AP1021" s="15">
        <v>1</v>
      </c>
      <c r="AQ1021" s="15">
        <v>1101.9875999999999</v>
      </c>
      <c r="AR1021" s="15">
        <v>1.53</v>
      </c>
      <c r="AS1021" s="15">
        <v>1057.3900000000001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4749.5666000000001</v>
      </c>
      <c r="BU1021" s="15">
        <v>2986.3863999999999</v>
      </c>
      <c r="BV1021" s="15">
        <v>4749.5666000000001</v>
      </c>
      <c r="BW1021" s="15">
        <v>4308.7714999999998</v>
      </c>
      <c r="BX1021" s="16">
        <v>603.22799999999995</v>
      </c>
      <c r="BY1021" s="15">
        <v>1206.4559999999999</v>
      </c>
      <c r="BZ1021" s="16">
        <v>4146.3384999999998</v>
      </c>
      <c r="CA1021" s="17">
        <v>296.7962</v>
      </c>
    </row>
    <row r="1022" spans="1:86" x14ac:dyDescent="0.25">
      <c r="A1022" s="33" t="s">
        <v>98</v>
      </c>
      <c r="B1022" s="34">
        <v>457401</v>
      </c>
      <c r="C1022" s="34" t="s">
        <v>1199</v>
      </c>
      <c r="D1022" s="34" t="s">
        <v>1110</v>
      </c>
      <c r="E1022" s="34" t="s">
        <v>1111</v>
      </c>
      <c r="F1022" s="34" t="s">
        <v>83</v>
      </c>
      <c r="G1022" s="34" t="s">
        <v>1160</v>
      </c>
      <c r="H1022" s="34" t="s">
        <v>1110</v>
      </c>
      <c r="I1022" s="34" t="s">
        <v>715</v>
      </c>
      <c r="J1022" s="34" t="s">
        <v>1161</v>
      </c>
      <c r="K1022" s="10" t="s">
        <v>121</v>
      </c>
      <c r="L1022" s="10">
        <v>8</v>
      </c>
      <c r="M1022" s="34">
        <v>240</v>
      </c>
      <c r="N1022" s="34">
        <v>130354</v>
      </c>
      <c r="O1022" s="35">
        <v>32253</v>
      </c>
      <c r="P1022" s="35">
        <v>20009</v>
      </c>
      <c r="Q1022" s="34">
        <v>7325924372</v>
      </c>
      <c r="R1022" s="34" t="s">
        <v>103</v>
      </c>
      <c r="S1022" s="10" t="str">
        <f>IF(AB1022=0.05,"Médio Profissionalizante",
IF(AB1022=0.09,"Médio Tecnólogo",
IF(AB1022=0.1,"Graduação",
IF(AB1022=0.15,"Especialização",
IF(AB1022=0.35,"Mestrado",
IF(AB1022=0.45,"Doutorado",
))))))</f>
        <v>Especialização</v>
      </c>
      <c r="T1022" s="10" t="str">
        <f>IF(AL1022=0.7,"Inciso I",
IF(AL1022=0.6,"Incisos II e V",
IF(AL1022=0.3,"Inciso IV",
IF(AL1022=0.25,"Inciso III, VI e VII",
))))</f>
        <v>Incisos II e V</v>
      </c>
      <c r="U1022" s="34">
        <v>20</v>
      </c>
      <c r="V1022" s="34" t="s">
        <v>97</v>
      </c>
      <c r="W1022" s="34" t="s">
        <v>91</v>
      </c>
      <c r="X1022" s="34" t="s">
        <v>91</v>
      </c>
      <c r="Y1022" s="15">
        <v>1708.6224</v>
      </c>
      <c r="Z1022" s="15">
        <v>240</v>
      </c>
      <c r="AA1022" s="15">
        <v>1708.6230528295082</v>
      </c>
      <c r="AB1022" s="36">
        <v>0.15</v>
      </c>
      <c r="AC1022" s="15">
        <v>266.64690000000002</v>
      </c>
      <c r="AD1022" s="15">
        <v>0.11</v>
      </c>
      <c r="AE1022" s="40">
        <f>ROUND(Y1022*AD1022,2)</f>
        <v>187.95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v>1777.6458</v>
      </c>
      <c r="AL1022" s="15">
        <v>0.6</v>
      </c>
      <c r="AM1022" s="15">
        <v>1066.5875000000001</v>
      </c>
      <c r="AN1022" s="15">
        <v>0.4</v>
      </c>
      <c r="AO1022" s="15">
        <v>711.05830000000003</v>
      </c>
      <c r="AP1022" s="15">
        <v>1</v>
      </c>
      <c r="AQ1022" s="15">
        <v>1777.6458</v>
      </c>
      <c r="AR1022" s="15">
        <v>0.18</v>
      </c>
      <c r="AS1022" s="15">
        <v>109.18</v>
      </c>
      <c r="AT1022" s="15">
        <v>0.16</v>
      </c>
      <c r="AU1022" s="15">
        <v>727.87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7572.7710999999999</v>
      </c>
      <c r="BU1022" s="15">
        <v>4728.5378000000001</v>
      </c>
      <c r="BV1022" s="15">
        <v>7572.7710999999999</v>
      </c>
      <c r="BW1022" s="15">
        <v>6861.7128000000002</v>
      </c>
      <c r="BX1022" s="16">
        <v>960.63980000000004</v>
      </c>
      <c r="BY1022" s="15">
        <v>1921.2796000000001</v>
      </c>
      <c r="BZ1022" s="16">
        <v>6612.1313</v>
      </c>
      <c r="CA1022" s="17">
        <v>948.97609999999997</v>
      </c>
    </row>
    <row r="1023" spans="1:86" x14ac:dyDescent="0.25">
      <c r="A1023" s="33" t="s">
        <v>98</v>
      </c>
      <c r="B1023" s="34">
        <v>62401</v>
      </c>
      <c r="C1023" s="34" t="s">
        <v>1153</v>
      </c>
      <c r="D1023" s="34" t="s">
        <v>730</v>
      </c>
      <c r="E1023" s="34" t="s">
        <v>731</v>
      </c>
      <c r="F1023" s="34" t="s">
        <v>83</v>
      </c>
      <c r="G1023" s="34" t="s">
        <v>881</v>
      </c>
      <c r="H1023" s="34" t="s">
        <v>1002</v>
      </c>
      <c r="I1023" s="34" t="s">
        <v>1003</v>
      </c>
      <c r="J1023" s="34" t="s">
        <v>107</v>
      </c>
      <c r="K1023" s="10" t="s">
        <v>121</v>
      </c>
      <c r="L1023" s="10">
        <v>11</v>
      </c>
      <c r="M1023" s="34">
        <v>240</v>
      </c>
      <c r="N1023" s="34">
        <v>119287</v>
      </c>
      <c r="O1023" s="35">
        <v>24264</v>
      </c>
      <c r="P1023" s="35">
        <v>15834</v>
      </c>
      <c r="Q1023" s="34">
        <v>1787519368</v>
      </c>
      <c r="R1023" s="34" t="s">
        <v>103</v>
      </c>
      <c r="S1023" s="10" t="str">
        <f>IF(AB1023=0.05,"Médio Profissionalizante",
IF(AB1023=0.09,"Médio Tecnólogo",
IF(AB1023=0.1,"Graduação",
IF(AB1023=0.15,"Especialização",
IF(AB1023=0.35,"Mestrado",
IF(AB1023=0.45,"Doutorado",
))))))</f>
        <v>Graduação</v>
      </c>
      <c r="T1023" s="10" t="str">
        <f>IF(AL1023=0.7,"Inciso I",
IF(AL1023=0.6,"Incisos II e V",
IF(AL1023=0.3,"Inciso IV",
IF(AL1023=0.25,"Inciso III, VI e VII",
))))</f>
        <v>Incisos II e V</v>
      </c>
      <c r="U1023" s="34">
        <v>20</v>
      </c>
      <c r="V1023" s="34" t="s">
        <v>97</v>
      </c>
      <c r="W1023" s="34" t="s">
        <v>91</v>
      </c>
      <c r="X1023" s="34" t="s">
        <v>91</v>
      </c>
      <c r="Y1023" s="15">
        <v>1962.6636000000001</v>
      </c>
      <c r="Z1023" s="15">
        <v>240</v>
      </c>
      <c r="AA1023" s="15">
        <v>1962.6708122004145</v>
      </c>
      <c r="AB1023" s="36">
        <v>0.1</v>
      </c>
      <c r="AC1023" s="37">
        <v>188.64490000000001</v>
      </c>
      <c r="AD1023" s="15">
        <v>0.22</v>
      </c>
      <c r="AE1023" s="40">
        <f>ROUND(Y1023*AD1023,2)</f>
        <v>431.79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v>1886.4492</v>
      </c>
      <c r="AL1023" s="15">
        <v>0.6</v>
      </c>
      <c r="AM1023" s="15">
        <v>1131.8695</v>
      </c>
      <c r="AN1023" s="15">
        <v>0.4</v>
      </c>
      <c r="AO1023" s="15">
        <v>754.5797</v>
      </c>
      <c r="AP1023" s="15">
        <v>1</v>
      </c>
      <c r="AQ1023" s="15">
        <v>1886.4492</v>
      </c>
      <c r="AR1023" s="15">
        <v>0</v>
      </c>
      <c r="AS1023" s="15">
        <v>0</v>
      </c>
      <c r="AT1023" s="15">
        <v>0</v>
      </c>
      <c r="AU1023" s="15">
        <v>0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5184.3553190000002</v>
      </c>
      <c r="BM1023" s="15">
        <v>3955.1389930000005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17288.954900000001</v>
      </c>
      <c r="BU1023" s="15">
        <v>5131.1418000000003</v>
      </c>
      <c r="BV1023" s="15">
        <v>8149.4605000000001</v>
      </c>
      <c r="BW1023" s="15">
        <v>7394.8809000000001</v>
      </c>
      <c r="BX1023" s="16">
        <v>1035.2833000000001</v>
      </c>
      <c r="BY1023" s="15">
        <v>2070.5666000000001</v>
      </c>
      <c r="BZ1023" s="16">
        <v>16253.6715</v>
      </c>
      <c r="CA1023" s="17">
        <v>3600.3996999999999</v>
      </c>
    </row>
    <row r="1024" spans="1:86" x14ac:dyDescent="0.25">
      <c r="A1024" s="64" t="s">
        <v>79</v>
      </c>
      <c r="B1024" s="46">
        <v>782801</v>
      </c>
      <c r="C1024" s="46" t="s">
        <v>93</v>
      </c>
      <c r="D1024" s="46" t="s">
        <v>81</v>
      </c>
      <c r="E1024" s="46" t="s">
        <v>82</v>
      </c>
      <c r="F1024" s="46" t="s">
        <v>83</v>
      </c>
      <c r="G1024" s="46" t="s">
        <v>94</v>
      </c>
      <c r="H1024" s="46" t="s">
        <v>85</v>
      </c>
      <c r="I1024" s="46" t="s">
        <v>86</v>
      </c>
      <c r="J1024" s="46" t="s">
        <v>95</v>
      </c>
      <c r="K1024" s="23" t="s">
        <v>96</v>
      </c>
      <c r="L1024" s="23">
        <v>19</v>
      </c>
      <c r="M1024" s="46">
        <v>240</v>
      </c>
      <c r="N1024" s="46">
        <v>284903</v>
      </c>
      <c r="O1024" s="65">
        <v>29983</v>
      </c>
      <c r="P1024" s="65">
        <v>21599</v>
      </c>
      <c r="Q1024" s="46">
        <v>11734558334</v>
      </c>
      <c r="R1024" s="46" t="s">
        <v>89</v>
      </c>
      <c r="S1024" s="23" t="str">
        <f>IF(AB1024=0.05,"Médio Profissionalizante",
IF(AB1024=0.09,"Médio Tecnólogo",
IF(AB1024=0.1,"Graduação",
IF(AB1024=0.15,"Especialização",
IF(AB1024=0.35,"Mestrado",
IF(AB1024=0.45,"Doutorado",
))))))</f>
        <v>Especialização</v>
      </c>
      <c r="T1024" s="23">
        <f>IF(AL1024=0.7,"Inciso I",
IF(AL1024=0.6,"Incisos II e V",
IF(AL1024=0.3,"Inciso IV",
IF(AL1024=0.25,"Inciso III, VI e VII",
))))</f>
        <v>0</v>
      </c>
      <c r="U1024" s="46">
        <v>1</v>
      </c>
      <c r="V1024" s="46" t="s">
        <v>97</v>
      </c>
      <c r="W1024" s="46" t="s">
        <v>91</v>
      </c>
      <c r="X1024" s="46" t="s">
        <v>92</v>
      </c>
      <c r="Y1024" s="24">
        <v>3013.9367999999999</v>
      </c>
      <c r="Z1024" s="24">
        <v>240</v>
      </c>
      <c r="AA1024" s="24">
        <v>3013.9257843072423</v>
      </c>
      <c r="AB1024" s="52">
        <v>0.15</v>
      </c>
      <c r="AC1024" s="53">
        <v>452.09050000000002</v>
      </c>
      <c r="AD1024" s="24">
        <v>0.35</v>
      </c>
      <c r="AE1024" s="67">
        <v>1054.8779</v>
      </c>
      <c r="AF1024" s="24">
        <v>0</v>
      </c>
      <c r="AG1024" s="24">
        <v>0</v>
      </c>
      <c r="AH1024" s="24">
        <v>0</v>
      </c>
      <c r="AI1024" s="24">
        <v>0</v>
      </c>
      <c r="AJ1024" s="24">
        <v>0</v>
      </c>
      <c r="AK1024" s="24">
        <v>0</v>
      </c>
      <c r="AL1024" s="24">
        <v>0</v>
      </c>
      <c r="AM1024" s="24">
        <v>0</v>
      </c>
      <c r="AN1024" s="24">
        <v>0</v>
      </c>
      <c r="AO1024" s="24">
        <v>0</v>
      </c>
      <c r="AP1024" s="24">
        <v>0.5</v>
      </c>
      <c r="AQ1024" s="24">
        <v>1506.9684</v>
      </c>
      <c r="AR1024" s="24">
        <v>0</v>
      </c>
      <c r="AS1024" s="24">
        <v>0</v>
      </c>
      <c r="AT1024" s="24">
        <v>0</v>
      </c>
      <c r="AU1024" s="24">
        <v>0</v>
      </c>
      <c r="AV1024" s="24">
        <v>0</v>
      </c>
      <c r="AW1024" s="24">
        <v>0</v>
      </c>
      <c r="AX1024" s="24">
        <v>60</v>
      </c>
      <c r="AY1024" s="24">
        <v>1883.7</v>
      </c>
      <c r="AZ1024" s="24">
        <v>0</v>
      </c>
      <c r="BA1024" s="24">
        <v>0</v>
      </c>
      <c r="BB1024" s="24">
        <v>0</v>
      </c>
      <c r="BC1024" s="24">
        <v>0</v>
      </c>
      <c r="BD1024" s="24">
        <v>0</v>
      </c>
      <c r="BE1024" s="24">
        <v>0</v>
      </c>
      <c r="BF1024" s="24">
        <v>0</v>
      </c>
      <c r="BG1024" s="24">
        <v>0</v>
      </c>
      <c r="BH1024" s="24">
        <v>2977.9673420000004</v>
      </c>
      <c r="BI1024" s="24">
        <v>0</v>
      </c>
      <c r="BJ1024" s="24">
        <v>0</v>
      </c>
      <c r="BK1024" s="24">
        <v>0</v>
      </c>
      <c r="BL1024" s="24">
        <v>0</v>
      </c>
      <c r="BM1024" s="24">
        <v>0</v>
      </c>
      <c r="BN1024" s="24">
        <v>0</v>
      </c>
      <c r="BO1024" s="24">
        <v>0</v>
      </c>
      <c r="BP1024" s="24">
        <v>0</v>
      </c>
      <c r="BQ1024" s="24">
        <v>0</v>
      </c>
      <c r="BR1024" s="24">
        <v>0</v>
      </c>
      <c r="BS1024" s="24">
        <v>1524.5318376830141</v>
      </c>
      <c r="BT1024" s="24">
        <v>13344.702799999999</v>
      </c>
      <c r="BU1024" s="24">
        <v>9005.8408999999992</v>
      </c>
      <c r="BV1024" s="24">
        <v>11820.170899999999</v>
      </c>
      <c r="BW1024" s="24">
        <v>11820.170899999999</v>
      </c>
      <c r="BX1024" s="25">
        <v>1654.8239000000001</v>
      </c>
      <c r="BY1024" s="24">
        <v>3309.6478999999999</v>
      </c>
      <c r="BZ1024" s="25">
        <v>11689.8788</v>
      </c>
      <c r="CA1024" s="26">
        <v>2345.3566999999998</v>
      </c>
      <c r="CB1024" s="27"/>
      <c r="CC1024" s="27"/>
      <c r="CD1024" s="27"/>
      <c r="CE1024" s="27"/>
      <c r="CF1024" s="27"/>
      <c r="CG1024" s="27"/>
      <c r="CH1024" s="27"/>
    </row>
    <row r="1025" spans="1:79" x14ac:dyDescent="0.25">
      <c r="A1025" s="33" t="s">
        <v>98</v>
      </c>
      <c r="B1025" s="34">
        <v>610501</v>
      </c>
      <c r="C1025" s="34" t="s">
        <v>1213</v>
      </c>
      <c r="D1025" s="34" t="s">
        <v>1110</v>
      </c>
      <c r="E1025" s="34" t="s">
        <v>1111</v>
      </c>
      <c r="F1025" s="34" t="s">
        <v>83</v>
      </c>
      <c r="G1025" s="34" t="s">
        <v>1160</v>
      </c>
      <c r="H1025" s="34" t="s">
        <v>1110</v>
      </c>
      <c r="I1025" s="34" t="s">
        <v>715</v>
      </c>
      <c r="J1025" s="34" t="s">
        <v>1161</v>
      </c>
      <c r="K1025" s="10" t="s">
        <v>118</v>
      </c>
      <c r="L1025" s="10">
        <v>4</v>
      </c>
      <c r="M1025" s="34">
        <v>240</v>
      </c>
      <c r="N1025" s="34">
        <v>125291</v>
      </c>
      <c r="O1025" s="35">
        <v>27851</v>
      </c>
      <c r="P1025" s="35">
        <v>20567</v>
      </c>
      <c r="Q1025" s="34">
        <v>9338659372</v>
      </c>
      <c r="R1025" s="34" t="s">
        <v>103</v>
      </c>
      <c r="S1025" s="10">
        <f>IF(AB1025=0.05,"Médio Profissionalizante",
IF(AB1025=0.09,"Médio Tecnólogo",
IF(AB1025=0.1,"Graduação",
IF(AB1025=0.15,"Especialização",
IF(AB1025=0.35,"Mestrado",
IF(AB1025=0.45,"Doutorado",
))))))</f>
        <v>0</v>
      </c>
      <c r="T1025" s="10" t="str">
        <f>IF(AL1025=0.7,"Inciso I",
IF(AL1025=0.6,"Incisos II e V",
IF(AL1025=0.3,"Inciso IV",
IF(AL1025=0.25,"Inciso III, VI e VII",
))))</f>
        <v>Inciso III, VI e VII</v>
      </c>
      <c r="U1025" s="34">
        <v>20</v>
      </c>
      <c r="V1025" s="34" t="s">
        <v>90</v>
      </c>
      <c r="W1025" s="34" t="s">
        <v>91</v>
      </c>
      <c r="X1025" s="34" t="s">
        <v>91</v>
      </c>
      <c r="Y1025" s="15">
        <v>1207.5473999999999</v>
      </c>
      <c r="Z1025" s="15">
        <v>180</v>
      </c>
      <c r="AA1025" s="15">
        <v>1207.5552480024</v>
      </c>
      <c r="AB1025" s="36">
        <v>0</v>
      </c>
      <c r="AC1025" s="37">
        <v>0</v>
      </c>
      <c r="AD1025" s="15">
        <v>0.14000000000000001</v>
      </c>
      <c r="AE1025" s="40">
        <f>ROUND(Y1025*AD1025,2)</f>
        <v>169.06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v>1642.2714000000001</v>
      </c>
      <c r="AL1025" s="15">
        <v>0.25</v>
      </c>
      <c r="AM1025" s="15">
        <v>410.56779999999998</v>
      </c>
      <c r="AN1025" s="15">
        <v>0.4</v>
      </c>
      <c r="AO1025" s="15">
        <v>656.90859999999998</v>
      </c>
      <c r="AP1025" s="15">
        <v>1</v>
      </c>
      <c r="AQ1025" s="15">
        <v>1642.2714000000001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75.555218000000011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6299.7637999999997</v>
      </c>
      <c r="BU1025" s="15">
        <v>4171.3693999999996</v>
      </c>
      <c r="BV1025" s="15">
        <v>6224.2085999999999</v>
      </c>
      <c r="BW1025" s="15">
        <v>5642.8553000000002</v>
      </c>
      <c r="BX1025" s="16">
        <v>789.99969999999996</v>
      </c>
      <c r="BY1025" s="15">
        <v>1579.9994999999999</v>
      </c>
      <c r="BZ1025" s="16">
        <v>5509.7641000000003</v>
      </c>
      <c r="CA1025" s="17">
        <v>645.82510000000002</v>
      </c>
    </row>
    <row r="1026" spans="1:79" x14ac:dyDescent="0.25">
      <c r="A1026" s="33" t="s">
        <v>839</v>
      </c>
      <c r="B1026" s="34">
        <v>82601</v>
      </c>
      <c r="C1026" s="34" t="s">
        <v>856</v>
      </c>
      <c r="D1026" s="34" t="s">
        <v>841</v>
      </c>
      <c r="E1026" s="34" t="s">
        <v>857</v>
      </c>
      <c r="F1026" s="34" t="s">
        <v>83</v>
      </c>
      <c r="G1026" s="34" t="s">
        <v>858</v>
      </c>
      <c r="H1026" s="34" t="s">
        <v>844</v>
      </c>
      <c r="I1026" s="34" t="s">
        <v>845</v>
      </c>
      <c r="J1026" s="34" t="s">
        <v>850</v>
      </c>
      <c r="K1026" s="10" t="s">
        <v>121</v>
      </c>
      <c r="L1026" s="10">
        <v>12</v>
      </c>
      <c r="M1026" s="34">
        <v>240</v>
      </c>
      <c r="N1026" s="34">
        <v>362513</v>
      </c>
      <c r="O1026" s="35">
        <v>31033</v>
      </c>
      <c r="P1026" s="35">
        <v>20959</v>
      </c>
      <c r="Q1026" s="34">
        <v>2192207867</v>
      </c>
      <c r="R1026" s="34" t="s">
        <v>89</v>
      </c>
      <c r="S1026" s="10">
        <f>IF(AB1026=0.05,"Médio Profissionalizante",
IF(AB1026=0.09,"Médio Tecnólogo",
IF(AB1026=0.1,"Graduação",
IF(AB1026=0.15,"Especialização",
IF(AB1026=0.35,"Mestrado",
IF(AB1026=0.45,"Doutorado",
))))))</f>
        <v>0</v>
      </c>
      <c r="T1026" s="10" t="str">
        <f>IF(AL1026=0.7,"Inciso I",
IF(AL1026=0.6,"Incisos II e V",
IF(AL1026=0.3,"Inciso IV",
IF(AL1026=0.25,"Inciso III, VI e VII",
))))</f>
        <v>Incisos II e V</v>
      </c>
      <c r="U1026" s="34">
        <v>1</v>
      </c>
      <c r="V1026" s="34" t="s">
        <v>90</v>
      </c>
      <c r="W1026" s="34" t="s">
        <v>190</v>
      </c>
      <c r="X1026" s="34" t="s">
        <v>92</v>
      </c>
      <c r="Y1026" s="15">
        <v>1924.1790000000001</v>
      </c>
      <c r="Z1026" s="15">
        <v>240</v>
      </c>
      <c r="AA1026" s="15">
        <v>1924.1870707847202</v>
      </c>
      <c r="AB1026" s="36">
        <v>0</v>
      </c>
      <c r="AC1026" s="37">
        <v>0</v>
      </c>
      <c r="AD1026" s="15">
        <v>0.2</v>
      </c>
      <c r="AE1026" s="40">
        <f>ROUND(Y1026*AD1026,2)</f>
        <v>384.84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v>1924.1790000000001</v>
      </c>
      <c r="AL1026" s="15">
        <v>0.6</v>
      </c>
      <c r="AM1026" s="15">
        <v>1154.5074</v>
      </c>
      <c r="AN1026" s="15">
        <v>0.4</v>
      </c>
      <c r="AO1026" s="15">
        <v>769.67160000000001</v>
      </c>
      <c r="AP1026" s="15">
        <v>1</v>
      </c>
      <c r="AQ1026" s="15">
        <v>1924.1790000000001</v>
      </c>
      <c r="AR1026" s="15">
        <v>0.28000000000000003</v>
      </c>
      <c r="AS1026" s="15">
        <v>188.57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8081.5518000000002</v>
      </c>
      <c r="BU1026" s="15">
        <v>5002.8653999999997</v>
      </c>
      <c r="BV1026" s="15">
        <v>8081.5518000000002</v>
      </c>
      <c r="BW1026" s="15">
        <v>7311.8801999999996</v>
      </c>
      <c r="BX1026" s="16">
        <v>1023.6632</v>
      </c>
      <c r="BY1026" s="15">
        <v>2047.3264999999999</v>
      </c>
      <c r="BZ1026" s="16">
        <v>7057.8886000000002</v>
      </c>
      <c r="CA1026" s="17">
        <v>1071.5594000000001</v>
      </c>
    </row>
    <row r="1027" spans="1:79" x14ac:dyDescent="0.25">
      <c r="A1027" s="33" t="s">
        <v>839</v>
      </c>
      <c r="B1027" s="34">
        <v>1123701</v>
      </c>
      <c r="C1027" s="34" t="s">
        <v>987</v>
      </c>
      <c r="D1027" s="34" t="s">
        <v>841</v>
      </c>
      <c r="E1027" s="34" t="s">
        <v>854</v>
      </c>
      <c r="F1027" s="34" t="s">
        <v>83</v>
      </c>
      <c r="G1027" s="34" t="s">
        <v>988</v>
      </c>
      <c r="H1027" s="34" t="s">
        <v>844</v>
      </c>
      <c r="I1027" s="34" t="s">
        <v>845</v>
      </c>
      <c r="J1027" s="34" t="s">
        <v>846</v>
      </c>
      <c r="K1027" s="10" t="s">
        <v>496</v>
      </c>
      <c r="L1027" s="10">
        <v>2</v>
      </c>
      <c r="M1027" s="34">
        <v>240</v>
      </c>
      <c r="N1027" s="34">
        <v>134862</v>
      </c>
      <c r="O1027" s="35">
        <v>31260</v>
      </c>
      <c r="P1027" s="35">
        <v>17474</v>
      </c>
      <c r="Q1027" s="34">
        <v>16623436391</v>
      </c>
      <c r="R1027" s="34" t="s">
        <v>89</v>
      </c>
      <c r="S1027" s="10" t="str">
        <f>IF(AB1027=0.05,"Médio Profissionalizante",
IF(AB1027=0.09,"Médio Tecnólogo",
IF(AB1027=0.1,"Graduação",
IF(AB1027=0.15,"Especialização",
IF(AB1027=0.35,"Mestrado",
IF(AB1027=0.45,"Doutorado",
))))))</f>
        <v>Graduação</v>
      </c>
      <c r="T1027" s="10" t="str">
        <f>IF(AL1027=0.7,"Inciso I",
IF(AL1027=0.6,"Incisos II e V",
IF(AL1027=0.3,"Inciso IV",
IF(AL1027=0.25,"Inciso III, VI e VII",
))))</f>
        <v>Inciso III, VI e VII</v>
      </c>
      <c r="U1027" s="34">
        <v>1</v>
      </c>
      <c r="V1027" s="34" t="s">
        <v>90</v>
      </c>
      <c r="W1027" s="34" t="s">
        <v>114</v>
      </c>
      <c r="X1027" s="34" t="s">
        <v>92</v>
      </c>
      <c r="Y1027" s="15">
        <v>1924.1790000000001</v>
      </c>
      <c r="Z1027" s="15">
        <v>240</v>
      </c>
      <c r="AA1027" s="15">
        <v>1924.1870707847202</v>
      </c>
      <c r="AB1027" s="36">
        <v>0.1</v>
      </c>
      <c r="AC1027" s="47">
        <v>157.8501</v>
      </c>
      <c r="AD1027" s="15">
        <v>0.2</v>
      </c>
      <c r="AE1027" s="40">
        <f>ROUND(Y1027*AD1027,2)</f>
        <v>384.84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v>1578.501</v>
      </c>
      <c r="AL1027" s="15">
        <v>0.25</v>
      </c>
      <c r="AM1027" s="15">
        <v>394.62529999999998</v>
      </c>
      <c r="AN1027" s="15">
        <v>0.4</v>
      </c>
      <c r="AO1027" s="15">
        <v>631.40039999999999</v>
      </c>
      <c r="AP1027" s="15">
        <v>1</v>
      </c>
      <c r="AQ1027" s="15">
        <v>1578.501</v>
      </c>
      <c r="AR1027" s="15">
        <v>0.02</v>
      </c>
      <c r="AS1027" s="15">
        <v>12.67</v>
      </c>
      <c r="AT1027" s="15">
        <v>0</v>
      </c>
      <c r="AU1027" s="15">
        <v>0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22.088951999999999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6257.1679000000004</v>
      </c>
      <c r="BU1027" s="15">
        <v>4261.9526999999998</v>
      </c>
      <c r="BV1027" s="15">
        <v>6235.0789999999997</v>
      </c>
      <c r="BW1027" s="15">
        <v>5625.7674999999999</v>
      </c>
      <c r="BX1027" s="16">
        <v>787.60749999999996</v>
      </c>
      <c r="BY1027" s="15">
        <v>1575.2148999999999</v>
      </c>
      <c r="BZ1027" s="16">
        <v>5469.5604999999996</v>
      </c>
      <c r="CA1027" s="17">
        <v>634.76909999999998</v>
      </c>
    </row>
    <row r="1028" spans="1:79" x14ac:dyDescent="0.25">
      <c r="A1028" s="33" t="s">
        <v>98</v>
      </c>
      <c r="B1028" s="34">
        <v>32201</v>
      </c>
      <c r="C1028" s="34" t="s">
        <v>1099</v>
      </c>
      <c r="D1028" s="34" t="s">
        <v>1052</v>
      </c>
      <c r="E1028" s="34" t="s">
        <v>1053</v>
      </c>
      <c r="F1028" s="34" t="s">
        <v>83</v>
      </c>
      <c r="G1028" s="34" t="s">
        <v>871</v>
      </c>
      <c r="H1028" s="34" t="s">
        <v>1002</v>
      </c>
      <c r="I1028" s="34" t="s">
        <v>1003</v>
      </c>
      <c r="J1028" s="34" t="s">
        <v>95</v>
      </c>
      <c r="K1028" s="10" t="s">
        <v>1040</v>
      </c>
      <c r="L1028" s="10">
        <v>7</v>
      </c>
      <c r="M1028" s="34">
        <v>240</v>
      </c>
      <c r="N1028" s="34">
        <v>161433</v>
      </c>
      <c r="O1028" s="35">
        <v>31218</v>
      </c>
      <c r="P1028" s="35">
        <v>15604</v>
      </c>
      <c r="Q1028" s="34">
        <v>1259180204</v>
      </c>
      <c r="R1028" s="34" t="s">
        <v>103</v>
      </c>
      <c r="S1028" s="10" t="str">
        <f>IF(AB1028=0.05,"Médio Profissionalizante",
IF(AB1028=0.09,"Médio Tecnólogo",
IF(AB1028=0.1,"Graduação",
IF(AB1028=0.15,"Especialização",
IF(AB1028=0.35,"Mestrado",
IF(AB1028=0.45,"Doutorado",
))))))</f>
        <v>Especialização</v>
      </c>
      <c r="T1028" s="10" t="str">
        <f>IF(AL1028=0.7,"Inciso I",
IF(AL1028=0.6,"Incisos II e V",
IF(AL1028=0.3,"Inciso IV",
IF(AL1028=0.25,"Inciso III, VI e VII",
))))</f>
        <v>Incisos II e V</v>
      </c>
      <c r="U1028" s="34">
        <v>20</v>
      </c>
      <c r="V1028" s="34" t="s">
        <v>90</v>
      </c>
      <c r="W1028" s="34" t="s">
        <v>91</v>
      </c>
      <c r="X1028" s="34" t="s">
        <v>91</v>
      </c>
      <c r="Y1028" s="15">
        <v>1924.1790000000001</v>
      </c>
      <c r="Z1028" s="15">
        <v>240</v>
      </c>
      <c r="AA1028" s="15">
        <v>1924.1870707847202</v>
      </c>
      <c r="AB1028" s="36">
        <v>0.15</v>
      </c>
      <c r="AC1028" s="15">
        <v>356.46710000000002</v>
      </c>
      <c r="AD1028" s="15">
        <v>0.2</v>
      </c>
      <c r="AE1028" s="40">
        <f>ROUND(Y1028*AD1028,2)</f>
        <v>384.84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v>2376.4470000000001</v>
      </c>
      <c r="AL1028" s="15">
        <v>0.6</v>
      </c>
      <c r="AM1028" s="15">
        <v>1425.8681999999999</v>
      </c>
      <c r="AN1028" s="15">
        <v>0.4</v>
      </c>
      <c r="AO1028" s="15">
        <v>950.5788</v>
      </c>
      <c r="AP1028" s="15">
        <v>1</v>
      </c>
      <c r="AQ1028" s="15">
        <v>2376.4470000000001</v>
      </c>
      <c r="AR1028" s="15">
        <v>0</v>
      </c>
      <c r="AS1028" s="15">
        <v>0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930.64520900000014</v>
      </c>
      <c r="BQ1028" s="15">
        <v>0</v>
      </c>
      <c r="BR1028" s="15">
        <v>0</v>
      </c>
      <c r="BS1028" s="15">
        <v>0</v>
      </c>
      <c r="BT1028" s="15">
        <v>11268.189700000001</v>
      </c>
      <c r="BU1028" s="15">
        <v>6535.2293</v>
      </c>
      <c r="BV1028" s="15">
        <v>10337.5445</v>
      </c>
      <c r="BW1028" s="15">
        <v>9386.9657000000007</v>
      </c>
      <c r="BX1028" s="16">
        <v>1314.1751999999999</v>
      </c>
      <c r="BY1028" s="15">
        <v>2628.3503999999998</v>
      </c>
      <c r="BZ1028" s="16">
        <v>9954.0144999999993</v>
      </c>
      <c r="CA1028" s="17">
        <v>1867.9939999999999</v>
      </c>
    </row>
    <row r="1029" spans="1:79" x14ac:dyDescent="0.25">
      <c r="A1029" s="33" t="s">
        <v>79</v>
      </c>
      <c r="B1029" s="34">
        <v>4575901</v>
      </c>
      <c r="C1029" s="34" t="s">
        <v>173</v>
      </c>
      <c r="D1029" s="34" t="s">
        <v>81</v>
      </c>
      <c r="E1029" s="34" t="s">
        <v>174</v>
      </c>
      <c r="F1029" s="34" t="s">
        <v>83</v>
      </c>
      <c r="G1029" s="34" t="s">
        <v>117</v>
      </c>
      <c r="H1029" s="34" t="s">
        <v>85</v>
      </c>
      <c r="I1029" s="34" t="s">
        <v>79</v>
      </c>
      <c r="J1029" s="34" t="s">
        <v>87</v>
      </c>
      <c r="K1029" s="10" t="s">
        <v>121</v>
      </c>
      <c r="L1029" s="10">
        <v>13</v>
      </c>
      <c r="M1029" s="34">
        <v>240</v>
      </c>
      <c r="N1029" s="34">
        <v>139137</v>
      </c>
      <c r="O1029" s="35">
        <v>36752</v>
      </c>
      <c r="P1029" s="35">
        <v>25452</v>
      </c>
      <c r="Q1029" s="34">
        <v>41561309320</v>
      </c>
      <c r="R1029" s="34" t="s">
        <v>89</v>
      </c>
      <c r="S1029" s="10" t="str">
        <f>IF(AB1029=0.05,"Médio Profissionalizante",
IF(AB1029=0.09,"Médio Tecnólogo",
IF(AB1029=0.1,"Graduação",
IF(AB1029=0.15,"Especialização",
IF(AB1029=0.35,"Mestrado",
IF(AB1029=0.45,"Doutorado",
))))))</f>
        <v>Especialização</v>
      </c>
      <c r="T1029" s="10" t="str">
        <f>IF(AL1029=0.7,"Inciso I",
IF(AL1029=0.6,"Incisos II e V",
IF(AL1029=0.3,"Inciso IV",
IF(AL1029=0.25,"Inciso III, VI e VII",
))))</f>
        <v>Incisos II e V</v>
      </c>
      <c r="U1029" s="34">
        <v>22</v>
      </c>
      <c r="V1029" s="34" t="s">
        <v>97</v>
      </c>
      <c r="W1029" s="34" t="s">
        <v>91</v>
      </c>
      <c r="X1029" s="34" t="s">
        <v>92</v>
      </c>
      <c r="Y1029" s="15">
        <v>1962.6636000000001</v>
      </c>
      <c r="Z1029" s="15">
        <v>240</v>
      </c>
      <c r="AA1029" s="15">
        <v>1962.6708122004145</v>
      </c>
      <c r="AB1029" s="36">
        <v>0.15</v>
      </c>
      <c r="AC1029" s="51">
        <v>294.39949999999999</v>
      </c>
      <c r="AD1029" s="15">
        <v>0.22</v>
      </c>
      <c r="AE1029" s="50">
        <v>431.786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v>1962.6636000000001</v>
      </c>
      <c r="AL1029" s="15">
        <v>0.6</v>
      </c>
      <c r="AM1029" s="15">
        <v>1177.5981999999999</v>
      </c>
      <c r="AN1029" s="15">
        <v>0.4</v>
      </c>
      <c r="AO1029" s="15">
        <v>785.06539999999995</v>
      </c>
      <c r="AP1029" s="15">
        <v>1</v>
      </c>
      <c r="AQ1029" s="15">
        <v>1962.6636000000001</v>
      </c>
      <c r="AR1029" s="15">
        <v>0</v>
      </c>
      <c r="AS1029" s="15">
        <v>0</v>
      </c>
      <c r="AT1029" s="15">
        <v>0</v>
      </c>
      <c r="AU1029" s="15">
        <v>0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8576.8399000000009</v>
      </c>
      <c r="BW1029" s="15">
        <v>7791.7745000000004</v>
      </c>
      <c r="BX1029" s="16">
        <v>1090.8484000000001</v>
      </c>
      <c r="BY1029" s="15">
        <v>2181.6968999999999</v>
      </c>
      <c r="BZ1029" s="16">
        <v>7485.9915000000001</v>
      </c>
      <c r="CA1029" s="17">
        <v>1189.2877000000001</v>
      </c>
    </row>
    <row r="1030" spans="1:79" x14ac:dyDescent="0.25">
      <c r="A1030" s="33" t="s">
        <v>79</v>
      </c>
      <c r="B1030" s="34">
        <v>8467501</v>
      </c>
      <c r="C1030" s="34" t="s">
        <v>404</v>
      </c>
      <c r="D1030" s="34" t="s">
        <v>81</v>
      </c>
      <c r="E1030" s="34" t="s">
        <v>116</v>
      </c>
      <c r="F1030" s="34" t="s">
        <v>83</v>
      </c>
      <c r="G1030" s="34" t="s">
        <v>117</v>
      </c>
      <c r="H1030" s="34" t="s">
        <v>85</v>
      </c>
      <c r="I1030" s="34" t="s">
        <v>79</v>
      </c>
      <c r="J1030" s="34" t="s">
        <v>87</v>
      </c>
      <c r="K1030" s="10" t="s">
        <v>147</v>
      </c>
      <c r="L1030" s="10">
        <v>5</v>
      </c>
      <c r="M1030" s="34">
        <v>240</v>
      </c>
      <c r="N1030" s="34">
        <v>118759</v>
      </c>
      <c r="O1030" s="35">
        <v>40315</v>
      </c>
      <c r="P1030" s="35">
        <v>28801</v>
      </c>
      <c r="Q1030" s="34">
        <v>80512569304</v>
      </c>
      <c r="R1030" s="34" t="s">
        <v>89</v>
      </c>
      <c r="S1030" s="10" t="str">
        <f>IF(AB1030=0.05,"Médio Profissionalizante",
IF(AB1030=0.09,"Médio Tecnólogo",
IF(AB1030=0.1,"Graduação",
IF(AB1030=0.15,"Especialização",
IF(AB1030=0.35,"Mestrado",
IF(AB1030=0.45,"Doutorado",
))))))</f>
        <v>Especialização</v>
      </c>
      <c r="T1030" s="10" t="str">
        <f>IF(AL1030=0.7,"Inciso I",
IF(AL1030=0.6,"Incisos II e V",
IF(AL1030=0.3,"Inciso IV",
IF(AL1030=0.25,"Inciso III, VI e VII",
))))</f>
        <v>Inciso III, VI e VII</v>
      </c>
      <c r="U1030" s="34">
        <v>22</v>
      </c>
      <c r="V1030" s="34" t="s">
        <v>97</v>
      </c>
      <c r="W1030" s="34" t="s">
        <v>91</v>
      </c>
      <c r="X1030" s="34" t="s">
        <v>92</v>
      </c>
      <c r="Y1030" s="15">
        <v>1675.1153999999999</v>
      </c>
      <c r="Z1030" s="15">
        <v>240</v>
      </c>
      <c r="AA1030" s="15">
        <v>1675.1206400289295</v>
      </c>
      <c r="AB1030" s="36">
        <v>0.15</v>
      </c>
      <c r="AC1030" s="21">
        <v>251.26730000000001</v>
      </c>
      <c r="AD1030" s="15">
        <v>0.08</v>
      </c>
      <c r="AE1030" s="50">
        <v>134.00919999999999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v>1675.1153999999999</v>
      </c>
      <c r="AL1030" s="15">
        <v>0.25</v>
      </c>
      <c r="AM1030" s="15">
        <v>418.77890000000002</v>
      </c>
      <c r="AN1030" s="15">
        <v>0.4</v>
      </c>
      <c r="AO1030" s="15">
        <v>670.0462</v>
      </c>
      <c r="AP1030" s="15">
        <v>1</v>
      </c>
      <c r="AQ1030" s="15">
        <v>1675.1153999999999</v>
      </c>
      <c r="AR1030" s="15">
        <v>1.28</v>
      </c>
      <c r="AS1030" s="15">
        <v>693.28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6499.4477999999999</v>
      </c>
      <c r="BU1030" s="15">
        <v>4405.5535</v>
      </c>
      <c r="BV1030" s="15">
        <v>6499.4477999999999</v>
      </c>
      <c r="BW1030" s="15">
        <v>5829.4016000000001</v>
      </c>
      <c r="BX1030" s="16">
        <v>816.11620000000005</v>
      </c>
      <c r="BY1030" s="15">
        <v>1632.2324000000001</v>
      </c>
      <c r="BZ1030" s="16">
        <v>5683.3315000000002</v>
      </c>
      <c r="CA1030" s="17">
        <v>693.55619999999999</v>
      </c>
    </row>
    <row r="1031" spans="1:79" x14ac:dyDescent="0.25">
      <c r="A1031" s="33" t="s">
        <v>98</v>
      </c>
      <c r="B1031" s="34">
        <v>40501</v>
      </c>
      <c r="C1031" s="34" t="s">
        <v>810</v>
      </c>
      <c r="D1031" s="34" t="s">
        <v>749</v>
      </c>
      <c r="E1031" s="34" t="s">
        <v>750</v>
      </c>
      <c r="F1031" s="34" t="s">
        <v>712</v>
      </c>
      <c r="G1031" s="34" t="s">
        <v>726</v>
      </c>
      <c r="H1031" s="34" t="s">
        <v>714</v>
      </c>
      <c r="I1031" s="34" t="s">
        <v>715</v>
      </c>
      <c r="J1031" s="34" t="s">
        <v>712</v>
      </c>
      <c r="K1031" s="10" t="s">
        <v>121</v>
      </c>
      <c r="L1031" s="10">
        <v>12</v>
      </c>
      <c r="M1031" s="34">
        <v>180</v>
      </c>
      <c r="N1031" s="34">
        <v>602367</v>
      </c>
      <c r="O1031" s="35">
        <v>31107</v>
      </c>
      <c r="P1031" s="35">
        <v>12954</v>
      </c>
      <c r="Q1031" s="34">
        <v>1388410397</v>
      </c>
      <c r="R1031" s="34" t="s">
        <v>103</v>
      </c>
      <c r="S1031" s="10">
        <f>IF(AB1031=0.05,"Médio Profissionalizante",
IF(AB1031=0.09,"Médio Tecnólogo",
IF(AB1031=0.1,"Graduação",
IF(AB1031=0.15,"Especialização",
IF(AB1031=0.35,"Mestrado",
IF(AB1031=0.45,"Doutorado",
))))))</f>
        <v>0</v>
      </c>
      <c r="T1031" s="10" t="str">
        <f>IF(AL1031=0.7,"Inciso I",
IF(AL1031=0.6,"Incisos II e V",
IF(AL1031=0.3,"Inciso IV",
IF(AL1031=0.25,"Inciso III, VI e VII",
))))</f>
        <v>Inciso III, VI e VII</v>
      </c>
      <c r="U1031" s="34">
        <v>20</v>
      </c>
      <c r="V1031" s="34" t="s">
        <v>97</v>
      </c>
      <c r="W1031" s="34" t="s">
        <v>91</v>
      </c>
      <c r="X1031" s="34" t="s">
        <v>91</v>
      </c>
      <c r="Y1031" s="15">
        <v>1924.1790000000001</v>
      </c>
      <c r="Z1031" s="15">
        <v>240</v>
      </c>
      <c r="AA1031" s="15">
        <v>1924.1870707847202</v>
      </c>
      <c r="AB1031" s="36">
        <v>0</v>
      </c>
      <c r="AC1031" s="37">
        <v>0</v>
      </c>
      <c r="AD1031" s="15">
        <v>0.21</v>
      </c>
      <c r="AE1031" s="40">
        <f>ROUND(Y1031*AD1031,2)</f>
        <v>404.08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v>1443.1266000000001</v>
      </c>
      <c r="AL1031" s="15">
        <v>0.25</v>
      </c>
      <c r="AM1031" s="15">
        <v>360.7817</v>
      </c>
      <c r="AN1031" s="15">
        <v>0.4</v>
      </c>
      <c r="AO1031" s="15">
        <v>577.25059999999996</v>
      </c>
      <c r="AP1031" s="15">
        <v>1</v>
      </c>
      <c r="AQ1031" s="15">
        <v>1443.1266000000001</v>
      </c>
      <c r="AR1031" s="15">
        <v>0.45</v>
      </c>
      <c r="AS1031" s="15">
        <v>278.52999999999997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21.232053000000001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5591.7007000000003</v>
      </c>
      <c r="BU1031" s="15">
        <v>3766.5603999999998</v>
      </c>
      <c r="BV1031" s="15">
        <v>5570.4687000000004</v>
      </c>
      <c r="BW1031" s="15">
        <v>5014.4501</v>
      </c>
      <c r="BX1031" s="16">
        <v>702.02300000000002</v>
      </c>
      <c r="BY1031" s="15">
        <v>1404.046</v>
      </c>
      <c r="BZ1031" s="16">
        <v>4889.6777000000002</v>
      </c>
      <c r="CA1031" s="17">
        <v>475.3014</v>
      </c>
    </row>
    <row r="1032" spans="1:79" x14ac:dyDescent="0.25">
      <c r="A1032" s="33" t="s">
        <v>98</v>
      </c>
      <c r="B1032" s="34">
        <v>42701</v>
      </c>
      <c r="C1032" s="34" t="s">
        <v>816</v>
      </c>
      <c r="D1032" s="34" t="s">
        <v>749</v>
      </c>
      <c r="E1032" s="34" t="s">
        <v>750</v>
      </c>
      <c r="F1032" s="34" t="s">
        <v>712</v>
      </c>
      <c r="G1032" s="34" t="s">
        <v>740</v>
      </c>
      <c r="H1032" s="34" t="s">
        <v>714</v>
      </c>
      <c r="I1032" s="34" t="s">
        <v>715</v>
      </c>
      <c r="J1032" s="34" t="s">
        <v>712</v>
      </c>
      <c r="K1032" s="10" t="s">
        <v>121</v>
      </c>
      <c r="L1032" s="10">
        <v>12</v>
      </c>
      <c r="M1032" s="34">
        <v>240</v>
      </c>
      <c r="N1032" s="34">
        <v>829806</v>
      </c>
      <c r="O1032" s="35">
        <v>29626</v>
      </c>
      <c r="P1032" s="35">
        <v>16676</v>
      </c>
      <c r="Q1032" s="34">
        <v>1405071320</v>
      </c>
      <c r="R1032" s="34" t="s">
        <v>103</v>
      </c>
      <c r="S1032" s="10" t="str">
        <f>IF(AB1032=0.05,"Médio Profissionalizante",
IF(AB1032=0.09,"Médio Tecnólogo",
IF(AB1032=0.1,"Graduação",
IF(AB1032=0.15,"Especialização",
IF(AB1032=0.35,"Mestrado",
IF(AB1032=0.45,"Doutorado",
))))))</f>
        <v>Especialização</v>
      </c>
      <c r="T1032" s="10" t="str">
        <f>IF(AL1032=0.7,"Inciso I",
IF(AL1032=0.6,"Incisos II e V",
IF(AL1032=0.3,"Inciso IV",
IF(AL1032=0.25,"Inciso III, VI e VII",
))))</f>
        <v>Inciso III, VI e VII</v>
      </c>
      <c r="U1032" s="34">
        <v>20</v>
      </c>
      <c r="V1032" s="34" t="s">
        <v>97</v>
      </c>
      <c r="W1032" s="34" t="s">
        <v>91</v>
      </c>
      <c r="X1032" s="34" t="s">
        <v>91</v>
      </c>
      <c r="Y1032" s="15">
        <v>1924.1790000000001</v>
      </c>
      <c r="Z1032" s="15">
        <v>240</v>
      </c>
      <c r="AA1032" s="15">
        <v>1924.1870707847202</v>
      </c>
      <c r="AB1032" s="36">
        <v>0.15</v>
      </c>
      <c r="AC1032" s="15">
        <v>288.62689999999998</v>
      </c>
      <c r="AD1032" s="15">
        <v>0.2</v>
      </c>
      <c r="AE1032" s="40">
        <f>ROUND(Y1032*AD1032,2)</f>
        <v>384.84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v>1924.1790000000001</v>
      </c>
      <c r="AL1032" s="15">
        <v>0.25</v>
      </c>
      <c r="AM1032" s="15">
        <v>481.04480000000001</v>
      </c>
      <c r="AN1032" s="15">
        <v>0.4</v>
      </c>
      <c r="AO1032" s="15">
        <v>769.67160000000001</v>
      </c>
      <c r="AP1032" s="15">
        <v>1</v>
      </c>
      <c r="AQ1032" s="15">
        <v>1924.1790000000001</v>
      </c>
      <c r="AR1032" s="15">
        <v>1.19</v>
      </c>
      <c r="AS1032" s="15">
        <v>763.26</v>
      </c>
      <c r="AT1032" s="15">
        <v>0</v>
      </c>
      <c r="AU1032" s="15">
        <v>0</v>
      </c>
      <c r="AV1032" s="15">
        <v>0.2</v>
      </c>
      <c r="AW1032" s="15">
        <v>1154.51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7718.8050000000003</v>
      </c>
      <c r="BU1032" s="15">
        <v>5291.4922999999999</v>
      </c>
      <c r="BV1032" s="15">
        <v>7696.7160000000003</v>
      </c>
      <c r="BW1032" s="15">
        <v>6949.1333999999997</v>
      </c>
      <c r="BX1032" s="16">
        <v>972.87869999999998</v>
      </c>
      <c r="BY1032" s="15">
        <v>1945.7573</v>
      </c>
      <c r="BZ1032" s="16">
        <v>6745.9263000000001</v>
      </c>
      <c r="CA1032" s="17">
        <v>985.76969999999994</v>
      </c>
    </row>
    <row r="1033" spans="1:79" x14ac:dyDescent="0.25">
      <c r="A1033" s="33" t="s">
        <v>79</v>
      </c>
      <c r="B1033" s="34">
        <v>5385701</v>
      </c>
      <c r="C1033" s="34" t="s">
        <v>309</v>
      </c>
      <c r="D1033" s="34" t="s">
        <v>81</v>
      </c>
      <c r="E1033" s="34" t="s">
        <v>116</v>
      </c>
      <c r="F1033" s="34" t="s">
        <v>83</v>
      </c>
      <c r="G1033" s="34" t="s">
        <v>117</v>
      </c>
      <c r="H1033" s="34" t="s">
        <v>85</v>
      </c>
      <c r="I1033" s="34" t="s">
        <v>79</v>
      </c>
      <c r="J1033" s="34" t="s">
        <v>87</v>
      </c>
      <c r="K1033" s="10" t="s">
        <v>121</v>
      </c>
      <c r="L1033" s="10">
        <v>12</v>
      </c>
      <c r="M1033" s="34">
        <v>240</v>
      </c>
      <c r="N1033" s="34">
        <v>136416</v>
      </c>
      <c r="O1033" s="35">
        <v>37431</v>
      </c>
      <c r="P1033" s="35">
        <v>28818</v>
      </c>
      <c r="Q1033" s="34">
        <v>82727368372</v>
      </c>
      <c r="R1033" s="34" t="s">
        <v>89</v>
      </c>
      <c r="S1033" s="10" t="str">
        <f>IF(AB1033=0.05,"Médio Profissionalizante",
IF(AB1033=0.09,"Médio Tecnólogo",
IF(AB1033=0.1,"Graduação",
IF(AB1033=0.15,"Especialização",
IF(AB1033=0.35,"Mestrado",
IF(AB1033=0.45,"Doutorado",
))))))</f>
        <v>Graduação</v>
      </c>
      <c r="T1033" s="10" t="str">
        <f>IF(AL1033=0.7,"Inciso I",
IF(AL1033=0.6,"Incisos II e V",
IF(AL1033=0.3,"Inciso IV",
IF(AL1033=0.25,"Inciso III, VI e VII",
))))</f>
        <v>Incisos II e V</v>
      </c>
      <c r="U1033" s="34">
        <v>22</v>
      </c>
      <c r="V1033" s="34" t="s">
        <v>97</v>
      </c>
      <c r="W1033" s="34" t="s">
        <v>91</v>
      </c>
      <c r="X1033" s="34" t="s">
        <v>92</v>
      </c>
      <c r="Y1033" s="15">
        <v>1924.1790000000001</v>
      </c>
      <c r="Z1033" s="15">
        <v>240</v>
      </c>
      <c r="AA1033" s="15">
        <v>1924.1870707847202</v>
      </c>
      <c r="AB1033" s="36">
        <v>0.1</v>
      </c>
      <c r="AC1033" s="10">
        <v>192.4179</v>
      </c>
      <c r="AD1033" s="15">
        <v>0.2</v>
      </c>
      <c r="AE1033" s="50">
        <v>384.83580000000001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v>1924.1790000000001</v>
      </c>
      <c r="AL1033" s="15">
        <v>0.6</v>
      </c>
      <c r="AM1033" s="15">
        <v>1154.5074</v>
      </c>
      <c r="AN1033" s="15">
        <v>0.4</v>
      </c>
      <c r="AO1033" s="15">
        <v>769.67160000000001</v>
      </c>
      <c r="AP1033" s="15">
        <v>1</v>
      </c>
      <c r="AQ1033" s="15">
        <v>1924.1790000000001</v>
      </c>
      <c r="AR1033" s="15">
        <v>0</v>
      </c>
      <c r="AS1033" s="15">
        <v>0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8273.9696999999996</v>
      </c>
      <c r="BU1033" s="15">
        <v>5195.2833000000001</v>
      </c>
      <c r="BV1033" s="15">
        <v>8273.9696999999996</v>
      </c>
      <c r="BW1033" s="15">
        <v>7504.2981</v>
      </c>
      <c r="BX1033" s="16">
        <v>1050.6016999999999</v>
      </c>
      <c r="BY1033" s="15">
        <v>2101.2035000000001</v>
      </c>
      <c r="BZ1033" s="16">
        <v>7223.3680000000004</v>
      </c>
      <c r="CA1033" s="17">
        <v>1117.0662</v>
      </c>
    </row>
    <row r="1034" spans="1:79" x14ac:dyDescent="0.25">
      <c r="A1034" s="33" t="s">
        <v>708</v>
      </c>
      <c r="B1034" s="34">
        <v>1682201</v>
      </c>
      <c r="C1034" s="34" t="s">
        <v>1033</v>
      </c>
      <c r="D1034" s="34" t="s">
        <v>710</v>
      </c>
      <c r="E1034" s="34" t="s">
        <v>723</v>
      </c>
      <c r="F1034" s="34" t="s">
        <v>83</v>
      </c>
      <c r="G1034" s="34" t="s">
        <v>84</v>
      </c>
      <c r="H1034" s="34" t="s">
        <v>1002</v>
      </c>
      <c r="I1034" s="34" t="s">
        <v>1003</v>
      </c>
      <c r="J1034" s="34" t="s">
        <v>107</v>
      </c>
      <c r="K1034" s="10" t="s">
        <v>105</v>
      </c>
      <c r="L1034" s="10">
        <v>13</v>
      </c>
      <c r="M1034" s="34">
        <v>240</v>
      </c>
      <c r="N1034" s="34">
        <v>148318</v>
      </c>
      <c r="O1034" s="35">
        <v>31203</v>
      </c>
      <c r="P1034" s="35">
        <v>24250</v>
      </c>
      <c r="Q1034" s="34">
        <v>26651122304</v>
      </c>
      <c r="R1034" s="34" t="s">
        <v>89</v>
      </c>
      <c r="S1034" s="10">
        <f>IF(AB1034=0.05,"Médio Profissionalizante",
IF(AB1034=0.09,"Médio Tecnólogo",
IF(AB1034=0.1,"Graduação",
IF(AB1034=0.15,"Especialização",
IF(AB1034=0.35,"Mestrado",
IF(AB1034=0.45,"Doutorado",
))))))</f>
        <v>0</v>
      </c>
      <c r="T1034" s="10" t="str">
        <f>IF(AL1034=0.7,"Inciso I",
IF(AL1034=0.6,"Incisos II e V",
IF(AL1034=0.3,"Inciso IV",
IF(AL1034=0.25,"Inciso III, VI e VII",
))))</f>
        <v>Incisos II e V</v>
      </c>
      <c r="U1034" s="34">
        <v>1</v>
      </c>
      <c r="V1034" s="34" t="s">
        <v>97</v>
      </c>
      <c r="W1034" s="34" t="s">
        <v>91</v>
      </c>
      <c r="X1034" s="34" t="s">
        <v>92</v>
      </c>
      <c r="Y1034" s="15">
        <v>1886.4492</v>
      </c>
      <c r="Z1034" s="15">
        <v>240</v>
      </c>
      <c r="AA1034" s="15">
        <v>1886.4579125340395</v>
      </c>
      <c r="AB1034" s="36">
        <v>0</v>
      </c>
      <c r="AC1034" s="37">
        <v>0</v>
      </c>
      <c r="AD1034" s="15">
        <v>0.2</v>
      </c>
      <c r="AE1034" s="40">
        <f>ROUND(Y1034*AD1034,2)</f>
        <v>377.29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v>1498.6962000000001</v>
      </c>
      <c r="AL1034" s="15">
        <v>0.6</v>
      </c>
      <c r="AM1034" s="15">
        <v>899.21770000000004</v>
      </c>
      <c r="AN1034" s="15">
        <v>0.4</v>
      </c>
      <c r="AO1034" s="15">
        <v>599.47850000000005</v>
      </c>
      <c r="AP1034" s="15">
        <v>1</v>
      </c>
      <c r="AQ1034" s="15">
        <v>1498.6962000000001</v>
      </c>
      <c r="AR1034" s="15">
        <v>0.06</v>
      </c>
      <c r="AS1034" s="15">
        <v>39.619999999999997</v>
      </c>
      <c r="AT1034" s="15">
        <v>0.01</v>
      </c>
      <c r="AU1034" s="15">
        <v>49.52</v>
      </c>
      <c r="AV1034" s="15">
        <v>0.39</v>
      </c>
      <c r="AW1034" s="15">
        <v>2317.5100000000002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22.088951999999999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6316.6130000000003</v>
      </c>
      <c r="BU1034" s="15">
        <v>3896.6100999999999</v>
      </c>
      <c r="BV1034" s="15">
        <v>6294.5240000000003</v>
      </c>
      <c r="BW1034" s="15">
        <v>5717.1345000000001</v>
      </c>
      <c r="BX1034" s="16">
        <v>800.39880000000005</v>
      </c>
      <c r="BY1034" s="15">
        <v>1600.7977000000001</v>
      </c>
      <c r="BZ1034" s="16">
        <v>5516.2142000000003</v>
      </c>
      <c r="CA1034" s="17">
        <v>647.59889999999996</v>
      </c>
    </row>
    <row r="1035" spans="1:79" x14ac:dyDescent="0.25">
      <c r="A1035" s="33" t="s">
        <v>999</v>
      </c>
      <c r="B1035" s="34">
        <v>1196202</v>
      </c>
      <c r="C1035" s="34" t="s">
        <v>1007</v>
      </c>
      <c r="D1035" s="34" t="s">
        <v>1001</v>
      </c>
      <c r="E1035" s="34" t="s">
        <v>1008</v>
      </c>
      <c r="F1035" s="34" t="s">
        <v>83</v>
      </c>
      <c r="G1035" s="34" t="s">
        <v>860</v>
      </c>
      <c r="H1035" s="34" t="s">
        <v>1002</v>
      </c>
      <c r="I1035" s="34" t="s">
        <v>715</v>
      </c>
      <c r="J1035" s="34" t="s">
        <v>850</v>
      </c>
      <c r="K1035" s="10" t="s">
        <v>850</v>
      </c>
      <c r="L1035" s="10">
        <v>6</v>
      </c>
      <c r="M1035" s="34">
        <v>180</v>
      </c>
      <c r="N1035" s="34">
        <v>101221</v>
      </c>
      <c r="O1035" s="35">
        <v>31199</v>
      </c>
      <c r="P1035" s="35">
        <v>21626</v>
      </c>
      <c r="Q1035" s="34">
        <v>18019960325</v>
      </c>
      <c r="R1035" s="34" t="s">
        <v>89</v>
      </c>
      <c r="S1035" s="10" t="str">
        <f>IF(AB1035=0.05,"Médio Profissionalizante",
IF(AB1035=0.09,"Médio Tecnólogo",
IF(AB1035=0.1,"Graduação",
IF(AB1035=0.15,"Especialização",
IF(AB1035=0.35,"Mestrado",
IF(AB1035=0.45,"Doutorado",
))))))</f>
        <v>Especialização</v>
      </c>
      <c r="T1035" s="10" t="str">
        <f>IF(AL1035=0.7,"Inciso I",
IF(AL1035=0.6,"Incisos II e V",
IF(AL1035=0.3,"Inciso IV",
IF(AL1035=0.25,"Inciso III, VI e VII",
))))</f>
        <v>Inciso III, VI e VII</v>
      </c>
      <c r="U1035" s="34">
        <v>164</v>
      </c>
      <c r="V1035" s="34" t="s">
        <v>90</v>
      </c>
      <c r="W1035" s="34" t="s">
        <v>114</v>
      </c>
      <c r="X1035" s="34" t="s">
        <v>92</v>
      </c>
      <c r="Y1035" s="15">
        <v>1777.6458</v>
      </c>
      <c r="Z1035" s="15">
        <v>240</v>
      </c>
      <c r="AA1035" s="15">
        <v>1777.6514241638204</v>
      </c>
      <c r="AB1035" s="36">
        <v>0.15</v>
      </c>
      <c r="AC1035" s="21">
        <v>195.7054</v>
      </c>
      <c r="AD1035" s="15">
        <v>0.11</v>
      </c>
      <c r="AE1035" s="40">
        <f>ROUND(Y1035*AD1035,2)</f>
        <v>195.54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v>1304.7023999999999</v>
      </c>
      <c r="AL1035" s="15">
        <v>0.25</v>
      </c>
      <c r="AM1035" s="15">
        <v>326.17559999999997</v>
      </c>
      <c r="AN1035" s="15">
        <v>0.4</v>
      </c>
      <c r="AO1035" s="15">
        <v>521.88099999999997</v>
      </c>
      <c r="AP1035" s="15">
        <v>1</v>
      </c>
      <c r="AQ1035" s="15">
        <v>1304.7023999999999</v>
      </c>
      <c r="AR1035" s="15">
        <v>0.21</v>
      </c>
      <c r="AS1035" s="15">
        <v>121.64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5101.3864000000003</v>
      </c>
      <c r="BU1035" s="15">
        <v>3470.5084000000002</v>
      </c>
      <c r="BV1035" s="15">
        <v>5101.3864000000003</v>
      </c>
      <c r="BW1035" s="15">
        <v>4579.5054</v>
      </c>
      <c r="BX1035" s="16">
        <v>641.13080000000002</v>
      </c>
      <c r="BY1035" s="15">
        <v>1282.2615000000001</v>
      </c>
      <c r="BZ1035" s="16">
        <v>4460.2556000000004</v>
      </c>
      <c r="CA1035" s="17">
        <v>367.42750000000001</v>
      </c>
    </row>
    <row r="1036" spans="1:79" x14ac:dyDescent="0.25">
      <c r="A1036" s="33" t="s">
        <v>839</v>
      </c>
      <c r="B1036" s="34">
        <v>348501</v>
      </c>
      <c r="C1036" s="34" t="s">
        <v>879</v>
      </c>
      <c r="D1036" s="34" t="s">
        <v>841</v>
      </c>
      <c r="E1036" s="34" t="s">
        <v>880</v>
      </c>
      <c r="F1036" s="34" t="s">
        <v>83</v>
      </c>
      <c r="G1036" s="34" t="s">
        <v>881</v>
      </c>
      <c r="H1036" s="34" t="s">
        <v>844</v>
      </c>
      <c r="I1036" s="34" t="s">
        <v>845</v>
      </c>
      <c r="J1036" s="34" t="s">
        <v>846</v>
      </c>
      <c r="K1036" s="10" t="s">
        <v>121</v>
      </c>
      <c r="L1036" s="10">
        <v>13</v>
      </c>
      <c r="M1036" s="34">
        <v>240</v>
      </c>
      <c r="N1036" s="34">
        <v>227433</v>
      </c>
      <c r="O1036" s="35">
        <v>29953</v>
      </c>
      <c r="P1036" s="35">
        <v>19706</v>
      </c>
      <c r="Q1036" s="34">
        <v>6002242368</v>
      </c>
      <c r="R1036" s="34" t="s">
        <v>89</v>
      </c>
      <c r="S1036" s="10">
        <f>IF(AB1036=0.05,"Médio Profissionalizante",
IF(AB1036=0.09,"Médio Tecnólogo",
IF(AB1036=0.1,"Graduação",
IF(AB1036=0.15,"Especialização",
IF(AB1036=0.35,"Mestrado",
IF(AB1036=0.45,"Doutorado",
))))))</f>
        <v>0</v>
      </c>
      <c r="T1036" s="10" t="str">
        <f>IF(AL1036=0.7,"Inciso I",
IF(AL1036=0.6,"Incisos II e V",
IF(AL1036=0.3,"Inciso IV",
IF(AL1036=0.25,"Inciso III, VI e VII",
))))</f>
        <v>Inciso III, VI e VII</v>
      </c>
      <c r="U1036" s="34">
        <v>1</v>
      </c>
      <c r="V1036" s="34" t="s">
        <v>90</v>
      </c>
      <c r="W1036" s="34" t="s">
        <v>190</v>
      </c>
      <c r="X1036" s="34" t="s">
        <v>92</v>
      </c>
      <c r="Y1036" s="15">
        <v>1962.6636000000001</v>
      </c>
      <c r="Z1036" s="15">
        <v>240</v>
      </c>
      <c r="AA1036" s="15">
        <v>1962.6708122004145</v>
      </c>
      <c r="AB1036" s="36">
        <v>0</v>
      </c>
      <c r="AC1036" s="47">
        <v>0</v>
      </c>
      <c r="AD1036" s="15">
        <v>0.27</v>
      </c>
      <c r="AE1036" s="40">
        <f>ROUND(Y1036*AD1036,2)</f>
        <v>529.91999999999996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v>1962.6636000000001</v>
      </c>
      <c r="AL1036" s="15">
        <v>0.25</v>
      </c>
      <c r="AM1036" s="15">
        <v>490.66590000000002</v>
      </c>
      <c r="AN1036" s="15">
        <v>0.4</v>
      </c>
      <c r="AO1036" s="15">
        <v>785.06539999999995</v>
      </c>
      <c r="AP1036" s="15">
        <v>1</v>
      </c>
      <c r="AQ1036" s="15">
        <v>1962.6636000000001</v>
      </c>
      <c r="AR1036" s="15">
        <v>0</v>
      </c>
      <c r="AS1036" s="15">
        <v>0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7693.6413000000002</v>
      </c>
      <c r="BU1036" s="15">
        <v>5240.3118000000004</v>
      </c>
      <c r="BV1036" s="15">
        <v>7693.6413000000002</v>
      </c>
      <c r="BW1036" s="15">
        <v>6908.5758999999998</v>
      </c>
      <c r="BX1036" s="16">
        <v>967.20060000000001</v>
      </c>
      <c r="BY1036" s="15">
        <v>1934.4012</v>
      </c>
      <c r="BZ1036" s="16">
        <v>6726.4407000000001</v>
      </c>
      <c r="CA1036" s="17">
        <v>980.41120000000001</v>
      </c>
    </row>
    <row r="1037" spans="1:79" x14ac:dyDescent="0.25">
      <c r="A1037" s="33" t="s">
        <v>79</v>
      </c>
      <c r="B1037" s="34">
        <v>5385801</v>
      </c>
      <c r="C1037" s="34" t="s">
        <v>310</v>
      </c>
      <c r="D1037" s="34" t="s">
        <v>81</v>
      </c>
      <c r="E1037" s="34" t="s">
        <v>116</v>
      </c>
      <c r="F1037" s="34" t="s">
        <v>83</v>
      </c>
      <c r="G1037" s="34" t="s">
        <v>117</v>
      </c>
      <c r="H1037" s="34" t="s">
        <v>85</v>
      </c>
      <c r="I1037" s="34" t="s">
        <v>79</v>
      </c>
      <c r="J1037" s="34" t="s">
        <v>87</v>
      </c>
      <c r="K1037" s="10" t="s">
        <v>121</v>
      </c>
      <c r="L1037" s="10">
        <v>12</v>
      </c>
      <c r="M1037" s="34">
        <v>240</v>
      </c>
      <c r="N1037" s="34">
        <v>136416</v>
      </c>
      <c r="O1037" s="35">
        <v>37431</v>
      </c>
      <c r="P1037" s="35">
        <v>28471</v>
      </c>
      <c r="Q1037" s="34">
        <v>77850840330</v>
      </c>
      <c r="R1037" s="34" t="s">
        <v>89</v>
      </c>
      <c r="S1037" s="10" t="str">
        <f>IF(AB1037=0.05,"Médio Profissionalizante",
IF(AB1037=0.09,"Médio Tecnólogo",
IF(AB1037=0.1,"Graduação",
IF(AB1037=0.15,"Especialização",
IF(AB1037=0.35,"Mestrado",
IF(AB1037=0.45,"Doutorado",
))))))</f>
        <v>Graduação</v>
      </c>
      <c r="T1037" s="10" t="str">
        <f>IF(AL1037=0.7,"Inciso I",
IF(AL1037=0.6,"Incisos II e V",
IF(AL1037=0.3,"Inciso IV",
IF(AL1037=0.25,"Inciso III, VI e VII",
))))</f>
        <v>Inciso III, VI e VII</v>
      </c>
      <c r="U1037" s="34">
        <v>22</v>
      </c>
      <c r="V1037" s="34" t="s">
        <v>90</v>
      </c>
      <c r="W1037" s="34" t="s">
        <v>91</v>
      </c>
      <c r="X1037" s="34" t="s">
        <v>92</v>
      </c>
      <c r="Y1037" s="15">
        <v>1924.1790000000001</v>
      </c>
      <c r="Z1037" s="15">
        <v>240</v>
      </c>
      <c r="AA1037" s="15">
        <v>1924.1870707847202</v>
      </c>
      <c r="AB1037" s="36">
        <v>0.1</v>
      </c>
      <c r="AC1037" s="10">
        <v>192.4179</v>
      </c>
      <c r="AD1037" s="15">
        <v>0.2</v>
      </c>
      <c r="AE1037" s="50">
        <v>384.83580000000001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v>1924.1790000000001</v>
      </c>
      <c r="AL1037" s="15">
        <v>0.25</v>
      </c>
      <c r="AM1037" s="15">
        <v>481.04480000000001</v>
      </c>
      <c r="AN1037" s="15">
        <v>0.4</v>
      </c>
      <c r="AO1037" s="15">
        <v>769.67160000000001</v>
      </c>
      <c r="AP1037" s="15">
        <v>1</v>
      </c>
      <c r="AQ1037" s="15">
        <v>1924.1790000000001</v>
      </c>
      <c r="AR1037" s="15">
        <v>1.1299999999999999</v>
      </c>
      <c r="AS1037" s="15">
        <v>715.72</v>
      </c>
      <c r="AT1037" s="15">
        <v>0</v>
      </c>
      <c r="AU1037" s="15">
        <v>0</v>
      </c>
      <c r="AV1037" s="15">
        <v>0.38</v>
      </c>
      <c r="AW1037" s="15">
        <v>2166.16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7600.5070999999998</v>
      </c>
      <c r="BU1037" s="15">
        <v>5195.2833000000001</v>
      </c>
      <c r="BV1037" s="15">
        <v>7600.5070999999998</v>
      </c>
      <c r="BW1037" s="15">
        <v>6830.8355000000001</v>
      </c>
      <c r="BX1037" s="16">
        <v>956.31700000000001</v>
      </c>
      <c r="BY1037" s="15">
        <v>1912.6339</v>
      </c>
      <c r="BZ1037" s="16">
        <v>6644.1900999999998</v>
      </c>
      <c r="CA1037" s="17">
        <v>957.79229999999995</v>
      </c>
    </row>
    <row r="1038" spans="1:79" x14ac:dyDescent="0.25">
      <c r="A1038" s="33" t="s">
        <v>79</v>
      </c>
      <c r="B1038" s="34">
        <v>9641801</v>
      </c>
      <c r="C1038" s="34" t="s">
        <v>487</v>
      </c>
      <c r="D1038" s="34" t="s">
        <v>81</v>
      </c>
      <c r="E1038" s="34" t="s">
        <v>116</v>
      </c>
      <c r="F1038" s="34" t="s">
        <v>83</v>
      </c>
      <c r="G1038" s="34" t="s">
        <v>117</v>
      </c>
      <c r="H1038" s="34" t="s">
        <v>85</v>
      </c>
      <c r="I1038" s="34" t="s">
        <v>79</v>
      </c>
      <c r="J1038" s="34" t="s">
        <v>87</v>
      </c>
      <c r="K1038" s="10" t="s">
        <v>118</v>
      </c>
      <c r="L1038" s="10">
        <v>7</v>
      </c>
      <c r="M1038" s="34">
        <v>240</v>
      </c>
      <c r="N1038" s="34">
        <v>123551</v>
      </c>
      <c r="O1038" s="35">
        <v>41330</v>
      </c>
      <c r="P1038" s="35">
        <v>28659</v>
      </c>
      <c r="Q1038" s="34">
        <v>61580724353</v>
      </c>
      <c r="R1038" s="34" t="s">
        <v>89</v>
      </c>
      <c r="S1038" s="10">
        <f>IF(AB1038=0.05,"Médio Profissionalizante",
IF(AB1038=0.09,"Médio Tecnólogo",
IF(AB1038=0.1,"Graduação",
IF(AB1038=0.15,"Especialização",
IF(AB1038=0.35,"Mestrado",
IF(AB1038=0.45,"Doutorado",
))))))</f>
        <v>0</v>
      </c>
      <c r="T1038" s="10" t="str">
        <f>IF(AL1038=0.7,"Inciso I",
IF(AL1038=0.6,"Incisos II e V",
IF(AL1038=0.3,"Inciso IV",
IF(AL1038=0.25,"Inciso III, VI e VII",
))))</f>
        <v>Inciso III, VI e VII</v>
      </c>
      <c r="U1038" s="34">
        <v>22</v>
      </c>
      <c r="V1038" s="34" t="s">
        <v>90</v>
      </c>
      <c r="W1038" s="34" t="s">
        <v>91</v>
      </c>
      <c r="X1038" s="34" t="s">
        <v>92</v>
      </c>
      <c r="Y1038" s="15">
        <v>1742.7924</v>
      </c>
      <c r="Z1038" s="15">
        <v>240</v>
      </c>
      <c r="AA1038" s="15">
        <v>1742.7955138860984</v>
      </c>
      <c r="AB1038" s="36">
        <v>0</v>
      </c>
      <c r="AC1038" s="10">
        <v>0</v>
      </c>
      <c r="AD1038" s="15">
        <v>0.09</v>
      </c>
      <c r="AE1038" s="50">
        <v>156.85130000000001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v>1742.7924</v>
      </c>
      <c r="AL1038" s="15">
        <v>0.25</v>
      </c>
      <c r="AM1038" s="15">
        <v>435.69810000000001</v>
      </c>
      <c r="AN1038" s="15">
        <v>0.4</v>
      </c>
      <c r="AO1038" s="15">
        <v>697.11699999999996</v>
      </c>
      <c r="AP1038" s="15">
        <v>1</v>
      </c>
      <c r="AQ1038" s="15">
        <v>1742.7924</v>
      </c>
      <c r="AR1038" s="15">
        <v>0.27</v>
      </c>
      <c r="AS1038" s="15">
        <v>146.66</v>
      </c>
      <c r="AT1038" s="15">
        <v>0.45</v>
      </c>
      <c r="AU1038" s="15">
        <v>1833.21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6518.0436</v>
      </c>
      <c r="BU1038" s="15">
        <v>4339.5531000000001</v>
      </c>
      <c r="BV1038" s="15">
        <v>6518.0436</v>
      </c>
      <c r="BW1038" s="15">
        <v>5820.9265999999998</v>
      </c>
      <c r="BX1038" s="16">
        <v>814.92970000000003</v>
      </c>
      <c r="BY1038" s="15">
        <v>1629.8595</v>
      </c>
      <c r="BZ1038" s="16">
        <v>5703.1138000000001</v>
      </c>
      <c r="CA1038" s="17">
        <v>698.99630000000002</v>
      </c>
    </row>
    <row r="1039" spans="1:79" x14ac:dyDescent="0.25">
      <c r="A1039" s="33" t="s">
        <v>79</v>
      </c>
      <c r="B1039" s="34">
        <v>5178901</v>
      </c>
      <c r="C1039" s="34" t="s">
        <v>266</v>
      </c>
      <c r="D1039" s="34" t="s">
        <v>81</v>
      </c>
      <c r="E1039" s="34" t="s">
        <v>116</v>
      </c>
      <c r="F1039" s="34" t="s">
        <v>83</v>
      </c>
      <c r="G1039" s="34" t="s">
        <v>117</v>
      </c>
      <c r="H1039" s="34" t="s">
        <v>85</v>
      </c>
      <c r="I1039" s="34" t="s">
        <v>79</v>
      </c>
      <c r="J1039" s="34" t="s">
        <v>87</v>
      </c>
      <c r="K1039" s="10" t="s">
        <v>121</v>
      </c>
      <c r="L1039" s="10">
        <v>13</v>
      </c>
      <c r="M1039" s="34">
        <v>240</v>
      </c>
      <c r="N1039" s="34">
        <v>139137</v>
      </c>
      <c r="O1039" s="35">
        <v>37109</v>
      </c>
      <c r="P1039" s="35">
        <v>28176</v>
      </c>
      <c r="Q1039" s="34">
        <v>76602796372</v>
      </c>
      <c r="R1039" s="34" t="s">
        <v>89</v>
      </c>
      <c r="S1039" s="10" t="str">
        <f>IF(AB1039=0.05,"Médio Profissionalizante",
IF(AB1039=0.09,"Médio Tecnólogo",
IF(AB1039=0.1,"Graduação",
IF(AB1039=0.15,"Especialização",
IF(AB1039=0.35,"Mestrado",
IF(AB1039=0.45,"Doutorado",
))))))</f>
        <v>Especialização</v>
      </c>
      <c r="T1039" s="10" t="str">
        <f>IF(AL1039=0.7,"Inciso I",
IF(AL1039=0.6,"Incisos II e V",
IF(AL1039=0.3,"Inciso IV",
IF(AL1039=0.25,"Inciso III, VI e VII",
))))</f>
        <v>Inciso I</v>
      </c>
      <c r="U1039" s="34">
        <v>22</v>
      </c>
      <c r="V1039" s="34" t="s">
        <v>90</v>
      </c>
      <c r="W1039" s="34" t="s">
        <v>91</v>
      </c>
      <c r="X1039" s="34" t="s">
        <v>92</v>
      </c>
      <c r="Y1039" s="15">
        <v>1962.6636000000001</v>
      </c>
      <c r="Z1039" s="15">
        <v>240</v>
      </c>
      <c r="AA1039" s="15">
        <v>1962.6708122004145</v>
      </c>
      <c r="AB1039" s="36">
        <v>0.15</v>
      </c>
      <c r="AC1039" s="15">
        <v>294.39949999999999</v>
      </c>
      <c r="AD1039" s="15">
        <v>0.21</v>
      </c>
      <c r="AE1039" s="50">
        <v>412.15940000000001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v>1962.6636000000001</v>
      </c>
      <c r="AL1039" s="15">
        <v>0.7</v>
      </c>
      <c r="AM1039" s="15">
        <v>1373.8644999999999</v>
      </c>
      <c r="AN1039" s="15">
        <v>0.4</v>
      </c>
      <c r="AO1039" s="15">
        <v>785.06539999999995</v>
      </c>
      <c r="AP1039" s="15">
        <v>1</v>
      </c>
      <c r="AQ1039" s="15">
        <v>1962.6636000000001</v>
      </c>
      <c r="AR1039" s="15">
        <v>0</v>
      </c>
      <c r="AS1039" s="15">
        <v>0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3350.1788780000002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2010.1052110000001</v>
      </c>
      <c r="BO1039" s="15">
        <v>0</v>
      </c>
      <c r="BP1039" s="15">
        <v>0</v>
      </c>
      <c r="BQ1039" s="15">
        <v>0</v>
      </c>
      <c r="BR1039" s="15">
        <v>1000</v>
      </c>
      <c r="BS1039" s="15">
        <v>0</v>
      </c>
      <c r="BT1039" s="15">
        <v>15113.7637</v>
      </c>
      <c r="BU1039" s="15">
        <v>8767.1304</v>
      </c>
      <c r="BV1039" s="15">
        <v>12103.6585</v>
      </c>
      <c r="BW1039" s="15">
        <v>11318.5931</v>
      </c>
      <c r="BX1039" s="16">
        <v>1584.6030000000001</v>
      </c>
      <c r="BY1039" s="15">
        <v>3169.2060999999999</v>
      </c>
      <c r="BZ1039" s="16">
        <v>13529.1607</v>
      </c>
      <c r="CA1039" s="17">
        <v>2851.1592000000001</v>
      </c>
    </row>
    <row r="1040" spans="1:79" x14ac:dyDescent="0.25">
      <c r="A1040" s="33" t="s">
        <v>715</v>
      </c>
      <c r="B1040" s="34">
        <v>13551101</v>
      </c>
      <c r="C1040" s="34" t="s">
        <v>1351</v>
      </c>
      <c r="D1040" s="34" t="s">
        <v>1069</v>
      </c>
      <c r="E1040" s="34" t="s">
        <v>1286</v>
      </c>
      <c r="F1040" s="34" t="s">
        <v>83</v>
      </c>
      <c r="G1040" s="34" t="s">
        <v>1244</v>
      </c>
      <c r="H1040" s="34" t="s">
        <v>1245</v>
      </c>
      <c r="I1040" s="34" t="s">
        <v>1246</v>
      </c>
      <c r="J1040" s="34" t="s">
        <v>850</v>
      </c>
      <c r="K1040" s="10" t="s">
        <v>121</v>
      </c>
      <c r="L1040" s="10">
        <v>13</v>
      </c>
      <c r="M1040" s="34">
        <v>240</v>
      </c>
      <c r="N1040" s="34">
        <v>693313</v>
      </c>
      <c r="O1040" s="35">
        <v>44628</v>
      </c>
      <c r="P1040" s="35">
        <v>27631</v>
      </c>
      <c r="Q1040" s="34">
        <v>71449892353</v>
      </c>
      <c r="R1040" s="34" t="s">
        <v>89</v>
      </c>
      <c r="S1040" s="10">
        <f>IF(AB1040=0.05,"Médio Profissionalizante",
IF(AB1040=0.09,"Médio Tecnólogo",
IF(AB1040=0.1,"Graduação",
IF(AB1040=0.15,"Especialização",
IF(AB1040=0.35,"Mestrado",
IF(AB1040=0.45,"Doutorado",
))))))</f>
        <v>0</v>
      </c>
      <c r="T1040" s="10" t="str">
        <f>IF(AL1040=0.7,"Inciso I",
IF(AL1040=0.6,"Incisos II e V",
IF(AL1040=0.3,"Inciso IV",
IF(AL1040=0.25,"Inciso III, VI e VII",
))))</f>
        <v>Inciso III, VI e VII</v>
      </c>
      <c r="U1040" s="34">
        <v>1</v>
      </c>
      <c r="V1040" s="34" t="s">
        <v>90</v>
      </c>
      <c r="W1040" s="34" t="s">
        <v>190</v>
      </c>
      <c r="X1040" s="34" t="s">
        <v>1254</v>
      </c>
      <c r="Y1040" s="15">
        <v>1962.6636000000001</v>
      </c>
      <c r="Z1040" s="15">
        <v>240</v>
      </c>
      <c r="AA1040" s="15">
        <v>1962.6708122004145</v>
      </c>
      <c r="AB1040" s="36">
        <v>0.08</v>
      </c>
      <c r="AC1040" s="37">
        <v>157.01310000000001</v>
      </c>
      <c r="AD1040" s="15">
        <v>0.21</v>
      </c>
      <c r="AE1040" s="40">
        <f>ROUND(Y1040*AD1040,2)</f>
        <v>412.16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v>1962.6636000000001</v>
      </c>
      <c r="AL1040" s="15">
        <v>0.25</v>
      </c>
      <c r="AM1040" s="15">
        <v>490.66590000000002</v>
      </c>
      <c r="AN1040" s="15">
        <v>0.4</v>
      </c>
      <c r="AO1040" s="15">
        <v>785.06539999999995</v>
      </c>
      <c r="AP1040" s="15">
        <v>1</v>
      </c>
      <c r="AQ1040" s="15">
        <v>1962.6636000000001</v>
      </c>
      <c r="AR1040" s="15">
        <v>0.96</v>
      </c>
      <c r="AS1040" s="15">
        <v>618.63</v>
      </c>
      <c r="AT1040" s="15">
        <v>0.5</v>
      </c>
      <c r="AU1040" s="15">
        <v>2416.54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7732.8945999999996</v>
      </c>
      <c r="BU1040" s="15">
        <v>5279.5650999999998</v>
      </c>
      <c r="BV1040" s="15">
        <v>7732.8945999999996</v>
      </c>
      <c r="BW1040" s="15">
        <v>6947.8290999999999</v>
      </c>
      <c r="BX1040" s="16">
        <v>972.6961</v>
      </c>
      <c r="BY1040" s="15">
        <v>1945.3922</v>
      </c>
      <c r="BZ1040" s="16">
        <v>6760.1985000000004</v>
      </c>
      <c r="CA1040" s="17">
        <v>989.69460000000004</v>
      </c>
    </row>
    <row r="1041" spans="1:79" ht="17.25" x14ac:dyDescent="0.4">
      <c r="A1041" s="33" t="s">
        <v>98</v>
      </c>
      <c r="B1041" s="34">
        <v>36501</v>
      </c>
      <c r="C1041" s="34" t="s">
        <v>1112</v>
      </c>
      <c r="D1041" s="34" t="s">
        <v>730</v>
      </c>
      <c r="E1041" s="34" t="s">
        <v>731</v>
      </c>
      <c r="F1041" s="34" t="s">
        <v>83</v>
      </c>
      <c r="G1041" s="34" t="s">
        <v>1113</v>
      </c>
      <c r="H1041" s="34" t="s">
        <v>1002</v>
      </c>
      <c r="I1041" s="34" t="s">
        <v>1003</v>
      </c>
      <c r="J1041" s="34" t="s">
        <v>107</v>
      </c>
      <c r="K1041" s="10" t="s">
        <v>152</v>
      </c>
      <c r="L1041" s="10">
        <v>11</v>
      </c>
      <c r="M1041" s="34">
        <v>240</v>
      </c>
      <c r="N1041" s="34">
        <v>116066</v>
      </c>
      <c r="O1041" s="35">
        <v>25056</v>
      </c>
      <c r="P1041" s="35">
        <v>14852</v>
      </c>
      <c r="Q1041" s="34">
        <v>1352440300</v>
      </c>
      <c r="R1041" s="34" t="s">
        <v>103</v>
      </c>
      <c r="S1041" s="10" t="str">
        <f>IF(AB1041=0.05,"Médio Profissionalizante",
IF(AB1041=0.09,"Médio Tecnólogo",
IF(AB1041=0.1,"Graduação",
IF(AB1041=0.15,"Especialização",
IF(AB1041=0.35,"Mestrado",
IF(AB1041=0.45,"Doutorado",
))))))</f>
        <v>Graduação</v>
      </c>
      <c r="T1041" s="10" t="str">
        <f>IF(AL1041=0.7,"Inciso I",
IF(AL1041=0.6,"Incisos II e V",
IF(AL1041=0.3,"Inciso IV",
IF(AL1041=0.25,"Inciso III, VI e VII",
))))</f>
        <v>Inciso III, VI e VII</v>
      </c>
      <c r="U1041" s="34">
        <v>20</v>
      </c>
      <c r="V1041" s="34" t="s">
        <v>90</v>
      </c>
      <c r="W1041" s="34" t="s">
        <v>91</v>
      </c>
      <c r="X1041" s="34" t="s">
        <v>91</v>
      </c>
      <c r="Y1041" s="15">
        <v>1962.6636000000001</v>
      </c>
      <c r="Z1041" s="15">
        <v>240</v>
      </c>
      <c r="AA1041" s="15">
        <v>1962.6708122004145</v>
      </c>
      <c r="AB1041" s="36">
        <v>0.1</v>
      </c>
      <c r="AC1041" s="37">
        <v>188.64490000000001</v>
      </c>
      <c r="AD1041" s="15">
        <v>0.21</v>
      </c>
      <c r="AE1041" s="40">
        <f>ROUND(Y1041*AD1041,2)</f>
        <v>412.16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v>1886.4492</v>
      </c>
      <c r="AL1041" s="15">
        <v>0.25</v>
      </c>
      <c r="AM1041" s="15">
        <v>471.6123</v>
      </c>
      <c r="AN1041" s="15">
        <v>0.4</v>
      </c>
      <c r="AO1041" s="15">
        <v>754.5797</v>
      </c>
      <c r="AP1041" s="15">
        <v>1</v>
      </c>
      <c r="AQ1041" s="15">
        <v>1886.4492</v>
      </c>
      <c r="AR1041" s="15">
        <v>0.22</v>
      </c>
      <c r="AS1041" s="15">
        <v>142.49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21.232053000000001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44">
        <v>7491.5708999999997</v>
      </c>
      <c r="BU1041" s="15">
        <v>5112.2772999999997</v>
      </c>
      <c r="BV1041" s="15">
        <v>7470.3388000000004</v>
      </c>
      <c r="BW1041" s="15">
        <v>6736.9912000000004</v>
      </c>
      <c r="BX1041" s="16">
        <v>943.17880000000002</v>
      </c>
      <c r="BY1041" s="15">
        <v>1886.3575000000001</v>
      </c>
      <c r="BZ1041" s="16">
        <v>6548.3921</v>
      </c>
      <c r="CA1041" s="17">
        <v>931.44780000000003</v>
      </c>
    </row>
    <row r="1043" spans="1:79" x14ac:dyDescent="0.25">
      <c r="AC1043" s="43"/>
    </row>
  </sheetData>
  <autoFilter ref="A1:CH1041" xr:uid="{3A92D51A-785B-4588-92CB-ABA9CB232F5E}">
    <sortState xmlns:xlrd2="http://schemas.microsoft.com/office/spreadsheetml/2017/richdata2" ref="A2:CH1041">
      <sortCondition ref="C1:C10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6819-46F5-46C4-A11A-3A7E383FD795}">
  <dimension ref="A1:M1040"/>
  <sheetViews>
    <sheetView workbookViewId="0">
      <selection activeCell="M1" sqref="M1:M1040"/>
    </sheetView>
  </sheetViews>
  <sheetFormatPr defaultRowHeight="15" x14ac:dyDescent="0.25"/>
  <sheetData>
    <row r="1" spans="1:13" x14ac:dyDescent="0.25">
      <c r="A1" s="45">
        <v>7793.3798999999999</v>
      </c>
      <c r="B1" s="45">
        <v>11902.981400000001</v>
      </c>
      <c r="D1" s="45">
        <v>8557.2132999999994</v>
      </c>
      <c r="E1" s="45">
        <v>8557.2132999999994</v>
      </c>
      <c r="G1" s="45">
        <v>7793.3798999999999</v>
      </c>
      <c r="H1" s="45">
        <v>2182.1464000000001</v>
      </c>
      <c r="J1" s="45">
        <v>1091.0732</v>
      </c>
      <c r="L1" s="45">
        <v>10811.9082</v>
      </c>
      <c r="M1" s="45">
        <v>2103.9148</v>
      </c>
    </row>
    <row r="2" spans="1:13" x14ac:dyDescent="0.25">
      <c r="A2" s="45">
        <v>6638.4175999999998</v>
      </c>
      <c r="B2" s="45">
        <v>7408.0892000000003</v>
      </c>
      <c r="D2" s="45">
        <v>7408.0892000000003</v>
      </c>
      <c r="E2" s="45">
        <v>7408.0892000000003</v>
      </c>
      <c r="G2" s="45">
        <v>6638.4175999999998</v>
      </c>
      <c r="H2" s="45">
        <v>1858.7569000000001</v>
      </c>
      <c r="J2">
        <v>929.37850000000003</v>
      </c>
      <c r="L2" s="45">
        <v>6478.7106999999996</v>
      </c>
      <c r="M2">
        <v>912.28539999999998</v>
      </c>
    </row>
    <row r="3" spans="1:13" x14ac:dyDescent="0.25">
      <c r="A3" s="45">
        <v>7793.3798999999999</v>
      </c>
      <c r="B3" s="45">
        <v>11902.981400000001</v>
      </c>
      <c r="D3" s="45">
        <v>8557.2132999999994</v>
      </c>
      <c r="E3" s="45">
        <v>8557.2132999999994</v>
      </c>
      <c r="G3" s="45">
        <v>7793.3798999999999</v>
      </c>
      <c r="H3" s="45">
        <v>2182.1464000000001</v>
      </c>
      <c r="J3" s="45">
        <v>1091.0732</v>
      </c>
      <c r="L3" s="45">
        <v>10811.9082</v>
      </c>
      <c r="M3" s="45">
        <v>2103.9148</v>
      </c>
    </row>
    <row r="4" spans="1:13" x14ac:dyDescent="0.25">
      <c r="A4" s="45">
        <v>5911.8334999999997</v>
      </c>
      <c r="B4" s="45">
        <v>6595.2825000000003</v>
      </c>
      <c r="D4" s="45">
        <v>6595.2825000000003</v>
      </c>
      <c r="E4" s="45">
        <v>6595.2825000000003</v>
      </c>
      <c r="G4" s="45">
        <v>5911.8334999999997</v>
      </c>
      <c r="H4" s="45">
        <v>1655.3134</v>
      </c>
      <c r="J4">
        <v>827.6567</v>
      </c>
      <c r="L4" s="45">
        <v>5767.6257999999998</v>
      </c>
      <c r="M4">
        <v>716.73710000000005</v>
      </c>
    </row>
    <row r="5" spans="1:13" x14ac:dyDescent="0.25">
      <c r="A5" s="45">
        <v>6861.7128000000002</v>
      </c>
      <c r="B5" s="45">
        <v>7572.7710999999999</v>
      </c>
      <c r="D5" s="45">
        <v>7572.7710999999999</v>
      </c>
      <c r="E5" s="45">
        <v>7572.7710999999999</v>
      </c>
      <c r="G5" s="45">
        <v>6861.7128000000002</v>
      </c>
      <c r="H5" s="45">
        <v>1921.2796000000001</v>
      </c>
      <c r="J5">
        <v>960.63980000000004</v>
      </c>
      <c r="L5" s="45">
        <v>6612.1313</v>
      </c>
      <c r="M5">
        <v>948.97609999999997</v>
      </c>
    </row>
    <row r="6" spans="1:13" x14ac:dyDescent="0.25">
      <c r="A6" s="45">
        <v>6766.1446999999998</v>
      </c>
      <c r="B6" s="45">
        <v>7449.5937000000004</v>
      </c>
      <c r="D6" s="45">
        <v>7449.5937000000004</v>
      </c>
      <c r="E6" s="45">
        <v>7449.5937000000004</v>
      </c>
      <c r="G6" s="45">
        <v>6766.1446999999998</v>
      </c>
      <c r="H6" s="45">
        <v>1894.5205000000001</v>
      </c>
      <c r="J6">
        <v>947.26030000000003</v>
      </c>
      <c r="L6" s="45">
        <v>6502.3334000000004</v>
      </c>
      <c r="M6">
        <v>918.7817</v>
      </c>
    </row>
    <row r="7" spans="1:13" x14ac:dyDescent="0.25">
      <c r="A7" s="45">
        <v>6861.7128000000002</v>
      </c>
      <c r="B7" s="45">
        <v>9806.2307000000001</v>
      </c>
      <c r="D7" s="45">
        <v>7572.7710999999999</v>
      </c>
      <c r="E7" s="45">
        <v>7572.7710999999999</v>
      </c>
      <c r="G7" s="45">
        <v>6861.7128000000002</v>
      </c>
      <c r="H7" s="45">
        <v>1921.2796000000001</v>
      </c>
      <c r="J7">
        <v>960.63980000000004</v>
      </c>
      <c r="L7" s="45">
        <v>8845.5910000000003</v>
      </c>
      <c r="M7" s="45">
        <v>1563.1775</v>
      </c>
    </row>
    <row r="8" spans="1:13" x14ac:dyDescent="0.25">
      <c r="A8" s="45">
        <v>6885.5396000000001</v>
      </c>
      <c r="B8" s="45">
        <v>7640.1193000000003</v>
      </c>
      <c r="D8" s="45">
        <v>7640.1193000000003</v>
      </c>
      <c r="E8" s="45">
        <v>7640.1193000000003</v>
      </c>
      <c r="G8" s="45">
        <v>6885.5396000000001</v>
      </c>
      <c r="H8" s="45">
        <v>1927.9511</v>
      </c>
      <c r="J8">
        <v>963.97550000000001</v>
      </c>
      <c r="L8" s="45">
        <v>6676.1436999999996</v>
      </c>
      <c r="M8">
        <v>966.57950000000005</v>
      </c>
    </row>
    <row r="9" spans="1:13" x14ac:dyDescent="0.25">
      <c r="A9" s="45">
        <v>3354.17</v>
      </c>
      <c r="B9" s="45">
        <v>3354.17</v>
      </c>
      <c r="D9" s="45">
        <v>3354.17</v>
      </c>
      <c r="E9" s="45">
        <v>3354.17</v>
      </c>
      <c r="G9" s="45">
        <v>3354.17</v>
      </c>
      <c r="H9">
        <v>939.16759999999999</v>
      </c>
      <c r="J9">
        <v>469.5838</v>
      </c>
      <c r="L9" s="45">
        <v>2884.5862000000002</v>
      </c>
      <c r="M9">
        <v>77.887900000000002</v>
      </c>
    </row>
    <row r="10" spans="1:13" x14ac:dyDescent="0.25">
      <c r="A10" s="45">
        <v>6850.0771999999997</v>
      </c>
      <c r="B10" s="45">
        <v>7619.7488000000003</v>
      </c>
      <c r="D10" s="45">
        <v>7619.7488000000003</v>
      </c>
      <c r="E10" s="45">
        <v>7619.7488000000003</v>
      </c>
      <c r="G10" s="45">
        <v>6850.0771999999997</v>
      </c>
      <c r="H10" s="45">
        <v>1918.0216</v>
      </c>
      <c r="J10">
        <v>959.01080000000002</v>
      </c>
      <c r="L10" s="45">
        <v>6660.7380000000003</v>
      </c>
      <c r="M10">
        <v>962.34299999999996</v>
      </c>
    </row>
    <row r="11" spans="1:13" x14ac:dyDescent="0.25">
      <c r="A11" s="45">
        <v>6638.4175999999998</v>
      </c>
      <c r="B11" s="45">
        <v>7408.0892000000003</v>
      </c>
      <c r="D11" s="45">
        <v>7408.0892000000003</v>
      </c>
      <c r="E11" s="45">
        <v>7408.0892000000003</v>
      </c>
      <c r="G11" s="45">
        <v>6638.4175999999998</v>
      </c>
      <c r="H11" s="45">
        <v>1858.7569000000001</v>
      </c>
      <c r="J11">
        <v>929.37850000000003</v>
      </c>
      <c r="L11" s="45">
        <v>6478.7106999999996</v>
      </c>
      <c r="M11">
        <v>912.28539999999998</v>
      </c>
    </row>
    <row r="12" spans="1:13" x14ac:dyDescent="0.25">
      <c r="A12" s="45">
        <v>6214.6781000000001</v>
      </c>
      <c r="B12" s="45">
        <v>6884.7242999999999</v>
      </c>
      <c r="D12" s="45">
        <v>6884.7242999999999</v>
      </c>
      <c r="E12" s="45">
        <v>6884.7242999999999</v>
      </c>
      <c r="G12" s="45">
        <v>6214.6781000000001</v>
      </c>
      <c r="H12" s="45">
        <v>1740.1098999999999</v>
      </c>
      <c r="J12">
        <v>870.05489999999998</v>
      </c>
      <c r="L12" s="45">
        <v>6014.6693999999998</v>
      </c>
      <c r="M12">
        <v>784.67409999999995</v>
      </c>
    </row>
    <row r="13" spans="1:13" x14ac:dyDescent="0.25">
      <c r="A13" s="45">
        <v>7870.2809999999999</v>
      </c>
      <c r="B13" s="45">
        <v>8655.3464999999997</v>
      </c>
      <c r="D13" s="45">
        <v>8655.3464999999997</v>
      </c>
      <c r="E13" s="45">
        <v>8655.3464999999997</v>
      </c>
      <c r="G13" s="45">
        <v>7870.2809999999999</v>
      </c>
      <c r="H13" s="45">
        <v>2203.6786999999999</v>
      </c>
      <c r="J13" s="45">
        <v>1101.8393000000001</v>
      </c>
      <c r="L13" s="45">
        <v>7553.5070999999998</v>
      </c>
      <c r="M13" s="45">
        <v>1207.8544999999999</v>
      </c>
    </row>
    <row r="14" spans="1:13" x14ac:dyDescent="0.25">
      <c r="A14" s="45">
        <v>4433.8397999999997</v>
      </c>
      <c r="B14" s="45">
        <v>4946.4224999999997</v>
      </c>
      <c r="D14" s="45">
        <v>4946.4224999999997</v>
      </c>
      <c r="E14" s="45">
        <v>4946.4224999999997</v>
      </c>
      <c r="G14" s="45">
        <v>4433.8397999999997</v>
      </c>
      <c r="H14" s="45">
        <v>1241.4752000000001</v>
      </c>
      <c r="J14">
        <v>620.73760000000004</v>
      </c>
      <c r="L14" s="45">
        <v>4325.6849000000002</v>
      </c>
      <c r="M14">
        <v>337.14909999999998</v>
      </c>
    </row>
    <row r="15" spans="1:13" x14ac:dyDescent="0.25">
      <c r="A15" s="45">
        <v>6150.6544999999996</v>
      </c>
      <c r="B15" s="45">
        <v>6150.6544999999996</v>
      </c>
      <c r="D15" s="45">
        <v>6150.6544999999996</v>
      </c>
      <c r="E15" s="45">
        <v>6150.6544999999996</v>
      </c>
      <c r="G15" s="45">
        <v>6150.6544999999996</v>
      </c>
      <c r="H15" s="45">
        <v>1722.1832999999999</v>
      </c>
      <c r="J15">
        <v>861.09159999999997</v>
      </c>
      <c r="L15" s="45">
        <v>5289.5627999999997</v>
      </c>
      <c r="M15">
        <v>585.26980000000003</v>
      </c>
    </row>
    <row r="16" spans="1:13" x14ac:dyDescent="0.25">
      <c r="A16" s="45">
        <v>7085.2156000000004</v>
      </c>
      <c r="B16" s="45">
        <v>7870.2809999999999</v>
      </c>
      <c r="D16" s="45">
        <v>7870.2809999999999</v>
      </c>
      <c r="E16" s="45">
        <v>7870.2809999999999</v>
      </c>
      <c r="G16" s="45">
        <v>7085.2156000000004</v>
      </c>
      <c r="H16" s="45">
        <v>1983.8604</v>
      </c>
      <c r="J16">
        <v>991.93020000000001</v>
      </c>
      <c r="L16" s="45">
        <v>6878.3509000000004</v>
      </c>
      <c r="M16" s="45">
        <v>1022.1865</v>
      </c>
    </row>
    <row r="17" spans="1:13" x14ac:dyDescent="0.25">
      <c r="A17" s="45">
        <v>7674.0146999999997</v>
      </c>
      <c r="B17" s="45">
        <v>11437.047500000001</v>
      </c>
      <c r="D17" s="45">
        <v>8459.0800999999992</v>
      </c>
      <c r="E17" s="45">
        <v>8459.0800999999992</v>
      </c>
      <c r="G17" s="45">
        <v>7674.0146999999997</v>
      </c>
      <c r="H17" s="45">
        <v>2148.7240999999999</v>
      </c>
      <c r="J17" s="45">
        <v>1074.3621000000001</v>
      </c>
      <c r="L17" s="45">
        <v>10362.6854</v>
      </c>
      <c r="M17" s="45">
        <v>1980.3785</v>
      </c>
    </row>
    <row r="18" spans="1:13" x14ac:dyDescent="0.25">
      <c r="A18" s="45">
        <v>7216.5478999999996</v>
      </c>
      <c r="B18" s="45">
        <v>7941.8290999999999</v>
      </c>
      <c r="D18" s="45">
        <v>7941.8290999999999</v>
      </c>
      <c r="E18" s="45">
        <v>7941.8290999999999</v>
      </c>
      <c r="G18" s="45">
        <v>7216.5478999999996</v>
      </c>
      <c r="H18" s="45">
        <v>2020.6333999999999</v>
      </c>
      <c r="J18" s="45">
        <v>1010.3167</v>
      </c>
      <c r="L18" s="45">
        <v>6931.5123999999996</v>
      </c>
      <c r="M18" s="45">
        <v>1036.8059000000001</v>
      </c>
    </row>
    <row r="19" spans="1:13" x14ac:dyDescent="0.25">
      <c r="A19" s="45">
        <v>6257.3131999999996</v>
      </c>
      <c r="B19" s="45">
        <v>6968.3715000000002</v>
      </c>
      <c r="D19" s="45">
        <v>6968.3715000000002</v>
      </c>
      <c r="E19" s="45">
        <v>6968.3715000000002</v>
      </c>
      <c r="G19" s="45">
        <v>6257.3131999999996</v>
      </c>
      <c r="H19" s="45">
        <v>1752.0477000000001</v>
      </c>
      <c r="J19">
        <v>876.02390000000003</v>
      </c>
      <c r="L19" s="45">
        <v>6092.3477000000003</v>
      </c>
      <c r="M19">
        <v>806.03560000000004</v>
      </c>
    </row>
    <row r="20" spans="1:13" x14ac:dyDescent="0.25">
      <c r="A20" s="45">
        <v>5184.2924999999996</v>
      </c>
      <c r="B20" s="45">
        <v>5803.3125</v>
      </c>
      <c r="D20" s="45">
        <v>5803.3125</v>
      </c>
      <c r="E20" s="45">
        <v>5803.3125</v>
      </c>
      <c r="G20" s="45">
        <v>5184.2924999999996</v>
      </c>
      <c r="H20" s="45">
        <v>1451.6018999999999</v>
      </c>
      <c r="J20">
        <v>725.80100000000004</v>
      </c>
      <c r="L20" s="45">
        <v>5077.5114999999996</v>
      </c>
      <c r="M20">
        <v>526.95569999999998</v>
      </c>
    </row>
    <row r="21" spans="1:13" x14ac:dyDescent="0.25">
      <c r="A21" s="45">
        <v>5430.0433999999996</v>
      </c>
      <c r="B21" s="45">
        <v>6061.4438</v>
      </c>
      <c r="D21" s="45">
        <v>6061.4438</v>
      </c>
      <c r="E21" s="45">
        <v>6061.4438</v>
      </c>
      <c r="G21" s="45">
        <v>5430.0433999999996</v>
      </c>
      <c r="H21" s="45">
        <v>1520.4122</v>
      </c>
      <c r="J21">
        <v>760.20609999999999</v>
      </c>
      <c r="L21" s="45">
        <v>5301.2377999999999</v>
      </c>
      <c r="M21">
        <v>588.48040000000003</v>
      </c>
    </row>
    <row r="22" spans="1:13" x14ac:dyDescent="0.25">
      <c r="A22" s="45">
        <v>6638.4175999999998</v>
      </c>
      <c r="B22" s="45">
        <v>7408.0892000000003</v>
      </c>
      <c r="D22" s="45">
        <v>7408.0892000000003</v>
      </c>
      <c r="E22" s="45">
        <v>7408.0892000000003</v>
      </c>
      <c r="G22" s="45">
        <v>6638.4175999999998</v>
      </c>
      <c r="H22" s="45">
        <v>1858.7569000000001</v>
      </c>
      <c r="J22">
        <v>929.37850000000003</v>
      </c>
      <c r="L22" s="45">
        <v>6478.7106999999996</v>
      </c>
      <c r="M22">
        <v>912.28539999999998</v>
      </c>
    </row>
    <row r="23" spans="1:13" x14ac:dyDescent="0.25">
      <c r="A23" s="45">
        <v>5146.2746999999999</v>
      </c>
      <c r="B23" s="45">
        <v>5679.5675000000001</v>
      </c>
      <c r="D23" s="45">
        <v>5679.5675000000001</v>
      </c>
      <c r="E23" s="45">
        <v>5679.5675000000001</v>
      </c>
      <c r="G23" s="45">
        <v>5146.2746999999999</v>
      </c>
      <c r="H23" s="45">
        <v>1440.9568999999999</v>
      </c>
      <c r="J23">
        <v>720.47850000000005</v>
      </c>
      <c r="L23" s="45">
        <v>4959.0889999999999</v>
      </c>
      <c r="M23">
        <v>494.3895</v>
      </c>
    </row>
    <row r="24" spans="1:13" x14ac:dyDescent="0.25">
      <c r="A24" s="45">
        <v>7968.4142000000002</v>
      </c>
      <c r="B24" s="45">
        <v>8753.4796999999999</v>
      </c>
      <c r="D24" s="45">
        <v>8753.4796999999999</v>
      </c>
      <c r="E24" s="45">
        <v>8753.4796999999999</v>
      </c>
      <c r="G24" s="45">
        <v>7968.4142000000002</v>
      </c>
      <c r="H24" s="45">
        <v>2231.1559999999999</v>
      </c>
      <c r="J24" s="45">
        <v>1115.578</v>
      </c>
      <c r="L24" s="45">
        <v>7637.9017000000003</v>
      </c>
      <c r="M24" s="45">
        <v>1231.0630000000001</v>
      </c>
    </row>
    <row r="25" spans="1:13" x14ac:dyDescent="0.25">
      <c r="A25" s="45">
        <v>7504.2981</v>
      </c>
      <c r="B25" s="45">
        <v>8273.9696999999996</v>
      </c>
      <c r="D25" s="45">
        <v>8273.9696999999996</v>
      </c>
      <c r="E25" s="45">
        <v>8273.9696999999996</v>
      </c>
      <c r="G25" s="45">
        <v>7504.2981</v>
      </c>
      <c r="H25" s="45">
        <v>2101.2035000000001</v>
      </c>
      <c r="J25" s="45">
        <v>1050.6016999999999</v>
      </c>
      <c r="L25" s="45">
        <v>7223.3680000000004</v>
      </c>
      <c r="M25" s="45">
        <v>1117.0662</v>
      </c>
    </row>
    <row r="26" spans="1:13" x14ac:dyDescent="0.25">
      <c r="A26" s="45">
        <v>6473.1346999999996</v>
      </c>
      <c r="B26" s="45">
        <v>7198.4159</v>
      </c>
      <c r="D26" s="45">
        <v>7198.4159</v>
      </c>
      <c r="E26" s="45">
        <v>7198.4159</v>
      </c>
      <c r="G26" s="45">
        <v>6473.1346999999996</v>
      </c>
      <c r="H26" s="45">
        <v>1812.4776999999999</v>
      </c>
      <c r="J26">
        <v>906.23889999999994</v>
      </c>
      <c r="L26" s="45">
        <v>6292.1770999999999</v>
      </c>
      <c r="M26">
        <v>860.98869999999999</v>
      </c>
    </row>
    <row r="27" spans="1:13" x14ac:dyDescent="0.25">
      <c r="A27" s="45">
        <v>7202.9754000000003</v>
      </c>
      <c r="B27" s="45">
        <v>7988.0409</v>
      </c>
      <c r="D27" s="45">
        <v>7988.0409</v>
      </c>
      <c r="E27" s="45">
        <v>7988.0409</v>
      </c>
      <c r="G27" s="45">
        <v>7202.9754000000003</v>
      </c>
      <c r="H27" s="45">
        <v>2016.8331000000001</v>
      </c>
      <c r="J27" s="45">
        <v>1008.4166</v>
      </c>
      <c r="L27" s="45">
        <v>6979.6243000000004</v>
      </c>
      <c r="M27" s="45">
        <v>1050.0367000000001</v>
      </c>
    </row>
    <row r="28" spans="1:13" x14ac:dyDescent="0.25">
      <c r="A28" s="45">
        <v>7504.2981</v>
      </c>
      <c r="B28" s="45">
        <v>8273.9696999999996</v>
      </c>
      <c r="D28" s="45">
        <v>8273.9696999999996</v>
      </c>
      <c r="E28" s="45">
        <v>8273.9696999999996</v>
      </c>
      <c r="G28" s="45">
        <v>7504.2981</v>
      </c>
      <c r="H28" s="45">
        <v>2101.2035000000001</v>
      </c>
      <c r="J28" s="45">
        <v>1050.6016999999999</v>
      </c>
      <c r="L28" s="45">
        <v>7223.3680000000004</v>
      </c>
      <c r="M28" s="45">
        <v>1117.0662</v>
      </c>
    </row>
    <row r="29" spans="1:13" x14ac:dyDescent="0.25">
      <c r="A29" s="45">
        <v>7115.3924999999999</v>
      </c>
      <c r="B29" s="45">
        <v>22651.5265</v>
      </c>
      <c r="D29" s="45">
        <v>7752.5212000000001</v>
      </c>
      <c r="E29" s="45">
        <v>7752.5212000000001</v>
      </c>
      <c r="G29" s="45">
        <v>7115.3924999999999</v>
      </c>
      <c r="H29" s="45">
        <v>1992.3099</v>
      </c>
      <c r="J29">
        <v>996.15499999999997</v>
      </c>
      <c r="L29" s="45">
        <v>21655.371599999999</v>
      </c>
      <c r="M29" s="45">
        <v>5085.8671999999997</v>
      </c>
    </row>
    <row r="30" spans="1:13" x14ac:dyDescent="0.25">
      <c r="A30" s="45">
        <v>7793.3798999999999</v>
      </c>
      <c r="B30" s="45">
        <v>12928.6242</v>
      </c>
      <c r="D30" s="45">
        <v>8557.2132999999994</v>
      </c>
      <c r="E30" s="45">
        <v>8557.2132999999994</v>
      </c>
      <c r="G30" s="45">
        <v>7793.3798999999999</v>
      </c>
      <c r="H30" s="45">
        <v>2182.1464000000001</v>
      </c>
      <c r="J30" s="45">
        <v>1091.0732</v>
      </c>
      <c r="L30" s="45">
        <v>11837.550999999999</v>
      </c>
      <c r="M30" s="45">
        <v>2385.9665</v>
      </c>
    </row>
    <row r="31" spans="1:13" x14ac:dyDescent="0.25">
      <c r="A31" s="45">
        <v>6622.4856</v>
      </c>
      <c r="B31" s="45">
        <v>7362.2712000000001</v>
      </c>
      <c r="D31" s="45">
        <v>7342.3720999999996</v>
      </c>
      <c r="E31" s="45">
        <v>7342.3720999999996</v>
      </c>
      <c r="G31" s="45">
        <v>6622.4856</v>
      </c>
      <c r="H31" s="45">
        <v>1854.296</v>
      </c>
      <c r="J31">
        <v>927.14800000000002</v>
      </c>
      <c r="L31" s="45">
        <v>6435.1232</v>
      </c>
      <c r="M31">
        <v>900.2989</v>
      </c>
    </row>
    <row r="32" spans="1:13" x14ac:dyDescent="0.25">
      <c r="A32" s="45">
        <v>6239.5367999999999</v>
      </c>
      <c r="B32" s="45">
        <v>6950.5950999999995</v>
      </c>
      <c r="D32" s="45">
        <v>6950.5950999999995</v>
      </c>
      <c r="E32" s="45">
        <v>6950.5950999999995</v>
      </c>
      <c r="G32" s="45">
        <v>6239.5367999999999</v>
      </c>
      <c r="H32" s="45">
        <v>1747.0703000000001</v>
      </c>
      <c r="J32">
        <v>873.53510000000006</v>
      </c>
      <c r="L32" s="45">
        <v>6077.0599000000002</v>
      </c>
      <c r="M32">
        <v>801.83150000000001</v>
      </c>
    </row>
    <row r="33" spans="1:13" x14ac:dyDescent="0.25">
      <c r="A33" s="45">
        <v>5045.3864000000003</v>
      </c>
      <c r="B33" s="45">
        <v>8538.5308999999997</v>
      </c>
      <c r="D33" s="45">
        <v>5045.3864000000003</v>
      </c>
      <c r="E33" s="45">
        <v>5045.3864000000003</v>
      </c>
      <c r="G33" s="45">
        <v>5045.3864000000003</v>
      </c>
      <c r="H33" s="45">
        <v>1412.7082</v>
      </c>
      <c r="J33">
        <v>706.35410000000002</v>
      </c>
      <c r="L33" s="45">
        <v>7832.1768000000002</v>
      </c>
      <c r="M33" s="45">
        <v>1284.4885999999999</v>
      </c>
    </row>
    <row r="34" spans="1:13" x14ac:dyDescent="0.25">
      <c r="A34" s="45">
        <v>7793.3798999999999</v>
      </c>
      <c r="B34" s="45">
        <v>8578.4452999999994</v>
      </c>
      <c r="D34" s="45">
        <v>8557.2132999999994</v>
      </c>
      <c r="E34" s="45">
        <v>8557.2132999999994</v>
      </c>
      <c r="G34" s="45">
        <v>7793.3798999999999</v>
      </c>
      <c r="H34" s="45">
        <v>2182.1464000000001</v>
      </c>
      <c r="J34" s="45">
        <v>1091.0732</v>
      </c>
      <c r="L34" s="45">
        <v>7487.3721999999998</v>
      </c>
      <c r="M34" s="45">
        <v>1189.6673000000001</v>
      </c>
    </row>
    <row r="35" spans="1:13" x14ac:dyDescent="0.25">
      <c r="A35" s="45">
        <v>7477.7483000000002</v>
      </c>
      <c r="B35" s="45">
        <v>8262.8137999999999</v>
      </c>
      <c r="D35" s="45">
        <v>8262.8137999999999</v>
      </c>
      <c r="E35" s="45">
        <v>8262.8137999999999</v>
      </c>
      <c r="G35" s="45">
        <v>7477.7483000000002</v>
      </c>
      <c r="H35" s="45">
        <v>2093.7694999999999</v>
      </c>
      <c r="J35" s="45">
        <v>1046.8848</v>
      </c>
      <c r="L35" s="45">
        <v>7215.9290000000001</v>
      </c>
      <c r="M35" s="45">
        <v>1115.0205000000001</v>
      </c>
    </row>
    <row r="36" spans="1:13" x14ac:dyDescent="0.25">
      <c r="A36" s="45">
        <v>7017.0955999999996</v>
      </c>
      <c r="B36" s="45">
        <v>7742.3768</v>
      </c>
      <c r="D36" s="45">
        <v>7742.3768</v>
      </c>
      <c r="E36" s="45">
        <v>7742.3768</v>
      </c>
      <c r="G36" s="45">
        <v>7017.0955999999996</v>
      </c>
      <c r="H36" s="45">
        <v>1964.7868000000001</v>
      </c>
      <c r="J36">
        <v>982.39340000000004</v>
      </c>
      <c r="L36" s="45">
        <v>6759.9834000000001</v>
      </c>
      <c r="M36">
        <v>989.6354</v>
      </c>
    </row>
    <row r="37" spans="1:13" x14ac:dyDescent="0.25">
      <c r="A37" s="45">
        <v>6907.8026</v>
      </c>
      <c r="B37" s="45">
        <v>7677.4741999999997</v>
      </c>
      <c r="D37" s="45">
        <v>7677.4741999999997</v>
      </c>
      <c r="E37" s="45">
        <v>7677.4741999999997</v>
      </c>
      <c r="G37" s="45">
        <v>6907.8026</v>
      </c>
      <c r="H37" s="45">
        <v>1934.1847</v>
      </c>
      <c r="J37">
        <v>967.0924</v>
      </c>
      <c r="L37" s="45">
        <v>6710.3818000000001</v>
      </c>
      <c r="M37">
        <v>975.995</v>
      </c>
    </row>
    <row r="38" spans="1:13" x14ac:dyDescent="0.25">
      <c r="A38" s="45">
        <v>6660.5065000000004</v>
      </c>
      <c r="B38" s="45">
        <v>7430.1781000000001</v>
      </c>
      <c r="D38" s="45">
        <v>7408.0892000000003</v>
      </c>
      <c r="E38" s="45">
        <v>7408.0892000000003</v>
      </c>
      <c r="G38" s="45">
        <v>6660.5065000000004</v>
      </c>
      <c r="H38" s="45">
        <v>1864.9418000000001</v>
      </c>
      <c r="J38">
        <v>932.47090000000003</v>
      </c>
      <c r="L38" s="45">
        <v>6497.7071999999998</v>
      </c>
      <c r="M38">
        <v>917.5095</v>
      </c>
    </row>
    <row r="39" spans="1:13" x14ac:dyDescent="0.25">
      <c r="A39" s="45">
        <v>6861.7128000000002</v>
      </c>
      <c r="B39" s="45">
        <v>7572.7710999999999</v>
      </c>
      <c r="D39" s="45">
        <v>7572.7710999999999</v>
      </c>
      <c r="E39" s="45">
        <v>7572.7710999999999</v>
      </c>
      <c r="G39" s="45">
        <v>6861.7128000000002</v>
      </c>
      <c r="H39" s="45">
        <v>1921.2796000000001</v>
      </c>
      <c r="J39">
        <v>960.63980000000004</v>
      </c>
      <c r="L39" s="45">
        <v>6612.1313</v>
      </c>
      <c r="M39">
        <v>948.97609999999997</v>
      </c>
    </row>
    <row r="40" spans="1:13" x14ac:dyDescent="0.25">
      <c r="A40" s="45">
        <v>6885.5396000000001</v>
      </c>
      <c r="B40" s="45">
        <v>7640.1193000000003</v>
      </c>
      <c r="D40" s="45">
        <v>7640.1193000000003</v>
      </c>
      <c r="E40" s="45">
        <v>7640.1193000000003</v>
      </c>
      <c r="G40" s="45">
        <v>6885.5396000000001</v>
      </c>
      <c r="H40" s="45">
        <v>1927.9511</v>
      </c>
      <c r="J40">
        <v>963.97550000000001</v>
      </c>
      <c r="L40" s="45">
        <v>6676.1436999999996</v>
      </c>
      <c r="M40">
        <v>966.57950000000005</v>
      </c>
    </row>
    <row r="41" spans="1:13" x14ac:dyDescent="0.25">
      <c r="A41" s="45">
        <v>5570.8422</v>
      </c>
      <c r="B41" s="45">
        <v>6214.8702000000003</v>
      </c>
      <c r="D41" s="45">
        <v>6214.8702000000003</v>
      </c>
      <c r="E41" s="45">
        <v>6214.8702000000003</v>
      </c>
      <c r="G41" s="45">
        <v>5570.8422</v>
      </c>
      <c r="H41" s="45">
        <v>1559.8358000000001</v>
      </c>
      <c r="J41">
        <v>779.91790000000003</v>
      </c>
      <c r="L41" s="45">
        <v>5434.9522999999999</v>
      </c>
      <c r="M41">
        <v>625.25189999999998</v>
      </c>
    </row>
    <row r="42" spans="1:13" x14ac:dyDescent="0.25">
      <c r="A42" s="45">
        <v>6927.0443999999998</v>
      </c>
      <c r="B42" s="45">
        <v>7696.7160000000003</v>
      </c>
      <c r="D42" s="45">
        <v>7696.7160000000003</v>
      </c>
      <c r="E42" s="45">
        <v>7696.7160000000003</v>
      </c>
      <c r="G42" s="45">
        <v>6927.0443999999998</v>
      </c>
      <c r="H42" s="45">
        <v>1939.5724</v>
      </c>
      <c r="J42">
        <v>969.78620000000001</v>
      </c>
      <c r="L42" s="45">
        <v>6726.9297999999999</v>
      </c>
      <c r="M42">
        <v>980.54570000000001</v>
      </c>
    </row>
    <row r="43" spans="1:13" x14ac:dyDescent="0.25">
      <c r="A43" s="45">
        <v>7104.8422</v>
      </c>
      <c r="B43" s="45">
        <v>7889.9076999999997</v>
      </c>
      <c r="D43" s="45">
        <v>7889.9076999999997</v>
      </c>
      <c r="E43" s="45">
        <v>7889.9076999999997</v>
      </c>
      <c r="G43" s="45">
        <v>7104.8422</v>
      </c>
      <c r="H43" s="45">
        <v>1989.3558</v>
      </c>
      <c r="J43">
        <v>994.67790000000002</v>
      </c>
      <c r="L43" s="45">
        <v>6895.2298000000001</v>
      </c>
      <c r="M43" s="45">
        <v>1026.8281999999999</v>
      </c>
    </row>
    <row r="44" spans="1:13" x14ac:dyDescent="0.25">
      <c r="A44" s="45">
        <v>2515.6687999999999</v>
      </c>
      <c r="B44" s="45">
        <v>2515.6687999999999</v>
      </c>
      <c r="D44" s="45">
        <v>2515.6687999999999</v>
      </c>
      <c r="E44" s="45">
        <v>2515.6687999999999</v>
      </c>
      <c r="G44" s="45">
        <v>2515.6687999999999</v>
      </c>
      <c r="H44">
        <v>704.38729999999998</v>
      </c>
      <c r="J44">
        <v>352.1936</v>
      </c>
      <c r="L44" s="45">
        <v>2163.4751999999999</v>
      </c>
      <c r="M44">
        <v>19.460599999999999</v>
      </c>
    </row>
    <row r="45" spans="1:13" x14ac:dyDescent="0.25">
      <c r="A45" s="45">
        <v>7104.8422</v>
      </c>
      <c r="B45" s="45">
        <v>7889.9076999999997</v>
      </c>
      <c r="D45" s="45">
        <v>7889.9076999999997</v>
      </c>
      <c r="E45" s="45">
        <v>7889.9076999999997</v>
      </c>
      <c r="G45" s="45">
        <v>7104.8422</v>
      </c>
      <c r="H45" s="45">
        <v>1989.3558</v>
      </c>
      <c r="J45">
        <v>994.67790000000002</v>
      </c>
      <c r="L45" s="45">
        <v>6895.2298000000001</v>
      </c>
      <c r="M45" s="45">
        <v>1026.8281999999999</v>
      </c>
    </row>
    <row r="46" spans="1:13" x14ac:dyDescent="0.25">
      <c r="A46" s="45">
        <v>6048.5232999999998</v>
      </c>
      <c r="B46" s="45">
        <v>6731.9723000000004</v>
      </c>
      <c r="D46" s="45">
        <v>6731.9723000000004</v>
      </c>
      <c r="E46" s="45">
        <v>6731.9723000000004</v>
      </c>
      <c r="G46" s="45">
        <v>6048.5232999999998</v>
      </c>
      <c r="H46" s="45">
        <v>1693.5864999999999</v>
      </c>
      <c r="J46">
        <v>846.79330000000004</v>
      </c>
      <c r="L46" s="45">
        <v>5885.1790000000001</v>
      </c>
      <c r="M46">
        <v>749.06420000000003</v>
      </c>
    </row>
    <row r="47" spans="1:13" x14ac:dyDescent="0.25">
      <c r="A47" s="45">
        <v>7634.7614000000003</v>
      </c>
      <c r="B47" s="45">
        <v>8419.8268000000007</v>
      </c>
      <c r="D47" s="45">
        <v>8419.8268000000007</v>
      </c>
      <c r="E47" s="45">
        <v>8419.8268000000007</v>
      </c>
      <c r="G47" s="45">
        <v>7634.7614000000003</v>
      </c>
      <c r="H47" s="45">
        <v>2137.7332000000001</v>
      </c>
      <c r="J47" s="45">
        <v>1068.8666000000001</v>
      </c>
      <c r="L47" s="45">
        <v>7350.9602000000004</v>
      </c>
      <c r="M47" s="45">
        <v>1152.1541</v>
      </c>
    </row>
    <row r="48" spans="1:13" x14ac:dyDescent="0.25">
      <c r="A48" s="45">
        <v>5813.6408000000001</v>
      </c>
      <c r="B48" s="45">
        <v>6470.5492999999997</v>
      </c>
      <c r="D48" s="45">
        <v>6470.5492999999997</v>
      </c>
      <c r="E48" s="45">
        <v>6470.5492999999997</v>
      </c>
      <c r="G48" s="45">
        <v>5813.6408000000001</v>
      </c>
      <c r="H48" s="45">
        <v>1627.8194000000001</v>
      </c>
      <c r="J48">
        <v>813.90970000000004</v>
      </c>
      <c r="L48" s="45">
        <v>5656.6396000000004</v>
      </c>
      <c r="M48">
        <v>686.21590000000003</v>
      </c>
    </row>
    <row r="49" spans="1:13" x14ac:dyDescent="0.25">
      <c r="A49" s="45">
        <v>7026.6081999999997</v>
      </c>
      <c r="B49" s="45">
        <v>7811.6736000000001</v>
      </c>
      <c r="D49" s="45">
        <v>7791.7745000000004</v>
      </c>
      <c r="E49" s="45">
        <v>7791.7745000000004</v>
      </c>
      <c r="G49" s="45">
        <v>7026.6081999999997</v>
      </c>
      <c r="H49" s="45">
        <v>1967.4503</v>
      </c>
      <c r="J49">
        <v>983.7251</v>
      </c>
      <c r="L49" s="45">
        <v>6827.9484000000002</v>
      </c>
      <c r="M49" s="45">
        <v>1008.3258</v>
      </c>
    </row>
    <row r="50" spans="1:13" x14ac:dyDescent="0.25">
      <c r="A50" s="45">
        <v>6640.3011999999999</v>
      </c>
      <c r="B50" s="45">
        <v>7394.8809000000001</v>
      </c>
      <c r="D50" s="45">
        <v>7394.8809000000001</v>
      </c>
      <c r="E50" s="45">
        <v>7394.8809000000001</v>
      </c>
      <c r="G50" s="45">
        <v>6640.3011999999999</v>
      </c>
      <c r="H50" s="45">
        <v>1859.2843</v>
      </c>
      <c r="J50">
        <v>929.6422</v>
      </c>
      <c r="L50" s="45">
        <v>6465.2386999999999</v>
      </c>
      <c r="M50">
        <v>908.5806</v>
      </c>
    </row>
    <row r="51" spans="1:13" x14ac:dyDescent="0.25">
      <c r="A51" s="45">
        <v>5556.3235000000004</v>
      </c>
      <c r="B51" s="45">
        <v>6187.7239</v>
      </c>
      <c r="D51" s="45">
        <v>6187.7239</v>
      </c>
      <c r="E51" s="45">
        <v>6187.7239</v>
      </c>
      <c r="G51" s="45">
        <v>5556.3235000000004</v>
      </c>
      <c r="H51" s="45">
        <v>1555.7706000000001</v>
      </c>
      <c r="J51">
        <v>777.88530000000003</v>
      </c>
      <c r="L51" s="45">
        <v>5409.8386</v>
      </c>
      <c r="M51">
        <v>618.34559999999999</v>
      </c>
    </row>
    <row r="52" spans="1:13" x14ac:dyDescent="0.25">
      <c r="A52" s="45">
        <v>6790.8161</v>
      </c>
      <c r="B52" s="45">
        <v>7575.8815000000004</v>
      </c>
      <c r="D52" s="45">
        <v>7575.8815000000004</v>
      </c>
      <c r="E52" s="45">
        <v>7575.8815000000004</v>
      </c>
      <c r="G52" s="45">
        <v>6790.8161</v>
      </c>
      <c r="H52" s="45">
        <v>1901.4285</v>
      </c>
      <c r="J52">
        <v>950.71420000000001</v>
      </c>
      <c r="L52" s="45">
        <v>6625.1671999999999</v>
      </c>
      <c r="M52">
        <v>952.56100000000004</v>
      </c>
    </row>
    <row r="53" spans="1:13" x14ac:dyDescent="0.25">
      <c r="A53" s="45">
        <v>6926.4354999999996</v>
      </c>
      <c r="B53" s="45">
        <v>7651.7166999999999</v>
      </c>
      <c r="D53" s="45">
        <v>7651.7166999999999</v>
      </c>
      <c r="E53" s="45">
        <v>7651.7166999999999</v>
      </c>
      <c r="G53" s="45">
        <v>6926.4354999999996</v>
      </c>
      <c r="H53" s="45">
        <v>1939.4019000000001</v>
      </c>
      <c r="J53">
        <v>969.70100000000002</v>
      </c>
      <c r="L53" s="45">
        <v>6682.0156999999999</v>
      </c>
      <c r="M53">
        <v>968.1943</v>
      </c>
    </row>
    <row r="54" spans="1:13" x14ac:dyDescent="0.25">
      <c r="A54" s="45">
        <v>6852.9243999999999</v>
      </c>
      <c r="B54" s="45">
        <v>7622.5959999999995</v>
      </c>
      <c r="D54" s="45">
        <v>7600.5070999999998</v>
      </c>
      <c r="E54" s="45">
        <v>7600.5070999999998</v>
      </c>
      <c r="G54" s="45">
        <v>6852.9243999999999</v>
      </c>
      <c r="H54" s="45">
        <v>1918.8188</v>
      </c>
      <c r="J54">
        <v>959.40940000000001</v>
      </c>
      <c r="L54" s="45">
        <v>6663.1866</v>
      </c>
      <c r="M54">
        <v>963.0163</v>
      </c>
    </row>
    <row r="55" spans="1:13" x14ac:dyDescent="0.25">
      <c r="A55" s="45">
        <v>6848.8451999999997</v>
      </c>
      <c r="B55" s="45">
        <v>7603.4249</v>
      </c>
      <c r="D55" s="45">
        <v>7583.5258000000003</v>
      </c>
      <c r="E55" s="45">
        <v>7583.5258000000003</v>
      </c>
      <c r="G55" s="45">
        <v>6848.8451999999997</v>
      </c>
      <c r="H55" s="45">
        <v>1917.6767</v>
      </c>
      <c r="J55">
        <v>958.8383</v>
      </c>
      <c r="L55" s="45">
        <v>6644.5865999999996</v>
      </c>
      <c r="M55">
        <v>957.90129999999999</v>
      </c>
    </row>
    <row r="56" spans="1:13" x14ac:dyDescent="0.25">
      <c r="A56" s="45">
        <v>6214.6781000000001</v>
      </c>
      <c r="B56" s="45">
        <v>6884.7242999999999</v>
      </c>
      <c r="D56" s="45">
        <v>6884.7242999999999</v>
      </c>
      <c r="E56" s="45">
        <v>6884.7242999999999</v>
      </c>
      <c r="G56" s="45">
        <v>6214.6781000000001</v>
      </c>
      <c r="H56" s="45">
        <v>1740.1098999999999</v>
      </c>
      <c r="J56">
        <v>870.05489999999998</v>
      </c>
      <c r="L56" s="45">
        <v>6014.6693999999998</v>
      </c>
      <c r="M56">
        <v>784.67409999999995</v>
      </c>
    </row>
    <row r="57" spans="1:13" x14ac:dyDescent="0.25">
      <c r="A57" s="45">
        <v>6203.9838</v>
      </c>
      <c r="B57" s="45">
        <v>6915.0421999999999</v>
      </c>
      <c r="D57" s="45">
        <v>6915.0421999999999</v>
      </c>
      <c r="E57" s="45">
        <v>6915.0421999999999</v>
      </c>
      <c r="G57" s="45">
        <v>6203.9838</v>
      </c>
      <c r="H57" s="45">
        <v>1737.1155000000001</v>
      </c>
      <c r="J57">
        <v>868.55769999999995</v>
      </c>
      <c r="L57" s="45">
        <v>6046.4844000000003</v>
      </c>
      <c r="M57">
        <v>793.42319999999995</v>
      </c>
    </row>
    <row r="58" spans="1:13" x14ac:dyDescent="0.25">
      <c r="A58" s="45">
        <v>6584.0918000000001</v>
      </c>
      <c r="B58" s="45">
        <v>7323.8774000000003</v>
      </c>
      <c r="D58" s="45">
        <v>7323.8774000000003</v>
      </c>
      <c r="E58" s="45">
        <v>7323.8774000000003</v>
      </c>
      <c r="G58" s="45">
        <v>6584.0918000000001</v>
      </c>
      <c r="H58" s="45">
        <v>1843.5456999999999</v>
      </c>
      <c r="J58">
        <v>921.77290000000005</v>
      </c>
      <c r="L58" s="45">
        <v>6402.1045999999997</v>
      </c>
      <c r="M58">
        <v>891.21879999999999</v>
      </c>
    </row>
    <row r="59" spans="1:13" x14ac:dyDescent="0.25">
      <c r="A59" s="45">
        <v>6465.2413999999999</v>
      </c>
      <c r="B59" s="45">
        <v>7234.9129999999996</v>
      </c>
      <c r="D59" s="45">
        <v>7234.9129999999996</v>
      </c>
      <c r="E59" s="45">
        <v>7234.9129999999996</v>
      </c>
      <c r="G59" s="45">
        <v>6465.2413999999999</v>
      </c>
      <c r="H59" s="45">
        <v>1810.2675999999999</v>
      </c>
      <c r="J59">
        <v>905.13379999999995</v>
      </c>
      <c r="L59" s="45">
        <v>6329.7791999999999</v>
      </c>
      <c r="M59">
        <v>871.32929999999999</v>
      </c>
    </row>
    <row r="60" spans="1:13" x14ac:dyDescent="0.25">
      <c r="A60" s="45">
        <v>7772.1478999999999</v>
      </c>
      <c r="B60" s="45">
        <v>8557.2132999999994</v>
      </c>
      <c r="D60" s="45">
        <v>8557.2132999999994</v>
      </c>
      <c r="E60" s="45">
        <v>8557.2132999999994</v>
      </c>
      <c r="G60" s="45">
        <v>7772.1478999999999</v>
      </c>
      <c r="H60" s="45">
        <v>2176.2013999999999</v>
      </c>
      <c r="J60" s="45">
        <v>1088.1007</v>
      </c>
      <c r="L60" s="45">
        <v>7469.1126000000004</v>
      </c>
      <c r="M60" s="45">
        <v>1184.646</v>
      </c>
    </row>
    <row r="61" spans="1:13" x14ac:dyDescent="0.25">
      <c r="A61" s="45">
        <v>7085.2156000000004</v>
      </c>
      <c r="B61" s="45">
        <v>7870.2809999999999</v>
      </c>
      <c r="D61" s="45">
        <v>7870.2809999999999</v>
      </c>
      <c r="E61" s="45">
        <v>7870.2809999999999</v>
      </c>
      <c r="G61" s="45">
        <v>7085.2156000000004</v>
      </c>
      <c r="H61" s="45">
        <v>1983.8604</v>
      </c>
      <c r="J61">
        <v>991.93020000000001</v>
      </c>
      <c r="L61" s="45">
        <v>6878.3509000000004</v>
      </c>
      <c r="M61" s="45">
        <v>1022.1865</v>
      </c>
    </row>
    <row r="62" spans="1:13" x14ac:dyDescent="0.25">
      <c r="A62" s="45">
        <v>7870.2809999999999</v>
      </c>
      <c r="B62" s="45">
        <v>8655.3464999999997</v>
      </c>
      <c r="D62" s="45">
        <v>8655.3464999999997</v>
      </c>
      <c r="E62" s="45">
        <v>8655.3464999999997</v>
      </c>
      <c r="G62" s="45">
        <v>7870.2809999999999</v>
      </c>
      <c r="H62" s="45">
        <v>2203.6786999999999</v>
      </c>
      <c r="J62" s="45">
        <v>1101.8393000000001</v>
      </c>
      <c r="L62" s="45">
        <v>7553.5070999999998</v>
      </c>
      <c r="M62" s="45">
        <v>1207.8544999999999</v>
      </c>
    </row>
    <row r="63" spans="1:13" x14ac:dyDescent="0.25">
      <c r="A63" s="45">
        <v>6257.3131999999996</v>
      </c>
      <c r="B63" s="45">
        <v>6968.3715000000002</v>
      </c>
      <c r="D63" s="45">
        <v>6968.3715000000002</v>
      </c>
      <c r="E63" s="45">
        <v>6968.3715000000002</v>
      </c>
      <c r="G63" s="45">
        <v>6257.3131999999996</v>
      </c>
      <c r="H63" s="45">
        <v>1752.0477000000001</v>
      </c>
      <c r="J63">
        <v>876.02390000000003</v>
      </c>
      <c r="L63" s="45">
        <v>6092.3477000000003</v>
      </c>
      <c r="M63">
        <v>806.03560000000004</v>
      </c>
    </row>
    <row r="64" spans="1:13" x14ac:dyDescent="0.25">
      <c r="A64" s="45">
        <v>5110.5540000000001</v>
      </c>
      <c r="B64" s="45">
        <v>5710.0325000000003</v>
      </c>
      <c r="D64" s="45">
        <v>5710.0325000000003</v>
      </c>
      <c r="E64" s="45">
        <v>5710.0325000000003</v>
      </c>
      <c r="G64" s="45">
        <v>5110.5540000000001</v>
      </c>
      <c r="H64" s="45">
        <v>1430.9550999999999</v>
      </c>
      <c r="J64">
        <v>715.47760000000005</v>
      </c>
      <c r="L64" s="45">
        <v>4994.5550000000003</v>
      </c>
      <c r="M64">
        <v>504.14260000000002</v>
      </c>
    </row>
    <row r="65" spans="1:13" x14ac:dyDescent="0.25">
      <c r="A65" s="45">
        <v>6465.7597999999998</v>
      </c>
      <c r="B65" s="45">
        <v>7162.8768</v>
      </c>
      <c r="D65" s="45">
        <v>7162.8768</v>
      </c>
      <c r="E65" s="45">
        <v>7162.8768</v>
      </c>
      <c r="G65" s="45">
        <v>6465.7597999999998</v>
      </c>
      <c r="H65" s="45">
        <v>1810.4127000000001</v>
      </c>
      <c r="J65">
        <v>905.20640000000003</v>
      </c>
      <c r="L65" s="45">
        <v>6257.6704</v>
      </c>
      <c r="M65">
        <v>851.49940000000004</v>
      </c>
    </row>
    <row r="66" spans="1:13" x14ac:dyDescent="0.25">
      <c r="A66" s="45">
        <v>7222.8744999999999</v>
      </c>
      <c r="B66" s="45">
        <v>8007.94</v>
      </c>
      <c r="D66" s="45">
        <v>7988.0409</v>
      </c>
      <c r="E66" s="45">
        <v>7988.0409</v>
      </c>
      <c r="G66" s="45">
        <v>7222.8744999999999</v>
      </c>
      <c r="H66" s="45">
        <v>2022.4049</v>
      </c>
      <c r="J66" s="45">
        <v>1011.2024</v>
      </c>
      <c r="L66" s="45">
        <v>6996.7375000000002</v>
      </c>
      <c r="M66" s="45">
        <v>1054.7428</v>
      </c>
    </row>
    <row r="67" spans="1:13" x14ac:dyDescent="0.25">
      <c r="A67" s="45">
        <v>6239.5367999999999</v>
      </c>
      <c r="B67" s="45">
        <v>6950.5950999999995</v>
      </c>
      <c r="D67" s="45">
        <v>6950.5950999999995</v>
      </c>
      <c r="E67" s="45">
        <v>6950.5950999999995</v>
      </c>
      <c r="G67" s="45">
        <v>6239.5367999999999</v>
      </c>
      <c r="H67" s="45">
        <v>1747.0703000000001</v>
      </c>
      <c r="J67">
        <v>873.53510000000006</v>
      </c>
      <c r="L67" s="45">
        <v>6077.0599000000002</v>
      </c>
      <c r="M67">
        <v>801.83150000000001</v>
      </c>
    </row>
    <row r="68" spans="1:13" x14ac:dyDescent="0.25">
      <c r="A68" s="45">
        <v>6328.4189999999999</v>
      </c>
      <c r="B68" s="45">
        <v>7039.4773999999998</v>
      </c>
      <c r="D68" s="45">
        <v>7039.4773999999998</v>
      </c>
      <c r="E68" s="45">
        <v>7039.4773999999998</v>
      </c>
      <c r="G68" s="45">
        <v>6328.4189999999999</v>
      </c>
      <c r="H68" s="45">
        <v>1771.9573</v>
      </c>
      <c r="J68">
        <v>885.9787</v>
      </c>
      <c r="L68" s="45">
        <v>6153.4987000000001</v>
      </c>
      <c r="M68">
        <v>822.85209999999995</v>
      </c>
    </row>
    <row r="69" spans="1:13" x14ac:dyDescent="0.25">
      <c r="A69" s="45">
        <v>7017.0955999999996</v>
      </c>
      <c r="B69" s="45">
        <v>7742.3768</v>
      </c>
      <c r="D69" s="45">
        <v>7742.3768</v>
      </c>
      <c r="E69" s="45">
        <v>7742.3768</v>
      </c>
      <c r="G69" s="45">
        <v>7017.0955999999996</v>
      </c>
      <c r="H69" s="45">
        <v>1964.7868000000001</v>
      </c>
      <c r="J69">
        <v>982.39340000000004</v>
      </c>
      <c r="L69" s="45">
        <v>6759.9834000000001</v>
      </c>
      <c r="M69">
        <v>989.6354</v>
      </c>
    </row>
    <row r="70" spans="1:13" x14ac:dyDescent="0.25">
      <c r="A70" s="45">
        <v>5800.3801999999996</v>
      </c>
      <c r="B70" s="45">
        <v>6470.4263000000001</v>
      </c>
      <c r="D70" s="45">
        <v>6449.1943000000001</v>
      </c>
      <c r="E70" s="45">
        <v>6449.1943000000001</v>
      </c>
      <c r="G70" s="45">
        <v>5800.3801999999996</v>
      </c>
      <c r="H70" s="45">
        <v>1624.1065000000001</v>
      </c>
      <c r="J70">
        <v>812.05319999999995</v>
      </c>
      <c r="L70" s="45">
        <v>5658.3730999999998</v>
      </c>
      <c r="M70">
        <v>686.69259999999997</v>
      </c>
    </row>
    <row r="71" spans="1:13" x14ac:dyDescent="0.25">
      <c r="A71" s="45">
        <v>7845.9340000000002</v>
      </c>
      <c r="B71" s="45">
        <v>9630.9994000000006</v>
      </c>
      <c r="D71" s="45">
        <v>8459.0800999999992</v>
      </c>
      <c r="E71" s="45">
        <v>8459.0800999999992</v>
      </c>
      <c r="G71" s="45">
        <v>7845.9340000000002</v>
      </c>
      <c r="H71" s="45">
        <v>2196.8615</v>
      </c>
      <c r="J71" s="45">
        <v>1098.4308000000001</v>
      </c>
      <c r="L71" s="45">
        <v>8532.5686999999998</v>
      </c>
      <c r="M71" s="45">
        <v>1477.0963999999999</v>
      </c>
    </row>
    <row r="72" spans="1:13" x14ac:dyDescent="0.25">
      <c r="A72" s="45">
        <v>6239.5367999999999</v>
      </c>
      <c r="B72" s="45">
        <v>6950.5950999999995</v>
      </c>
      <c r="D72" s="45">
        <v>6950.5950999999995</v>
      </c>
      <c r="E72" s="45">
        <v>6950.5950999999995</v>
      </c>
      <c r="G72" s="45">
        <v>6239.5367999999999</v>
      </c>
      <c r="H72" s="45">
        <v>1747.0703000000001</v>
      </c>
      <c r="J72">
        <v>873.53510000000006</v>
      </c>
      <c r="L72" s="45">
        <v>6077.0599000000002</v>
      </c>
      <c r="M72">
        <v>801.83150000000001</v>
      </c>
    </row>
    <row r="73" spans="1:13" x14ac:dyDescent="0.25">
      <c r="A73" s="45">
        <v>6134.6292000000003</v>
      </c>
      <c r="B73" s="45">
        <v>6831.7461999999996</v>
      </c>
      <c r="D73" s="45">
        <v>6831.7461999999996</v>
      </c>
      <c r="E73" s="45">
        <v>6831.7461999999996</v>
      </c>
      <c r="G73" s="45">
        <v>6134.6292000000003</v>
      </c>
      <c r="H73" s="45">
        <v>1717.6962000000001</v>
      </c>
      <c r="J73">
        <v>858.84810000000004</v>
      </c>
      <c r="L73" s="45">
        <v>5972.8981000000003</v>
      </c>
      <c r="M73">
        <v>773.18700000000001</v>
      </c>
    </row>
    <row r="74" spans="1:13" x14ac:dyDescent="0.25">
      <c r="A74" s="45">
        <v>6830.8355000000001</v>
      </c>
      <c r="B74" s="45">
        <v>7600.5070999999998</v>
      </c>
      <c r="D74" s="45">
        <v>7600.5070999999998</v>
      </c>
      <c r="E74" s="45">
        <v>7600.5070999999998</v>
      </c>
      <c r="G74" s="45">
        <v>6830.8355000000001</v>
      </c>
      <c r="H74" s="45">
        <v>1912.6339</v>
      </c>
      <c r="J74">
        <v>956.31700000000001</v>
      </c>
      <c r="L74" s="45">
        <v>6644.1900999999998</v>
      </c>
      <c r="M74">
        <v>957.79229999999995</v>
      </c>
    </row>
    <row r="75" spans="1:13" x14ac:dyDescent="0.25">
      <c r="A75" s="45">
        <v>6061.7722000000003</v>
      </c>
      <c r="B75" s="45">
        <v>6772.8305</v>
      </c>
      <c r="D75" s="45">
        <v>6772.8305</v>
      </c>
      <c r="E75" s="45">
        <v>6772.8305</v>
      </c>
      <c r="G75" s="45">
        <v>6061.7722000000003</v>
      </c>
      <c r="H75" s="45">
        <v>1697.2962</v>
      </c>
      <c r="J75">
        <v>848.6481</v>
      </c>
      <c r="L75" s="45">
        <v>5924.1823999999997</v>
      </c>
      <c r="M75">
        <v>759.79020000000003</v>
      </c>
    </row>
    <row r="76" spans="1:13" x14ac:dyDescent="0.25">
      <c r="A76" s="45">
        <v>6257.3131999999996</v>
      </c>
      <c r="B76" s="45">
        <v>6968.3715000000002</v>
      </c>
      <c r="D76" s="45">
        <v>6968.3715000000002</v>
      </c>
      <c r="E76" s="45">
        <v>6968.3715000000002</v>
      </c>
      <c r="G76" s="45">
        <v>6257.3131999999996</v>
      </c>
      <c r="H76" s="45">
        <v>1752.0477000000001</v>
      </c>
      <c r="J76">
        <v>876.02390000000003</v>
      </c>
      <c r="L76" s="45">
        <v>6092.3477000000003</v>
      </c>
      <c r="M76">
        <v>806.03560000000004</v>
      </c>
    </row>
    <row r="77" spans="1:13" x14ac:dyDescent="0.25">
      <c r="A77" s="45">
        <v>7988.0409</v>
      </c>
      <c r="B77" s="45">
        <v>8773.1062999999995</v>
      </c>
      <c r="D77" s="45">
        <v>8773.1062999999995</v>
      </c>
      <c r="E77" s="45">
        <v>8773.1062999999995</v>
      </c>
      <c r="G77" s="45">
        <v>7988.0409</v>
      </c>
      <c r="H77" s="45">
        <v>2236.6514000000002</v>
      </c>
      <c r="J77" s="45">
        <v>1118.3257000000001</v>
      </c>
      <c r="L77" s="45">
        <v>7654.7806</v>
      </c>
      <c r="M77" s="45">
        <v>1235.7047</v>
      </c>
    </row>
    <row r="78" spans="1:13" x14ac:dyDescent="0.25">
      <c r="A78" s="45">
        <v>6239.5367999999999</v>
      </c>
      <c r="B78" s="45">
        <v>6950.5950999999995</v>
      </c>
      <c r="D78" s="45">
        <v>6950.5950999999995</v>
      </c>
      <c r="E78" s="45">
        <v>6950.5950999999995</v>
      </c>
      <c r="G78" s="45">
        <v>6239.5367999999999</v>
      </c>
      <c r="H78" s="45">
        <v>1747.0703000000001</v>
      </c>
      <c r="J78">
        <v>873.53510000000006</v>
      </c>
      <c r="L78" s="45">
        <v>6077.0599000000002</v>
      </c>
      <c r="M78">
        <v>801.83150000000001</v>
      </c>
    </row>
    <row r="79" spans="1:13" x14ac:dyDescent="0.25">
      <c r="A79" s="45">
        <v>5735.4654</v>
      </c>
      <c r="B79" s="45">
        <v>5735.4654</v>
      </c>
      <c r="D79" s="45">
        <v>5735.4654</v>
      </c>
      <c r="E79" s="45">
        <v>5735.4654</v>
      </c>
      <c r="G79" s="45">
        <v>5735.4654</v>
      </c>
      <c r="H79" s="45">
        <v>1605.9303</v>
      </c>
      <c r="J79">
        <v>802.96519999999998</v>
      </c>
      <c r="L79" s="45">
        <v>4932.5002999999997</v>
      </c>
      <c r="M79">
        <v>487.07760000000002</v>
      </c>
    </row>
    <row r="80" spans="1:13" x14ac:dyDescent="0.25">
      <c r="A80" s="45">
        <v>7792.9250000000002</v>
      </c>
      <c r="B80" s="45">
        <v>8562.5966000000008</v>
      </c>
      <c r="D80" s="45">
        <v>8562.5966000000008</v>
      </c>
      <c r="E80" s="45">
        <v>8562.5966000000008</v>
      </c>
      <c r="G80" s="45">
        <v>7792.9250000000002</v>
      </c>
      <c r="H80" s="45">
        <v>2182.0189999999998</v>
      </c>
      <c r="J80" s="45">
        <v>1091.0094999999999</v>
      </c>
      <c r="L80" s="45">
        <v>7471.5870999999997</v>
      </c>
      <c r="M80" s="45">
        <v>1185.3263999999999</v>
      </c>
    </row>
    <row r="81" spans="1:13" x14ac:dyDescent="0.25">
      <c r="A81" s="45">
        <v>6830.8355000000001</v>
      </c>
      <c r="B81" s="45">
        <v>7600.5070999999998</v>
      </c>
      <c r="D81" s="45">
        <v>7600.5070999999998</v>
      </c>
      <c r="E81" s="45">
        <v>7600.5070999999998</v>
      </c>
      <c r="G81" s="45">
        <v>6830.8355000000001</v>
      </c>
      <c r="H81" s="45">
        <v>1912.6339</v>
      </c>
      <c r="J81">
        <v>956.31700000000001</v>
      </c>
      <c r="L81" s="45">
        <v>6644.1900999999998</v>
      </c>
      <c r="M81">
        <v>957.79229999999995</v>
      </c>
    </row>
    <row r="82" spans="1:13" x14ac:dyDescent="0.25">
      <c r="A82" s="45">
        <v>7183.3487999999998</v>
      </c>
      <c r="B82" s="45">
        <v>7968.4142000000002</v>
      </c>
      <c r="D82" s="45">
        <v>7968.4142000000002</v>
      </c>
      <c r="E82" s="45">
        <v>7968.4142000000002</v>
      </c>
      <c r="G82" s="45">
        <v>7183.3487999999998</v>
      </c>
      <c r="H82" s="45">
        <v>2011.3377</v>
      </c>
      <c r="J82" s="45">
        <v>1005.6688</v>
      </c>
      <c r="L82" s="45">
        <v>6962.7453999999998</v>
      </c>
      <c r="M82" s="45">
        <v>1045.395</v>
      </c>
    </row>
    <row r="83" spans="1:13" x14ac:dyDescent="0.25">
      <c r="A83" s="45">
        <v>6168.4309000000003</v>
      </c>
      <c r="B83" s="45">
        <v>6879.4892</v>
      </c>
      <c r="D83" s="45">
        <v>6879.4892</v>
      </c>
      <c r="E83" s="45">
        <v>6879.4892</v>
      </c>
      <c r="G83" s="45">
        <v>6168.4309000000003</v>
      </c>
      <c r="H83" s="45">
        <v>1727.1606999999999</v>
      </c>
      <c r="J83">
        <v>863.58029999999997</v>
      </c>
      <c r="L83" s="45">
        <v>6015.9089000000004</v>
      </c>
      <c r="M83">
        <v>785.01499999999999</v>
      </c>
    </row>
    <row r="84" spans="1:13" x14ac:dyDescent="0.25">
      <c r="A84" s="45">
        <v>6618.6457</v>
      </c>
      <c r="B84" s="45">
        <v>6618.6457</v>
      </c>
      <c r="D84" s="45">
        <v>6618.6457</v>
      </c>
      <c r="E84" s="45">
        <v>6618.6457</v>
      </c>
      <c r="G84" s="45">
        <v>6618.6457</v>
      </c>
      <c r="H84" s="45">
        <v>1853.2208000000001</v>
      </c>
      <c r="J84">
        <v>926.61040000000003</v>
      </c>
      <c r="L84" s="45">
        <v>5692.0352999999996</v>
      </c>
      <c r="M84">
        <v>695.94970000000001</v>
      </c>
    </row>
    <row r="85" spans="1:13" x14ac:dyDescent="0.25">
      <c r="A85" s="45">
        <v>5873.2103999999999</v>
      </c>
      <c r="B85" s="45">
        <v>6570.3272999999999</v>
      </c>
      <c r="D85" s="45">
        <v>6570.3272999999999</v>
      </c>
      <c r="E85" s="45">
        <v>6570.3272999999999</v>
      </c>
      <c r="G85" s="45">
        <v>5873.2103999999999</v>
      </c>
      <c r="H85" s="45">
        <v>1644.4989</v>
      </c>
      <c r="J85">
        <v>822.24950000000001</v>
      </c>
      <c r="L85" s="45">
        <v>5748.0779000000002</v>
      </c>
      <c r="M85">
        <v>711.3614</v>
      </c>
    </row>
    <row r="86" spans="1:13" x14ac:dyDescent="0.25">
      <c r="A86" s="45">
        <v>6988.6877999999997</v>
      </c>
      <c r="B86" s="45">
        <v>7773.7533000000003</v>
      </c>
      <c r="D86" s="45">
        <v>7752.5212000000001</v>
      </c>
      <c r="E86" s="45">
        <v>7752.5212000000001</v>
      </c>
      <c r="G86" s="45">
        <v>6988.6877999999997</v>
      </c>
      <c r="H86" s="45">
        <v>1956.8326</v>
      </c>
      <c r="J86">
        <v>978.41629999999998</v>
      </c>
      <c r="L86" s="45">
        <v>6795.3370000000004</v>
      </c>
      <c r="M86">
        <v>999.35770000000002</v>
      </c>
    </row>
    <row r="87" spans="1:13" x14ac:dyDescent="0.25">
      <c r="A87" s="45">
        <v>6927.0443999999998</v>
      </c>
      <c r="B87" s="45">
        <v>7696.7160000000003</v>
      </c>
      <c r="D87" s="45">
        <v>7696.7160000000003</v>
      </c>
      <c r="E87" s="45">
        <v>7696.7160000000003</v>
      </c>
      <c r="G87" s="45">
        <v>6927.0443999999998</v>
      </c>
      <c r="H87" s="45">
        <v>1939.5724</v>
      </c>
      <c r="J87">
        <v>969.78620000000001</v>
      </c>
      <c r="L87" s="45">
        <v>6726.9297999999999</v>
      </c>
      <c r="M87">
        <v>980.54570000000001</v>
      </c>
    </row>
    <row r="88" spans="1:13" x14ac:dyDescent="0.25">
      <c r="A88" s="45">
        <v>7023.2533999999996</v>
      </c>
      <c r="B88" s="45">
        <v>7792.9250000000002</v>
      </c>
      <c r="D88" s="45">
        <v>7792.9250000000002</v>
      </c>
      <c r="E88" s="45">
        <v>7792.9250000000002</v>
      </c>
      <c r="G88" s="45">
        <v>7023.2533999999996</v>
      </c>
      <c r="H88" s="45">
        <v>1966.5109</v>
      </c>
      <c r="J88">
        <v>983.25549999999998</v>
      </c>
      <c r="L88" s="45">
        <v>6809.6695</v>
      </c>
      <c r="M88" s="45">
        <v>1003.2991</v>
      </c>
    </row>
    <row r="89" spans="1:13" x14ac:dyDescent="0.25">
      <c r="A89" s="45">
        <v>5559.8729000000003</v>
      </c>
      <c r="B89" s="45">
        <v>6203.9008999999996</v>
      </c>
      <c r="D89" s="45">
        <v>6182.6688000000004</v>
      </c>
      <c r="E89" s="45">
        <v>6182.6688000000004</v>
      </c>
      <c r="G89" s="45">
        <v>5559.8729000000003</v>
      </c>
      <c r="H89" s="45">
        <v>1556.7644</v>
      </c>
      <c r="J89">
        <v>778.38220000000001</v>
      </c>
      <c r="L89" s="45">
        <v>5425.5186999999996</v>
      </c>
      <c r="M89">
        <v>622.6576</v>
      </c>
    </row>
    <row r="90" spans="1:13" x14ac:dyDescent="0.25">
      <c r="A90" s="45">
        <v>6150.6544999999996</v>
      </c>
      <c r="B90" s="45">
        <v>6861.7128000000002</v>
      </c>
      <c r="D90" s="45">
        <v>6861.7128000000002</v>
      </c>
      <c r="E90" s="45">
        <v>6861.7128000000002</v>
      </c>
      <c r="G90" s="45">
        <v>6150.6544999999996</v>
      </c>
      <c r="H90" s="45">
        <v>1722.1832999999999</v>
      </c>
      <c r="J90">
        <v>861.09159999999997</v>
      </c>
      <c r="L90" s="45">
        <v>6000.6211999999996</v>
      </c>
      <c r="M90">
        <v>780.81079999999997</v>
      </c>
    </row>
    <row r="91" spans="1:13" x14ac:dyDescent="0.25">
      <c r="A91" s="45">
        <v>6658.0703999999996</v>
      </c>
      <c r="B91" s="45">
        <v>7397.8559999999998</v>
      </c>
      <c r="D91" s="45">
        <v>7397.8559999999998</v>
      </c>
      <c r="E91" s="45">
        <v>7397.8559999999998</v>
      </c>
      <c r="G91" s="45">
        <v>6658.0703999999996</v>
      </c>
      <c r="H91" s="45">
        <v>1864.2597000000001</v>
      </c>
      <c r="J91">
        <v>932.12990000000002</v>
      </c>
      <c r="L91" s="45">
        <v>6465.7260999999999</v>
      </c>
      <c r="M91">
        <v>908.71469999999999</v>
      </c>
    </row>
    <row r="92" spans="1:13" x14ac:dyDescent="0.25">
      <c r="A92" s="45">
        <v>7477.7483000000002</v>
      </c>
      <c r="B92" s="45">
        <v>8262.8137999999999</v>
      </c>
      <c r="D92" s="45">
        <v>8262.8137999999999</v>
      </c>
      <c r="E92" s="45">
        <v>8262.8137999999999</v>
      </c>
      <c r="G92" s="45">
        <v>7477.7483000000002</v>
      </c>
      <c r="H92" s="45">
        <v>2093.7694999999999</v>
      </c>
      <c r="J92" s="45">
        <v>1046.8848</v>
      </c>
      <c r="L92" s="45">
        <v>7215.9290000000001</v>
      </c>
      <c r="M92" s="45">
        <v>1115.0205000000001</v>
      </c>
    </row>
    <row r="93" spans="1:13" x14ac:dyDescent="0.25">
      <c r="A93" s="45">
        <v>7491.5708999999997</v>
      </c>
      <c r="B93" s="45">
        <v>10479.610199999999</v>
      </c>
      <c r="D93" s="45">
        <v>8224.9184999999998</v>
      </c>
      <c r="E93" s="45">
        <v>8224.9184999999998</v>
      </c>
      <c r="G93" s="45">
        <v>7491.5708999999997</v>
      </c>
      <c r="H93" s="45">
        <v>2097.6397999999999</v>
      </c>
      <c r="J93" s="45">
        <v>1048.8199</v>
      </c>
      <c r="L93" s="45">
        <v>9430.7903000000006</v>
      </c>
      <c r="M93" s="45">
        <v>1724.1072999999999</v>
      </c>
    </row>
    <row r="94" spans="1:13" x14ac:dyDescent="0.25">
      <c r="A94" s="45">
        <v>7085.2156000000004</v>
      </c>
      <c r="B94" s="45">
        <v>7870.2809999999999</v>
      </c>
      <c r="D94" s="45">
        <v>7870.2809999999999</v>
      </c>
      <c r="E94" s="45">
        <v>7870.2809999999999</v>
      </c>
      <c r="G94" s="45">
        <v>7085.2156000000004</v>
      </c>
      <c r="H94" s="45">
        <v>1983.8604</v>
      </c>
      <c r="J94">
        <v>991.93020000000001</v>
      </c>
      <c r="L94" s="45">
        <v>6878.3509000000004</v>
      </c>
      <c r="M94" s="45">
        <v>1022.1865</v>
      </c>
    </row>
    <row r="95" spans="1:13" x14ac:dyDescent="0.25">
      <c r="A95" s="45">
        <v>7674.0146999999997</v>
      </c>
      <c r="B95" s="45">
        <v>11437.047500000001</v>
      </c>
      <c r="D95" s="45">
        <v>8459.0800999999992</v>
      </c>
      <c r="E95" s="45">
        <v>8459.0800999999992</v>
      </c>
      <c r="G95" s="45">
        <v>7674.0146999999997</v>
      </c>
      <c r="H95" s="45">
        <v>2148.7240999999999</v>
      </c>
      <c r="J95" s="45">
        <v>1074.3621000000001</v>
      </c>
      <c r="L95" s="45">
        <v>10362.6854</v>
      </c>
      <c r="M95" s="45">
        <v>1980.3785</v>
      </c>
    </row>
    <row r="96" spans="1:13" x14ac:dyDescent="0.25">
      <c r="A96" s="45">
        <v>6790.8161</v>
      </c>
      <c r="B96" s="45">
        <v>7575.8815000000004</v>
      </c>
      <c r="D96" s="45">
        <v>7575.8815000000004</v>
      </c>
      <c r="E96" s="45">
        <v>7575.8815000000004</v>
      </c>
      <c r="G96" s="45">
        <v>6790.8161</v>
      </c>
      <c r="H96" s="45">
        <v>1901.4285</v>
      </c>
      <c r="J96">
        <v>950.71420000000001</v>
      </c>
      <c r="L96" s="45">
        <v>6625.1671999999999</v>
      </c>
      <c r="M96">
        <v>952.56100000000004</v>
      </c>
    </row>
    <row r="97" spans="1:13" x14ac:dyDescent="0.25">
      <c r="A97" s="45">
        <v>7017.0955999999996</v>
      </c>
      <c r="B97" s="45">
        <v>7742.3768</v>
      </c>
      <c r="D97" s="45">
        <v>7742.3768</v>
      </c>
      <c r="E97" s="45">
        <v>7742.3768</v>
      </c>
      <c r="G97" s="45">
        <v>7017.0955999999996</v>
      </c>
      <c r="H97" s="45">
        <v>1964.7868000000001</v>
      </c>
      <c r="J97">
        <v>982.39340000000004</v>
      </c>
      <c r="L97" s="45">
        <v>6759.9834000000001</v>
      </c>
      <c r="M97">
        <v>989.6354</v>
      </c>
    </row>
    <row r="98" spans="1:13" x14ac:dyDescent="0.25">
      <c r="A98" s="45">
        <v>7190.5959000000003</v>
      </c>
      <c r="B98" s="45">
        <v>7945.1755999999996</v>
      </c>
      <c r="D98" s="45">
        <v>7923.0865999999996</v>
      </c>
      <c r="E98" s="45">
        <v>7923.0865999999996</v>
      </c>
      <c r="G98" s="45">
        <v>7190.5959000000003</v>
      </c>
      <c r="H98" s="45">
        <v>2013.3669</v>
      </c>
      <c r="J98" s="45">
        <v>1006.6834</v>
      </c>
      <c r="L98" s="45">
        <v>6938.4921999999997</v>
      </c>
      <c r="M98" s="45">
        <v>1038.7253000000001</v>
      </c>
    </row>
    <row r="99" spans="1:13" x14ac:dyDescent="0.25">
      <c r="A99" s="45">
        <v>7157.4256999999998</v>
      </c>
      <c r="B99" s="45">
        <v>7897.2112999999999</v>
      </c>
      <c r="D99" s="45">
        <v>7897.2112999999999</v>
      </c>
      <c r="E99" s="45">
        <v>7897.2112999999999</v>
      </c>
      <c r="G99" s="45">
        <v>7157.4256999999998</v>
      </c>
      <c r="H99" s="45">
        <v>2004.0791999999999</v>
      </c>
      <c r="J99" s="45">
        <v>1002.0396</v>
      </c>
      <c r="L99" s="45">
        <v>6895.1716999999999</v>
      </c>
      <c r="M99" s="45">
        <v>1026.8122000000001</v>
      </c>
    </row>
    <row r="100" spans="1:13" x14ac:dyDescent="0.25">
      <c r="A100" s="45">
        <v>5184.2924999999996</v>
      </c>
      <c r="B100" s="45">
        <v>5803.3125</v>
      </c>
      <c r="D100" s="45">
        <v>5803.3125</v>
      </c>
      <c r="E100" s="45">
        <v>5803.3125</v>
      </c>
      <c r="G100" s="45">
        <v>5184.2924999999996</v>
      </c>
      <c r="H100" s="45">
        <v>1451.6018999999999</v>
      </c>
      <c r="J100">
        <v>725.80100000000004</v>
      </c>
      <c r="L100" s="45">
        <v>5077.5114999999996</v>
      </c>
      <c r="M100">
        <v>526.95569999999998</v>
      </c>
    </row>
    <row r="101" spans="1:13" x14ac:dyDescent="0.25">
      <c r="A101" s="45">
        <v>6530.3387000000002</v>
      </c>
      <c r="B101" s="45">
        <v>7284.9183999999996</v>
      </c>
      <c r="D101" s="45">
        <v>7262.8293999999996</v>
      </c>
      <c r="E101" s="45">
        <v>7262.8293999999996</v>
      </c>
      <c r="G101" s="45">
        <v>6530.3387000000002</v>
      </c>
      <c r="H101" s="45">
        <v>1828.4947999999999</v>
      </c>
      <c r="J101">
        <v>914.24739999999997</v>
      </c>
      <c r="L101" s="45">
        <v>6370.6710000000003</v>
      </c>
      <c r="M101">
        <v>882.57449999999994</v>
      </c>
    </row>
    <row r="102" spans="1:13" x14ac:dyDescent="0.25">
      <c r="A102" s="45">
        <v>7216.5478999999996</v>
      </c>
      <c r="B102" s="45">
        <v>7941.8290999999999</v>
      </c>
      <c r="D102" s="45">
        <v>7941.8290999999999</v>
      </c>
      <c r="E102" s="45">
        <v>7941.8290999999999</v>
      </c>
      <c r="G102" s="45">
        <v>7216.5478999999996</v>
      </c>
      <c r="H102" s="45">
        <v>2020.6333999999999</v>
      </c>
      <c r="J102" s="45">
        <v>1010.3167</v>
      </c>
      <c r="L102" s="45">
        <v>6931.5123999999996</v>
      </c>
      <c r="M102" s="45">
        <v>1036.8059000000001</v>
      </c>
    </row>
    <row r="103" spans="1:13" x14ac:dyDescent="0.25">
      <c r="A103" s="45">
        <v>4692.9759000000004</v>
      </c>
      <c r="B103" s="45">
        <v>5226.2686999999996</v>
      </c>
      <c r="D103" s="45">
        <v>5226.2686999999996</v>
      </c>
      <c r="E103" s="45">
        <v>5226.2686999999996</v>
      </c>
      <c r="G103" s="45">
        <v>4692.9759000000004</v>
      </c>
      <c r="H103" s="45">
        <v>1314.0333000000001</v>
      </c>
      <c r="J103">
        <v>657.01660000000004</v>
      </c>
      <c r="L103" s="45">
        <v>4569.2520000000004</v>
      </c>
      <c r="M103">
        <v>391.95170000000002</v>
      </c>
    </row>
    <row r="104" spans="1:13" x14ac:dyDescent="0.25">
      <c r="A104" s="45">
        <v>5184.2924999999996</v>
      </c>
      <c r="B104" s="45">
        <v>5803.3125</v>
      </c>
      <c r="D104" s="45">
        <v>5803.3125</v>
      </c>
      <c r="E104" s="45">
        <v>5803.3125</v>
      </c>
      <c r="G104" s="45">
        <v>5184.2924999999996</v>
      </c>
      <c r="H104" s="45">
        <v>1451.6018999999999</v>
      </c>
      <c r="J104">
        <v>725.80100000000004</v>
      </c>
      <c r="L104" s="45">
        <v>5077.5114999999996</v>
      </c>
      <c r="M104">
        <v>526.95569999999998</v>
      </c>
    </row>
    <row r="105" spans="1:13" x14ac:dyDescent="0.25">
      <c r="A105" s="45">
        <v>5287.9784</v>
      </c>
      <c r="B105" s="45">
        <v>5919.3788000000004</v>
      </c>
      <c r="D105" s="45">
        <v>5919.3788000000004</v>
      </c>
      <c r="E105" s="45">
        <v>5919.3788000000004</v>
      </c>
      <c r="G105" s="45">
        <v>5287.9784</v>
      </c>
      <c r="H105" s="45">
        <v>1480.6339</v>
      </c>
      <c r="J105">
        <v>740.31700000000001</v>
      </c>
      <c r="L105" s="45">
        <v>5179.0618000000004</v>
      </c>
      <c r="M105">
        <v>554.88199999999995</v>
      </c>
    </row>
    <row r="106" spans="1:13" x14ac:dyDescent="0.25">
      <c r="A106" s="45">
        <v>6346.2105000000001</v>
      </c>
      <c r="B106" s="45">
        <v>7071.4916999999996</v>
      </c>
      <c r="D106" s="45">
        <v>7071.4916999999996</v>
      </c>
      <c r="E106" s="45">
        <v>7071.4916999999996</v>
      </c>
      <c r="G106" s="45">
        <v>6346.2105000000001</v>
      </c>
      <c r="H106" s="45">
        <v>1776.9389000000001</v>
      </c>
      <c r="J106">
        <v>888.46950000000004</v>
      </c>
      <c r="L106" s="45">
        <v>6183.0222000000003</v>
      </c>
      <c r="M106">
        <v>830.97109999999998</v>
      </c>
    </row>
    <row r="107" spans="1:13" x14ac:dyDescent="0.25">
      <c r="A107" s="45">
        <v>6791.2170999999998</v>
      </c>
      <c r="B107" s="45">
        <v>7545.7968000000001</v>
      </c>
      <c r="D107" s="45">
        <v>7545.7968000000001</v>
      </c>
      <c r="E107" s="45">
        <v>7545.7968000000001</v>
      </c>
      <c r="G107" s="45">
        <v>6791.2170999999998</v>
      </c>
      <c r="H107" s="45">
        <v>1901.5408</v>
      </c>
      <c r="J107">
        <v>950.7704</v>
      </c>
      <c r="L107" s="45">
        <v>6595.0263999999997</v>
      </c>
      <c r="M107">
        <v>944.27229999999997</v>
      </c>
    </row>
    <row r="108" spans="1:13" x14ac:dyDescent="0.25">
      <c r="A108" s="45">
        <v>7715.9578000000001</v>
      </c>
      <c r="B108" s="45">
        <v>8485.6293999999998</v>
      </c>
      <c r="D108" s="45">
        <v>8485.6293999999998</v>
      </c>
      <c r="E108" s="45">
        <v>8485.6293999999998</v>
      </c>
      <c r="G108" s="45">
        <v>7715.9578000000001</v>
      </c>
      <c r="H108" s="45">
        <v>2160.4681999999998</v>
      </c>
      <c r="J108" s="45">
        <v>1080.2340999999999</v>
      </c>
      <c r="L108" s="45">
        <v>7405.3953000000001</v>
      </c>
      <c r="M108" s="45">
        <v>1167.1237000000001</v>
      </c>
    </row>
    <row r="109" spans="1:13" x14ac:dyDescent="0.25">
      <c r="A109" s="45">
        <v>5980.1783999999998</v>
      </c>
      <c r="B109" s="45">
        <v>6663.6274000000003</v>
      </c>
      <c r="D109" s="45">
        <v>6663.6274000000003</v>
      </c>
      <c r="E109" s="45">
        <v>6663.6274000000003</v>
      </c>
      <c r="G109" s="45">
        <v>5980.1783999999998</v>
      </c>
      <c r="H109" s="45">
        <v>1674.45</v>
      </c>
      <c r="J109">
        <v>837.22500000000002</v>
      </c>
      <c r="L109" s="45">
        <v>5826.4023999999999</v>
      </c>
      <c r="M109">
        <v>732.90070000000003</v>
      </c>
    </row>
    <row r="110" spans="1:13" x14ac:dyDescent="0.25">
      <c r="A110" s="45">
        <v>5972.8899000000001</v>
      </c>
      <c r="B110" s="45">
        <v>6683.9481999999998</v>
      </c>
      <c r="D110" s="45">
        <v>6683.9481999999998</v>
      </c>
      <c r="E110" s="45">
        <v>6683.9481999999998</v>
      </c>
      <c r="G110" s="45">
        <v>5972.8899000000001</v>
      </c>
      <c r="H110" s="45">
        <v>1672.4092000000001</v>
      </c>
      <c r="J110">
        <v>836.20460000000003</v>
      </c>
      <c r="L110" s="45">
        <v>5847.7435999999998</v>
      </c>
      <c r="M110">
        <v>738.76949999999999</v>
      </c>
    </row>
    <row r="111" spans="1:13" x14ac:dyDescent="0.25">
      <c r="A111" s="45">
        <v>5430.0433999999996</v>
      </c>
      <c r="B111" s="45">
        <v>6061.4438</v>
      </c>
      <c r="D111" s="45">
        <v>6061.4438</v>
      </c>
      <c r="E111" s="45">
        <v>6061.4438</v>
      </c>
      <c r="G111" s="45">
        <v>5430.0433999999996</v>
      </c>
      <c r="H111" s="45">
        <v>1520.4122</v>
      </c>
      <c r="J111">
        <v>760.20609999999999</v>
      </c>
      <c r="L111" s="45">
        <v>5301.2377999999999</v>
      </c>
      <c r="M111">
        <v>588.48040000000003</v>
      </c>
    </row>
    <row r="112" spans="1:13" x14ac:dyDescent="0.25">
      <c r="A112" s="45">
        <v>6239.5367999999999</v>
      </c>
      <c r="B112" s="45">
        <v>6950.5950999999995</v>
      </c>
      <c r="D112" s="45">
        <v>6950.5950999999995</v>
      </c>
      <c r="E112" s="45">
        <v>6950.5950999999995</v>
      </c>
      <c r="G112" s="45">
        <v>6239.5367999999999</v>
      </c>
      <c r="H112" s="45">
        <v>1747.0703000000001</v>
      </c>
      <c r="J112">
        <v>873.53510000000006</v>
      </c>
      <c r="L112" s="45">
        <v>6077.0599000000002</v>
      </c>
      <c r="M112">
        <v>801.83150000000001</v>
      </c>
    </row>
    <row r="113" spans="1:13" x14ac:dyDescent="0.25">
      <c r="A113" s="45">
        <v>6291.8144000000002</v>
      </c>
      <c r="B113" s="45">
        <v>7017.0955999999996</v>
      </c>
      <c r="D113" s="45">
        <v>7017.0955999999996</v>
      </c>
      <c r="E113" s="45">
        <v>7017.0955999999996</v>
      </c>
      <c r="G113" s="45">
        <v>6291.8144000000002</v>
      </c>
      <c r="H113" s="45">
        <v>1761.7080000000001</v>
      </c>
      <c r="J113">
        <v>880.85400000000004</v>
      </c>
      <c r="L113" s="45">
        <v>6136.2416000000003</v>
      </c>
      <c r="M113">
        <v>818.10640000000001</v>
      </c>
    </row>
    <row r="114" spans="1:13" x14ac:dyDescent="0.25">
      <c r="A114" s="45">
        <v>7968.4142000000002</v>
      </c>
      <c r="B114" s="45">
        <v>8753.4796999999999</v>
      </c>
      <c r="D114" s="45">
        <v>8753.4796999999999</v>
      </c>
      <c r="E114" s="45">
        <v>8753.4796999999999</v>
      </c>
      <c r="G114" s="45">
        <v>7968.4142000000002</v>
      </c>
      <c r="H114" s="45">
        <v>2231.1559999999999</v>
      </c>
      <c r="J114" s="45">
        <v>1115.578</v>
      </c>
      <c r="L114" s="45">
        <v>7637.9017000000003</v>
      </c>
      <c r="M114" s="45">
        <v>1231.0630000000001</v>
      </c>
    </row>
    <row r="115" spans="1:13" x14ac:dyDescent="0.25">
      <c r="A115" s="45">
        <v>6830.8355000000001</v>
      </c>
      <c r="B115" s="45">
        <v>7600.5070999999998</v>
      </c>
      <c r="D115" s="45">
        <v>7600.5070999999998</v>
      </c>
      <c r="E115" s="45">
        <v>7600.5070999999998</v>
      </c>
      <c r="G115" s="45">
        <v>6830.8355000000001</v>
      </c>
      <c r="H115" s="45">
        <v>1912.6339</v>
      </c>
      <c r="J115">
        <v>956.31700000000001</v>
      </c>
      <c r="L115" s="45">
        <v>6644.1900999999998</v>
      </c>
      <c r="M115">
        <v>957.79229999999995</v>
      </c>
    </row>
    <row r="116" spans="1:13" x14ac:dyDescent="0.25">
      <c r="A116" s="45">
        <v>7831.0277999999998</v>
      </c>
      <c r="B116" s="45">
        <v>8616.0931999999993</v>
      </c>
      <c r="D116" s="45">
        <v>8616.0931999999993</v>
      </c>
      <c r="E116" s="45">
        <v>8616.0931999999993</v>
      </c>
      <c r="G116" s="45">
        <v>7831.0277999999998</v>
      </c>
      <c r="H116" s="45">
        <v>2192.6878000000002</v>
      </c>
      <c r="J116" s="45">
        <v>1096.3439000000001</v>
      </c>
      <c r="L116" s="45">
        <v>7519.7493000000004</v>
      </c>
      <c r="M116" s="45">
        <v>1198.5710999999999</v>
      </c>
    </row>
    <row r="117" spans="1:13" x14ac:dyDescent="0.25">
      <c r="A117" s="45">
        <v>6967.5182000000004</v>
      </c>
      <c r="B117" s="45">
        <v>11087.368700000001</v>
      </c>
      <c r="D117" s="45">
        <v>7715.9578000000001</v>
      </c>
      <c r="E117" s="45">
        <v>7715.9578000000001</v>
      </c>
      <c r="G117" s="45">
        <v>6967.5182000000004</v>
      </c>
      <c r="H117" s="45">
        <v>1950.9050999999999</v>
      </c>
      <c r="J117">
        <v>975.45259999999996</v>
      </c>
      <c r="L117" s="45">
        <v>10111.9162</v>
      </c>
      <c r="M117" s="45">
        <v>1911.4168999999999</v>
      </c>
    </row>
    <row r="118" spans="1:13" x14ac:dyDescent="0.25">
      <c r="A118" s="45">
        <v>7124.7412999999997</v>
      </c>
      <c r="B118" s="45">
        <v>7909.8068000000003</v>
      </c>
      <c r="D118" s="45">
        <v>7889.9076999999997</v>
      </c>
      <c r="E118" s="45">
        <v>7889.9076999999997</v>
      </c>
      <c r="G118" s="45">
        <v>7124.7412999999997</v>
      </c>
      <c r="H118" s="45">
        <v>1994.9276</v>
      </c>
      <c r="J118">
        <v>997.46379999999999</v>
      </c>
      <c r="L118" s="45">
        <v>6912.3429999999998</v>
      </c>
      <c r="M118" s="45">
        <v>1031.5343</v>
      </c>
    </row>
    <row r="119" spans="1:13" x14ac:dyDescent="0.25">
      <c r="A119" s="45">
        <v>6150.6544999999996</v>
      </c>
      <c r="B119" s="45">
        <v>6861.7128000000002</v>
      </c>
      <c r="D119" s="45">
        <v>6861.7128000000002</v>
      </c>
      <c r="E119" s="45">
        <v>6861.7128000000002</v>
      </c>
      <c r="G119" s="45">
        <v>6150.6544999999996</v>
      </c>
      <c r="H119" s="45">
        <v>1722.1832999999999</v>
      </c>
      <c r="J119">
        <v>861.09159999999997</v>
      </c>
      <c r="L119" s="45">
        <v>6000.6211999999996</v>
      </c>
      <c r="M119">
        <v>780.81079999999997</v>
      </c>
    </row>
    <row r="120" spans="1:13" x14ac:dyDescent="0.25">
      <c r="A120" s="45">
        <v>6622.6111000000001</v>
      </c>
      <c r="B120" s="45">
        <v>7319.7281000000003</v>
      </c>
      <c r="D120" s="45">
        <v>7319.7281000000003</v>
      </c>
      <c r="E120" s="45">
        <v>7319.7281000000003</v>
      </c>
      <c r="G120" s="45">
        <v>6622.6111000000001</v>
      </c>
      <c r="H120" s="45">
        <v>1854.3311000000001</v>
      </c>
      <c r="J120">
        <v>927.16560000000004</v>
      </c>
      <c r="L120" s="45">
        <v>6392.5625</v>
      </c>
      <c r="M120">
        <v>888.59469999999999</v>
      </c>
    </row>
    <row r="121" spans="1:13" x14ac:dyDescent="0.25">
      <c r="A121" s="45">
        <v>6734.6235999999999</v>
      </c>
      <c r="B121" s="45">
        <v>7489.2033000000001</v>
      </c>
      <c r="D121" s="45">
        <v>7489.2033000000001</v>
      </c>
      <c r="E121" s="45">
        <v>7489.2033000000001</v>
      </c>
      <c r="G121" s="45">
        <v>6734.6235999999999</v>
      </c>
      <c r="H121" s="45">
        <v>1885.6946</v>
      </c>
      <c r="J121">
        <v>942.84730000000002</v>
      </c>
      <c r="L121" s="45">
        <v>6546.3559999999998</v>
      </c>
      <c r="M121">
        <v>930.88789999999995</v>
      </c>
    </row>
    <row r="122" spans="1:13" x14ac:dyDescent="0.25">
      <c r="A122" s="45">
        <v>7772.1478999999999</v>
      </c>
      <c r="B122" s="45">
        <v>8557.2132999999994</v>
      </c>
      <c r="D122" s="45">
        <v>8557.2132999999994</v>
      </c>
      <c r="E122" s="45">
        <v>8557.2132999999994</v>
      </c>
      <c r="G122" s="45">
        <v>7772.1478999999999</v>
      </c>
      <c r="H122" s="45">
        <v>2176.2013999999999</v>
      </c>
      <c r="J122" s="45">
        <v>1088.1007</v>
      </c>
      <c r="L122" s="45">
        <v>7469.1126000000004</v>
      </c>
      <c r="M122" s="45">
        <v>1184.646</v>
      </c>
    </row>
    <row r="123" spans="1:13" x14ac:dyDescent="0.25">
      <c r="A123" s="45">
        <v>7168.5069999999996</v>
      </c>
      <c r="B123" s="45">
        <v>7923.0865999999996</v>
      </c>
      <c r="D123" s="45">
        <v>7923.0865999999996</v>
      </c>
      <c r="E123" s="45">
        <v>7923.0865999999996</v>
      </c>
      <c r="G123" s="45">
        <v>7168.5069999999996</v>
      </c>
      <c r="H123" s="45">
        <v>2007.1819</v>
      </c>
      <c r="J123" s="45">
        <v>1003.591</v>
      </c>
      <c r="L123" s="45">
        <v>6919.4957000000004</v>
      </c>
      <c r="M123" s="45">
        <v>1033.5012999999999</v>
      </c>
    </row>
    <row r="124" spans="1:13" x14ac:dyDescent="0.25">
      <c r="A124" s="45">
        <v>8781.4524999999994</v>
      </c>
      <c r="B124" s="45">
        <v>9566.5179000000007</v>
      </c>
      <c r="D124" s="45">
        <v>9545.2857999999997</v>
      </c>
      <c r="E124" s="45">
        <v>9545.2857999999997</v>
      </c>
      <c r="G124" s="45">
        <v>8781.4524999999994</v>
      </c>
      <c r="H124" s="45">
        <v>2458.8067000000001</v>
      </c>
      <c r="J124" s="45">
        <v>1229.4032999999999</v>
      </c>
      <c r="L124" s="45">
        <v>8337.1146000000008</v>
      </c>
      <c r="M124" s="45">
        <v>1423.3465000000001</v>
      </c>
    </row>
    <row r="125" spans="1:13" x14ac:dyDescent="0.25">
      <c r="A125" s="45">
        <v>7085.2156000000004</v>
      </c>
      <c r="B125" s="45">
        <v>7870.2809999999999</v>
      </c>
      <c r="D125" s="45">
        <v>7870.2809999999999</v>
      </c>
      <c r="E125" s="45">
        <v>7870.2809999999999</v>
      </c>
      <c r="G125" s="45">
        <v>7085.2156000000004</v>
      </c>
      <c r="H125" s="45">
        <v>1983.8604</v>
      </c>
      <c r="J125">
        <v>991.93020000000001</v>
      </c>
      <c r="L125" s="45">
        <v>6878.3509000000004</v>
      </c>
      <c r="M125" s="45">
        <v>1022.1865</v>
      </c>
    </row>
    <row r="126" spans="1:13" x14ac:dyDescent="0.25">
      <c r="A126" s="45">
        <v>6927.0443999999998</v>
      </c>
      <c r="B126" s="45">
        <v>7696.7160000000003</v>
      </c>
      <c r="D126" s="45">
        <v>7696.7160000000003</v>
      </c>
      <c r="E126" s="45">
        <v>7696.7160000000003</v>
      </c>
      <c r="G126" s="45">
        <v>6927.0443999999998</v>
      </c>
      <c r="H126" s="45">
        <v>1939.5724</v>
      </c>
      <c r="J126">
        <v>969.78620000000001</v>
      </c>
      <c r="L126" s="45">
        <v>6726.9297999999999</v>
      </c>
      <c r="M126">
        <v>980.54570000000001</v>
      </c>
    </row>
    <row r="127" spans="1:13" x14ac:dyDescent="0.25">
      <c r="A127" s="45">
        <v>6034.7227000000003</v>
      </c>
      <c r="B127" s="45">
        <v>6731.8397000000004</v>
      </c>
      <c r="D127" s="45">
        <v>6709.7506999999996</v>
      </c>
      <c r="E127" s="45">
        <v>6709.7506999999996</v>
      </c>
      <c r="G127" s="45">
        <v>6034.7227000000003</v>
      </c>
      <c r="H127" s="45">
        <v>1689.7224000000001</v>
      </c>
      <c r="J127">
        <v>844.86120000000005</v>
      </c>
      <c r="L127" s="45">
        <v>5886.9785000000002</v>
      </c>
      <c r="M127">
        <v>749.55909999999994</v>
      </c>
    </row>
    <row r="128" spans="1:13" x14ac:dyDescent="0.25">
      <c r="A128" s="45">
        <v>6658.0703999999996</v>
      </c>
      <c r="B128" s="45">
        <v>7397.8559999999998</v>
      </c>
      <c r="D128" s="45">
        <v>7397.8559999999998</v>
      </c>
      <c r="E128" s="45">
        <v>7397.8559999999998</v>
      </c>
      <c r="G128" s="45">
        <v>6658.0703999999996</v>
      </c>
      <c r="H128" s="45">
        <v>1864.2597000000001</v>
      </c>
      <c r="J128">
        <v>932.12990000000002</v>
      </c>
      <c r="L128" s="45">
        <v>6465.7260999999999</v>
      </c>
      <c r="M128">
        <v>908.71469999999999</v>
      </c>
    </row>
    <row r="129" spans="1:13" x14ac:dyDescent="0.25">
      <c r="A129" s="45">
        <v>7545.7968000000001</v>
      </c>
      <c r="B129" s="45">
        <v>8300.3765000000003</v>
      </c>
      <c r="D129" s="45">
        <v>8300.3765000000003</v>
      </c>
      <c r="E129" s="45">
        <v>8300.3765000000003</v>
      </c>
      <c r="G129" s="45">
        <v>7545.7968000000001</v>
      </c>
      <c r="H129" s="45">
        <v>2112.8231000000001</v>
      </c>
      <c r="J129" s="45">
        <v>1056.4115999999999</v>
      </c>
      <c r="L129" s="45">
        <v>7243.9648999999999</v>
      </c>
      <c r="M129" s="45">
        <v>1122.7303999999999</v>
      </c>
    </row>
    <row r="130" spans="1:13" x14ac:dyDescent="0.25">
      <c r="A130" s="45">
        <v>7233.1522999999997</v>
      </c>
      <c r="B130" s="45">
        <v>8018.2178000000004</v>
      </c>
      <c r="D130" s="45">
        <v>7870.2809999999999</v>
      </c>
      <c r="E130" s="45">
        <v>7870.2809999999999</v>
      </c>
      <c r="G130" s="45">
        <v>7233.1522999999997</v>
      </c>
      <c r="H130" s="45">
        <v>2025.2827</v>
      </c>
      <c r="J130" s="45">
        <v>1012.6413</v>
      </c>
      <c r="L130" s="45">
        <v>7005.5763999999999</v>
      </c>
      <c r="M130" s="45">
        <v>1057.1735000000001</v>
      </c>
    </row>
    <row r="131" spans="1:13" x14ac:dyDescent="0.25">
      <c r="A131" s="45">
        <v>6076.4041999999999</v>
      </c>
      <c r="B131" s="45">
        <v>6733.3127000000004</v>
      </c>
      <c r="D131" s="45">
        <v>6733.3127000000004</v>
      </c>
      <c r="E131" s="45">
        <v>6733.3127000000004</v>
      </c>
      <c r="G131" s="45">
        <v>6076.4041999999999</v>
      </c>
      <c r="H131" s="45">
        <v>1701.3932</v>
      </c>
      <c r="J131">
        <v>850.69659999999999</v>
      </c>
      <c r="L131" s="45">
        <v>5882.6162000000004</v>
      </c>
      <c r="M131">
        <v>748.35940000000005</v>
      </c>
    </row>
    <row r="132" spans="1:13" x14ac:dyDescent="0.25">
      <c r="A132" s="45">
        <v>5461.6135000000004</v>
      </c>
      <c r="B132" s="45">
        <v>6093.0138999999999</v>
      </c>
      <c r="D132" s="45">
        <v>6093.0138999999999</v>
      </c>
      <c r="E132" s="45">
        <v>6093.0138999999999</v>
      </c>
      <c r="G132" s="45">
        <v>5461.6135000000004</v>
      </c>
      <c r="H132" s="45">
        <v>1529.2518</v>
      </c>
      <c r="J132">
        <v>764.6259</v>
      </c>
      <c r="L132" s="45">
        <v>5328.3879999999999</v>
      </c>
      <c r="M132">
        <v>595.94669999999996</v>
      </c>
    </row>
    <row r="133" spans="1:13" x14ac:dyDescent="0.25">
      <c r="A133" s="45">
        <v>5712.1435000000001</v>
      </c>
      <c r="B133" s="45">
        <v>6382.1896999999999</v>
      </c>
      <c r="D133" s="45">
        <v>6382.1896999999999</v>
      </c>
      <c r="E133" s="45">
        <v>6382.1896999999999</v>
      </c>
      <c r="G133" s="45">
        <v>5712.1435000000001</v>
      </c>
      <c r="H133" s="45">
        <v>1599.4002</v>
      </c>
      <c r="J133">
        <v>799.70010000000002</v>
      </c>
      <c r="L133" s="45">
        <v>5582.4895999999999</v>
      </c>
      <c r="M133">
        <v>665.82460000000003</v>
      </c>
    </row>
    <row r="134" spans="1:13" x14ac:dyDescent="0.25">
      <c r="A134" s="45">
        <v>6214.1989999999996</v>
      </c>
      <c r="B134" s="45">
        <v>6953.9845999999998</v>
      </c>
      <c r="D134" s="45">
        <v>6953.9845999999998</v>
      </c>
      <c r="E134" s="45">
        <v>6953.9845999999998</v>
      </c>
      <c r="G134" s="45">
        <v>6214.1989999999996</v>
      </c>
      <c r="H134" s="45">
        <v>1739.9757</v>
      </c>
      <c r="J134">
        <v>869.98789999999997</v>
      </c>
      <c r="L134" s="45">
        <v>6083.9967999999999</v>
      </c>
      <c r="M134">
        <v>803.73910000000001</v>
      </c>
    </row>
    <row r="135" spans="1:13" x14ac:dyDescent="0.25">
      <c r="A135" s="45">
        <v>11024.193600000001</v>
      </c>
      <c r="B135" s="45">
        <v>11809.259</v>
      </c>
      <c r="D135" s="45">
        <v>11809.259</v>
      </c>
      <c r="E135" s="45">
        <v>11809.259</v>
      </c>
      <c r="G135" s="45">
        <v>11024.193600000001</v>
      </c>
      <c r="H135" s="45">
        <v>3086.7741999999998</v>
      </c>
      <c r="J135" s="45">
        <v>1543.3870999999999</v>
      </c>
      <c r="L135" s="45">
        <v>10265.8719</v>
      </c>
      <c r="M135" s="45">
        <v>1953.7547999999999</v>
      </c>
    </row>
    <row r="136" spans="1:13" x14ac:dyDescent="0.25">
      <c r="A136" s="45">
        <v>7600.5070999999998</v>
      </c>
      <c r="B136" s="45">
        <v>8370.1787000000004</v>
      </c>
      <c r="D136" s="45">
        <v>8370.1787000000004</v>
      </c>
      <c r="E136" s="45">
        <v>8370.1787000000004</v>
      </c>
      <c r="G136" s="45">
        <v>7600.5070999999998</v>
      </c>
      <c r="H136" s="45">
        <v>2128.1419999999998</v>
      </c>
      <c r="J136" s="45">
        <v>1064.0709999999999</v>
      </c>
      <c r="L136" s="45">
        <v>7306.1076999999996</v>
      </c>
      <c r="M136" s="45">
        <v>1139.8196</v>
      </c>
    </row>
    <row r="137" spans="1:13" x14ac:dyDescent="0.25">
      <c r="A137" s="45">
        <v>6638.4175999999998</v>
      </c>
      <c r="B137" s="45">
        <v>7408.0892000000003</v>
      </c>
      <c r="D137" s="45">
        <v>7408.0892000000003</v>
      </c>
      <c r="E137" s="45">
        <v>7408.0892000000003</v>
      </c>
      <c r="G137" s="45">
        <v>6638.4175999999998</v>
      </c>
      <c r="H137" s="45">
        <v>1858.7569000000001</v>
      </c>
      <c r="J137">
        <v>929.37850000000003</v>
      </c>
      <c r="L137" s="45">
        <v>6478.7106999999996</v>
      </c>
      <c r="M137">
        <v>912.28539999999998</v>
      </c>
    </row>
    <row r="138" spans="1:13" x14ac:dyDescent="0.25">
      <c r="A138" s="45">
        <v>5533.6925000000001</v>
      </c>
      <c r="B138" s="45">
        <v>6177.7205000000004</v>
      </c>
      <c r="D138" s="45">
        <v>6102.1652999999997</v>
      </c>
      <c r="E138" s="45">
        <v>6102.1652999999997</v>
      </c>
      <c r="G138" s="45">
        <v>5533.6925000000001</v>
      </c>
      <c r="H138" s="45">
        <v>1549.4339</v>
      </c>
      <c r="J138">
        <v>774.71699999999998</v>
      </c>
      <c r="L138" s="45">
        <v>5403.0036</v>
      </c>
      <c r="M138">
        <v>616.46600000000001</v>
      </c>
    </row>
    <row r="139" spans="1:13" x14ac:dyDescent="0.25">
      <c r="A139" s="45">
        <v>9941.0260999999991</v>
      </c>
      <c r="B139" s="45">
        <v>11185.031999999999</v>
      </c>
      <c r="D139" s="45">
        <v>9941.0260999999991</v>
      </c>
      <c r="E139" s="45">
        <v>9941.0260999999991</v>
      </c>
      <c r="G139" s="45">
        <v>9941.0260999999991</v>
      </c>
      <c r="H139" s="45">
        <v>2783.4872999999998</v>
      </c>
      <c r="J139" s="45">
        <v>1391.7437</v>
      </c>
      <c r="L139" s="45">
        <v>9793.2883000000002</v>
      </c>
      <c r="M139" s="45">
        <v>1823.7943</v>
      </c>
    </row>
    <row r="140" spans="1:13" x14ac:dyDescent="0.25">
      <c r="A140" s="45">
        <v>7782.3329999999996</v>
      </c>
      <c r="B140" s="45">
        <v>7782.3329999999996</v>
      </c>
      <c r="D140" s="45">
        <v>7782.3329999999996</v>
      </c>
      <c r="E140" s="45">
        <v>7782.3329999999996</v>
      </c>
      <c r="G140" s="45">
        <v>7782.3329999999996</v>
      </c>
      <c r="H140" s="45">
        <v>2179.0531999999998</v>
      </c>
      <c r="J140" s="45">
        <v>1089.5265999999999</v>
      </c>
      <c r="L140" s="45">
        <v>6692.8064000000004</v>
      </c>
      <c r="M140">
        <v>971.16179999999997</v>
      </c>
    </row>
    <row r="141" spans="1:13" x14ac:dyDescent="0.25">
      <c r="A141" s="45">
        <v>6239.5367999999999</v>
      </c>
      <c r="B141" s="45">
        <v>6950.5950999999995</v>
      </c>
      <c r="D141" s="45">
        <v>6950.5950999999995</v>
      </c>
      <c r="E141" s="45">
        <v>6950.5950999999995</v>
      </c>
      <c r="G141" s="45">
        <v>6239.5367999999999</v>
      </c>
      <c r="H141" s="45">
        <v>1747.0703000000001</v>
      </c>
      <c r="J141">
        <v>873.53510000000006</v>
      </c>
      <c r="L141" s="45">
        <v>6077.0599000000002</v>
      </c>
      <c r="M141">
        <v>801.83150000000001</v>
      </c>
    </row>
    <row r="142" spans="1:13" x14ac:dyDescent="0.25">
      <c r="A142" s="45">
        <v>8781.8058999999994</v>
      </c>
      <c r="B142" s="45">
        <v>9536.3855999999996</v>
      </c>
      <c r="D142" s="45">
        <v>9515.1535000000003</v>
      </c>
      <c r="E142" s="45">
        <v>9515.1535000000003</v>
      </c>
      <c r="G142" s="45">
        <v>8781.8058999999994</v>
      </c>
      <c r="H142" s="45">
        <v>2458.9056999999998</v>
      </c>
      <c r="J142" s="45">
        <v>1229.4528</v>
      </c>
      <c r="L142" s="45">
        <v>8306.9328000000005</v>
      </c>
      <c r="M142" s="45">
        <v>1415.0464999999999</v>
      </c>
    </row>
    <row r="143" spans="1:13" x14ac:dyDescent="0.25">
      <c r="A143" s="45">
        <v>4421.0253000000002</v>
      </c>
      <c r="B143" s="45">
        <v>4933.6079</v>
      </c>
      <c r="D143" s="45">
        <v>4933.6079</v>
      </c>
      <c r="E143" s="45">
        <v>4933.6079</v>
      </c>
      <c r="G143" s="45">
        <v>4421.0253000000002</v>
      </c>
      <c r="H143" s="45">
        <v>1237.8870999999999</v>
      </c>
      <c r="J143">
        <v>618.94349999999997</v>
      </c>
      <c r="L143" s="45">
        <v>4314.6643999999997</v>
      </c>
      <c r="M143">
        <v>334.66950000000003</v>
      </c>
    </row>
    <row r="144" spans="1:13" x14ac:dyDescent="0.25">
      <c r="A144" s="45">
        <v>7504.2981</v>
      </c>
      <c r="B144" s="45">
        <v>8273.9696999999996</v>
      </c>
      <c r="D144" s="45">
        <v>8273.9696999999996</v>
      </c>
      <c r="E144" s="45">
        <v>8273.9696999999996</v>
      </c>
      <c r="G144" s="45">
        <v>7504.2981</v>
      </c>
      <c r="H144" s="45">
        <v>2101.2035000000001</v>
      </c>
      <c r="J144" s="45">
        <v>1050.6016999999999</v>
      </c>
      <c r="L144" s="45">
        <v>7223.3680000000004</v>
      </c>
      <c r="M144" s="45">
        <v>1117.0662</v>
      </c>
    </row>
    <row r="145" spans="1:13" x14ac:dyDescent="0.25">
      <c r="A145" s="45">
        <v>6830.8355000000001</v>
      </c>
      <c r="B145" s="45">
        <v>7600.5070999999998</v>
      </c>
      <c r="D145" s="45">
        <v>7600.5070999999998</v>
      </c>
      <c r="E145" s="45">
        <v>7600.5070999999998</v>
      </c>
      <c r="G145" s="45">
        <v>6830.8355000000001</v>
      </c>
      <c r="H145" s="45">
        <v>1912.6339</v>
      </c>
      <c r="J145">
        <v>956.31700000000001</v>
      </c>
      <c r="L145" s="45">
        <v>6644.1900999999998</v>
      </c>
      <c r="M145">
        <v>957.79229999999995</v>
      </c>
    </row>
    <row r="146" spans="1:13" x14ac:dyDescent="0.25">
      <c r="A146" s="45">
        <v>5911.8334999999997</v>
      </c>
      <c r="B146" s="45">
        <v>6595.2825000000003</v>
      </c>
      <c r="D146" s="45">
        <v>6595.2825000000003</v>
      </c>
      <c r="E146" s="45">
        <v>6595.2825000000003</v>
      </c>
      <c r="G146" s="45">
        <v>5911.8334999999997</v>
      </c>
      <c r="H146" s="45">
        <v>1655.3134</v>
      </c>
      <c r="J146">
        <v>827.6567</v>
      </c>
      <c r="L146" s="45">
        <v>5767.6257999999998</v>
      </c>
      <c r="M146">
        <v>716.73710000000005</v>
      </c>
    </row>
    <row r="147" spans="1:13" x14ac:dyDescent="0.25">
      <c r="A147" s="45">
        <v>3502.0057999999999</v>
      </c>
      <c r="B147" s="45">
        <v>3502.0057999999999</v>
      </c>
      <c r="D147" s="45">
        <v>3502.0057999999999</v>
      </c>
      <c r="E147" s="45">
        <v>3502.0057999999999</v>
      </c>
      <c r="G147" s="45">
        <v>3502.0057999999999</v>
      </c>
      <c r="H147">
        <v>980.5616</v>
      </c>
      <c r="J147">
        <v>490.2808</v>
      </c>
      <c r="L147" s="45">
        <v>3011.7249999999999</v>
      </c>
      <c r="M147">
        <v>96.958699999999993</v>
      </c>
    </row>
    <row r="148" spans="1:13" x14ac:dyDescent="0.25">
      <c r="A148" s="45">
        <v>7968.4142000000002</v>
      </c>
      <c r="B148" s="45">
        <v>8753.4796999999999</v>
      </c>
      <c r="D148" s="45">
        <v>8753.4796999999999</v>
      </c>
      <c r="E148" s="45">
        <v>8753.4796999999999</v>
      </c>
      <c r="G148" s="45">
        <v>7968.4142000000002</v>
      </c>
      <c r="H148" s="45">
        <v>2231.1559999999999</v>
      </c>
      <c r="J148" s="45">
        <v>1115.578</v>
      </c>
      <c r="L148" s="45">
        <v>7637.9017000000003</v>
      </c>
      <c r="M148" s="45">
        <v>1231.0630000000001</v>
      </c>
    </row>
    <row r="149" spans="1:13" x14ac:dyDescent="0.25">
      <c r="A149" s="45">
        <v>6700.1190999999999</v>
      </c>
      <c r="B149" s="45">
        <v>7454.6988000000001</v>
      </c>
      <c r="D149" s="45">
        <v>7432.6098000000002</v>
      </c>
      <c r="E149" s="45">
        <v>7432.6098000000002</v>
      </c>
      <c r="G149" s="45">
        <v>6700.1190999999999</v>
      </c>
      <c r="H149" s="45">
        <v>1876.0334</v>
      </c>
      <c r="J149">
        <v>938.01670000000001</v>
      </c>
      <c r="L149" s="45">
        <v>6516.6821</v>
      </c>
      <c r="M149">
        <v>922.72760000000005</v>
      </c>
    </row>
    <row r="150" spans="1:13" x14ac:dyDescent="0.25">
      <c r="A150" s="45">
        <v>7523.5398999999998</v>
      </c>
      <c r="B150" s="45">
        <v>8293.2114999999994</v>
      </c>
      <c r="D150" s="45">
        <v>8293.2114999999994</v>
      </c>
      <c r="E150" s="45">
        <v>8293.2114999999994</v>
      </c>
      <c r="G150" s="45">
        <v>7523.5398999999998</v>
      </c>
      <c r="H150" s="45">
        <v>2106.5911999999998</v>
      </c>
      <c r="J150" s="45">
        <v>1053.2955999999999</v>
      </c>
      <c r="L150" s="45">
        <v>7239.9159</v>
      </c>
      <c r="M150" s="45">
        <v>1121.6169</v>
      </c>
    </row>
    <row r="151" spans="1:13" x14ac:dyDescent="0.25">
      <c r="A151" s="45">
        <v>7791.7745000000004</v>
      </c>
      <c r="B151" s="45">
        <v>8576.8399000000009</v>
      </c>
      <c r="D151" s="45">
        <v>8576.8399000000009</v>
      </c>
      <c r="E151" s="45">
        <v>8576.8399000000009</v>
      </c>
      <c r="G151" s="45">
        <v>7791.7745000000004</v>
      </c>
      <c r="H151" s="45">
        <v>2181.6968999999999</v>
      </c>
      <c r="J151" s="45">
        <v>1090.8484000000001</v>
      </c>
      <c r="L151" s="45">
        <v>7485.9915000000001</v>
      </c>
      <c r="M151" s="45">
        <v>1189.2877000000001</v>
      </c>
    </row>
    <row r="152" spans="1:13" x14ac:dyDescent="0.25">
      <c r="A152" s="45">
        <v>7497.375</v>
      </c>
      <c r="B152" s="45">
        <v>11632.6193</v>
      </c>
      <c r="D152" s="45">
        <v>8282.4403999999995</v>
      </c>
      <c r="E152" s="45">
        <v>8282.4403999999995</v>
      </c>
      <c r="G152" s="45">
        <v>7497.375</v>
      </c>
      <c r="H152" s="45">
        <v>2099.2649999999999</v>
      </c>
      <c r="J152" s="45">
        <v>1049.6324999999999</v>
      </c>
      <c r="L152" s="45">
        <v>10582.986800000001</v>
      </c>
      <c r="M152" s="45">
        <v>2040.9613999999999</v>
      </c>
    </row>
    <row r="153" spans="1:13" x14ac:dyDescent="0.25">
      <c r="A153" s="45">
        <v>7600.5070999999998</v>
      </c>
      <c r="B153" s="45">
        <v>8370.1787000000004</v>
      </c>
      <c r="D153" s="45">
        <v>8370.1787000000004</v>
      </c>
      <c r="E153" s="45">
        <v>8370.1787000000004</v>
      </c>
      <c r="G153" s="45">
        <v>7600.5070999999998</v>
      </c>
      <c r="H153" s="45">
        <v>2128.1419999999998</v>
      </c>
      <c r="J153" s="45">
        <v>1064.0709999999999</v>
      </c>
      <c r="L153" s="45">
        <v>7306.1076999999996</v>
      </c>
      <c r="M153" s="45">
        <v>1139.8196</v>
      </c>
    </row>
    <row r="154" spans="1:13" x14ac:dyDescent="0.25">
      <c r="A154" s="45">
        <v>7600.5070999999998</v>
      </c>
      <c r="B154" s="45">
        <v>9300.8238999999994</v>
      </c>
      <c r="D154" s="45">
        <v>8370.1787000000004</v>
      </c>
      <c r="E154" s="45">
        <v>8370.1787000000004</v>
      </c>
      <c r="G154" s="45">
        <v>7600.5070999999998</v>
      </c>
      <c r="H154" s="45">
        <v>2128.1419999999998</v>
      </c>
      <c r="J154" s="45">
        <v>1064.0709999999999</v>
      </c>
      <c r="L154" s="45">
        <v>8236.7528999999995</v>
      </c>
      <c r="M154" s="45">
        <v>1395.7470000000001</v>
      </c>
    </row>
    <row r="155" spans="1:13" x14ac:dyDescent="0.25">
      <c r="A155" s="45">
        <v>7498.9804000000004</v>
      </c>
      <c r="B155" s="45">
        <v>9959.0506000000005</v>
      </c>
      <c r="D155" s="45">
        <v>8262.8137999999999</v>
      </c>
      <c r="E155" s="45">
        <v>8262.8137999999999</v>
      </c>
      <c r="G155" s="45">
        <v>7498.9804000000004</v>
      </c>
      <c r="H155" s="45">
        <v>2099.7145</v>
      </c>
      <c r="J155" s="45">
        <v>1049.8572999999999</v>
      </c>
      <c r="L155" s="45">
        <v>8909.1934000000001</v>
      </c>
      <c r="M155" s="45">
        <v>1580.6682000000001</v>
      </c>
    </row>
    <row r="156" spans="1:13" x14ac:dyDescent="0.25">
      <c r="A156" s="45">
        <v>6756.7155000000002</v>
      </c>
      <c r="B156" s="45">
        <v>7526.3870999999999</v>
      </c>
      <c r="D156" s="45">
        <v>7504.2981</v>
      </c>
      <c r="E156" s="45">
        <v>7504.2981</v>
      </c>
      <c r="G156" s="45">
        <v>6756.7155000000002</v>
      </c>
      <c r="H156" s="45">
        <v>1891.8803</v>
      </c>
      <c r="J156">
        <v>945.9402</v>
      </c>
      <c r="L156" s="45">
        <v>6580.4468999999999</v>
      </c>
      <c r="M156">
        <v>940.26289999999995</v>
      </c>
    </row>
    <row r="157" spans="1:13" x14ac:dyDescent="0.25">
      <c r="A157" s="45">
        <v>7104.8422</v>
      </c>
      <c r="B157" s="45">
        <v>7889.9076999999997</v>
      </c>
      <c r="D157" s="45">
        <v>7889.9076999999997</v>
      </c>
      <c r="E157" s="45">
        <v>7889.9076999999997</v>
      </c>
      <c r="G157" s="45">
        <v>7104.8422</v>
      </c>
      <c r="H157" s="45">
        <v>1989.3558</v>
      </c>
      <c r="J157">
        <v>994.67790000000002</v>
      </c>
      <c r="L157" s="45">
        <v>6895.2298000000001</v>
      </c>
      <c r="M157" s="45">
        <v>1026.8281999999999</v>
      </c>
    </row>
    <row r="158" spans="1:13" x14ac:dyDescent="0.25">
      <c r="A158" s="45">
        <v>7504.2981</v>
      </c>
      <c r="B158" s="45">
        <v>8273.9696999999996</v>
      </c>
      <c r="D158" s="45">
        <v>8273.9696999999996</v>
      </c>
      <c r="E158" s="45">
        <v>8273.9696999999996</v>
      </c>
      <c r="G158" s="45">
        <v>7504.2981</v>
      </c>
      <c r="H158" s="45">
        <v>2101.2035000000001</v>
      </c>
      <c r="J158" s="45">
        <v>1050.6016999999999</v>
      </c>
      <c r="L158" s="45">
        <v>7223.3680000000004</v>
      </c>
      <c r="M158" s="45">
        <v>1117.0662</v>
      </c>
    </row>
    <row r="159" spans="1:13" x14ac:dyDescent="0.25">
      <c r="A159" s="45">
        <v>7065.5889999999999</v>
      </c>
      <c r="B159" s="45">
        <v>7850.6544000000004</v>
      </c>
      <c r="D159" s="45">
        <v>7850.6544000000004</v>
      </c>
      <c r="E159" s="45">
        <v>7850.6544000000004</v>
      </c>
      <c r="G159" s="45">
        <v>7065.5889999999999</v>
      </c>
      <c r="H159" s="45">
        <v>1978.3649</v>
      </c>
      <c r="J159">
        <v>989.1825</v>
      </c>
      <c r="L159" s="45">
        <v>6861.4718999999996</v>
      </c>
      <c r="M159" s="45">
        <v>1017.5448</v>
      </c>
    </row>
    <row r="160" spans="1:13" x14ac:dyDescent="0.25">
      <c r="A160" s="45">
        <v>6132.8779999999997</v>
      </c>
      <c r="B160" s="45">
        <v>6843.9363000000003</v>
      </c>
      <c r="D160" s="45">
        <v>6843.9363000000003</v>
      </c>
      <c r="E160" s="45">
        <v>6843.9363000000003</v>
      </c>
      <c r="G160" s="45">
        <v>6132.8779999999997</v>
      </c>
      <c r="H160" s="45">
        <v>1717.2058</v>
      </c>
      <c r="J160">
        <v>858.60289999999998</v>
      </c>
      <c r="L160" s="45">
        <v>5985.3334000000004</v>
      </c>
      <c r="M160">
        <v>776.60670000000005</v>
      </c>
    </row>
    <row r="161" spans="1:13" x14ac:dyDescent="0.25">
      <c r="A161" s="45">
        <v>6927.0443999999998</v>
      </c>
      <c r="B161" s="45">
        <v>7696.7160000000003</v>
      </c>
      <c r="D161" s="45">
        <v>7696.7160000000003</v>
      </c>
      <c r="E161" s="45">
        <v>7696.7160000000003</v>
      </c>
      <c r="G161" s="45">
        <v>6927.0443999999998</v>
      </c>
      <c r="H161" s="45">
        <v>1939.5724</v>
      </c>
      <c r="J161">
        <v>969.78620000000001</v>
      </c>
      <c r="L161" s="45">
        <v>6726.9297999999999</v>
      </c>
      <c r="M161">
        <v>980.54570000000001</v>
      </c>
    </row>
    <row r="162" spans="1:13" x14ac:dyDescent="0.25">
      <c r="A162" s="45">
        <v>7085.2156000000004</v>
      </c>
      <c r="B162" s="45">
        <v>7870.2809999999999</v>
      </c>
      <c r="D162" s="45">
        <v>7870.2809999999999</v>
      </c>
      <c r="E162" s="45">
        <v>7870.2809999999999</v>
      </c>
      <c r="G162" s="45">
        <v>7085.2156000000004</v>
      </c>
      <c r="H162" s="45">
        <v>1983.8604</v>
      </c>
      <c r="J162">
        <v>991.93020000000001</v>
      </c>
      <c r="L162" s="45">
        <v>6878.3509000000004</v>
      </c>
      <c r="M162" s="45">
        <v>1022.1865</v>
      </c>
    </row>
    <row r="163" spans="1:13" x14ac:dyDescent="0.25">
      <c r="A163" s="45">
        <v>10972.7749</v>
      </c>
      <c r="B163" s="45">
        <v>11742.4465</v>
      </c>
      <c r="D163" s="45">
        <v>11720.3575</v>
      </c>
      <c r="E163" s="45">
        <v>11720.3575</v>
      </c>
      <c r="G163" s="45">
        <v>10972.7749</v>
      </c>
      <c r="H163" s="45">
        <v>3072.377</v>
      </c>
      <c r="J163" s="45">
        <v>1536.1885</v>
      </c>
      <c r="L163" s="45">
        <v>10206.258</v>
      </c>
      <c r="M163" s="45">
        <v>1937.3608999999999</v>
      </c>
    </row>
    <row r="164" spans="1:13" x14ac:dyDescent="0.25">
      <c r="A164" s="45">
        <v>7008.3145000000004</v>
      </c>
      <c r="B164" s="45">
        <v>7793.3798999999999</v>
      </c>
      <c r="D164" s="45">
        <v>7772.1478999999999</v>
      </c>
      <c r="E164" s="45">
        <v>7772.1478999999999</v>
      </c>
      <c r="G164" s="45">
        <v>7008.3145000000004</v>
      </c>
      <c r="H164" s="45">
        <v>1962.3280999999999</v>
      </c>
      <c r="J164">
        <v>981.16399999999999</v>
      </c>
      <c r="L164" s="45">
        <v>6812.2159000000001</v>
      </c>
      <c r="M164" s="45">
        <v>1003.9994</v>
      </c>
    </row>
    <row r="165" spans="1:13" x14ac:dyDescent="0.25">
      <c r="A165" s="45">
        <v>6660.5065000000004</v>
      </c>
      <c r="B165" s="45">
        <v>7430.1781000000001</v>
      </c>
      <c r="D165" s="45">
        <v>7408.0892000000003</v>
      </c>
      <c r="E165" s="45">
        <v>7408.0892000000003</v>
      </c>
      <c r="G165" s="45">
        <v>6660.5065000000004</v>
      </c>
      <c r="H165" s="45">
        <v>1864.9418000000001</v>
      </c>
      <c r="J165">
        <v>932.47090000000003</v>
      </c>
      <c r="L165" s="45">
        <v>6497.7071999999998</v>
      </c>
      <c r="M165">
        <v>917.5095</v>
      </c>
    </row>
    <row r="166" spans="1:13" x14ac:dyDescent="0.25">
      <c r="A166" s="45">
        <v>5575.9736000000003</v>
      </c>
      <c r="B166" s="45">
        <v>6220.0015999999996</v>
      </c>
      <c r="D166" s="45">
        <v>6198.7695000000003</v>
      </c>
      <c r="E166" s="45">
        <v>6198.7695000000003</v>
      </c>
      <c r="G166" s="45">
        <v>5575.9736000000003</v>
      </c>
      <c r="H166" s="45">
        <v>1561.2726</v>
      </c>
      <c r="J166">
        <v>780.63630000000001</v>
      </c>
      <c r="L166" s="45">
        <v>5439.3653000000004</v>
      </c>
      <c r="M166">
        <v>626.46540000000005</v>
      </c>
    </row>
    <row r="167" spans="1:13" x14ac:dyDescent="0.25">
      <c r="A167" s="45">
        <v>5287.9784</v>
      </c>
      <c r="B167" s="45">
        <v>5919.3788000000004</v>
      </c>
      <c r="D167" s="45">
        <v>5919.3788000000004</v>
      </c>
      <c r="E167" s="45">
        <v>5919.3788000000004</v>
      </c>
      <c r="G167" s="45">
        <v>5287.9784</v>
      </c>
      <c r="H167" s="45">
        <v>1480.6339</v>
      </c>
      <c r="J167">
        <v>740.31700000000001</v>
      </c>
      <c r="L167" s="45">
        <v>5179.0618000000004</v>
      </c>
      <c r="M167">
        <v>554.88199999999995</v>
      </c>
    </row>
    <row r="168" spans="1:13" x14ac:dyDescent="0.25">
      <c r="A168" s="45">
        <v>5911.8334999999997</v>
      </c>
      <c r="B168" s="45">
        <v>6595.2825000000003</v>
      </c>
      <c r="D168" s="45">
        <v>6595.2825000000003</v>
      </c>
      <c r="E168" s="45">
        <v>6595.2825000000003</v>
      </c>
      <c r="G168" s="45">
        <v>5911.8334999999997</v>
      </c>
      <c r="H168" s="45">
        <v>1655.3134</v>
      </c>
      <c r="J168">
        <v>827.6567</v>
      </c>
      <c r="L168" s="45">
        <v>5767.6257999999998</v>
      </c>
      <c r="M168">
        <v>716.73710000000005</v>
      </c>
    </row>
    <row r="169" spans="1:13" x14ac:dyDescent="0.25">
      <c r="A169" s="45">
        <v>7198.4159</v>
      </c>
      <c r="B169" s="45">
        <v>7923.6971000000003</v>
      </c>
      <c r="D169" s="45">
        <v>7923.6971000000003</v>
      </c>
      <c r="E169" s="45">
        <v>7923.6971000000003</v>
      </c>
      <c r="G169" s="45">
        <v>7198.4159</v>
      </c>
      <c r="H169" s="45">
        <v>2015.5564999999999</v>
      </c>
      <c r="J169" s="45">
        <v>1007.7782</v>
      </c>
      <c r="L169" s="45">
        <v>6915.9188999999997</v>
      </c>
      <c r="M169" s="45">
        <v>1032.5177000000001</v>
      </c>
    </row>
    <row r="170" spans="1:13" x14ac:dyDescent="0.25">
      <c r="A170" s="45">
        <v>7331.2855</v>
      </c>
      <c r="B170" s="45">
        <v>8116.3509999999997</v>
      </c>
      <c r="D170" s="45">
        <v>7968.4142000000002</v>
      </c>
      <c r="E170" s="45">
        <v>7968.4142000000002</v>
      </c>
      <c r="G170" s="45">
        <v>7331.2855</v>
      </c>
      <c r="H170" s="45">
        <v>2052.7599</v>
      </c>
      <c r="J170" s="45">
        <v>1026.3800000000001</v>
      </c>
      <c r="L170" s="45">
        <v>7089.9709999999995</v>
      </c>
      <c r="M170" s="45">
        <v>1080.3820000000001</v>
      </c>
    </row>
    <row r="171" spans="1:13" x14ac:dyDescent="0.25">
      <c r="A171" s="45">
        <v>6715.7592000000004</v>
      </c>
      <c r="B171" s="45">
        <v>7470.3388000000004</v>
      </c>
      <c r="D171" s="45">
        <v>7470.3388000000004</v>
      </c>
      <c r="E171" s="45">
        <v>7470.3388000000004</v>
      </c>
      <c r="G171" s="45">
        <v>6715.7592000000004</v>
      </c>
      <c r="H171" s="45">
        <v>1880.4126000000001</v>
      </c>
      <c r="J171">
        <v>940.20630000000006</v>
      </c>
      <c r="L171" s="45">
        <v>6530.1325999999999</v>
      </c>
      <c r="M171">
        <v>926.42650000000003</v>
      </c>
    </row>
    <row r="172" spans="1:13" x14ac:dyDescent="0.25">
      <c r="A172" s="45">
        <v>6861.7128000000002</v>
      </c>
      <c r="B172" s="45">
        <v>7572.7710999999999</v>
      </c>
      <c r="D172" s="45">
        <v>7572.7710999999999</v>
      </c>
      <c r="E172" s="45">
        <v>7572.7710999999999</v>
      </c>
      <c r="G172" s="45">
        <v>6861.7128000000002</v>
      </c>
      <c r="H172" s="45">
        <v>1921.2796000000001</v>
      </c>
      <c r="J172">
        <v>960.63980000000004</v>
      </c>
      <c r="L172" s="45">
        <v>6612.1313</v>
      </c>
      <c r="M172">
        <v>948.97609999999997</v>
      </c>
    </row>
    <row r="173" spans="1:13" x14ac:dyDescent="0.25">
      <c r="A173" s="45">
        <v>6927.0443999999998</v>
      </c>
      <c r="B173" s="45">
        <v>7696.7160000000003</v>
      </c>
      <c r="D173" s="45">
        <v>7696.7160000000003</v>
      </c>
      <c r="E173" s="45">
        <v>7696.7160000000003</v>
      </c>
      <c r="G173" s="45">
        <v>6927.0443999999998</v>
      </c>
      <c r="H173" s="45">
        <v>1939.5724</v>
      </c>
      <c r="J173">
        <v>969.78620000000001</v>
      </c>
      <c r="L173" s="45">
        <v>6726.9297999999999</v>
      </c>
      <c r="M173">
        <v>980.54570000000001</v>
      </c>
    </row>
    <row r="174" spans="1:13" x14ac:dyDescent="0.25">
      <c r="A174" s="45">
        <v>7504.2981</v>
      </c>
      <c r="B174" s="45">
        <v>8273.9696999999996</v>
      </c>
      <c r="D174" s="45">
        <v>8273.9696999999996</v>
      </c>
      <c r="E174" s="45">
        <v>8273.9696999999996</v>
      </c>
      <c r="G174" s="45">
        <v>7504.2981</v>
      </c>
      <c r="H174" s="45">
        <v>2101.2035000000001</v>
      </c>
      <c r="J174" s="45">
        <v>1050.6016999999999</v>
      </c>
      <c r="L174" s="45">
        <v>7223.3680000000004</v>
      </c>
      <c r="M174" s="45">
        <v>1117.0662</v>
      </c>
    </row>
    <row r="175" spans="1:13" x14ac:dyDescent="0.25">
      <c r="A175" s="45">
        <v>10972.7749</v>
      </c>
      <c r="B175" s="45">
        <v>10972.7749</v>
      </c>
      <c r="D175" s="45">
        <v>10950.6859</v>
      </c>
      <c r="E175" s="45">
        <v>10950.6859</v>
      </c>
      <c r="G175" s="45">
        <v>10972.7749</v>
      </c>
      <c r="H175" s="45">
        <v>3072.377</v>
      </c>
      <c r="J175" s="45">
        <v>1536.1885</v>
      </c>
      <c r="L175" s="45">
        <v>9436.5864000000001</v>
      </c>
      <c r="M175" s="45">
        <v>1725.7012999999999</v>
      </c>
    </row>
    <row r="176" spans="1:13" x14ac:dyDescent="0.25">
      <c r="A176" s="45">
        <v>6927.0443999999998</v>
      </c>
      <c r="B176" s="45">
        <v>7696.7160000000003</v>
      </c>
      <c r="D176" s="45">
        <v>7696.7160000000003</v>
      </c>
      <c r="E176" s="45">
        <v>7696.7160000000003</v>
      </c>
      <c r="G176" s="45">
        <v>6927.0443999999998</v>
      </c>
      <c r="H176" s="45">
        <v>1939.5724</v>
      </c>
      <c r="J176">
        <v>969.78620000000001</v>
      </c>
      <c r="L176" s="45">
        <v>6726.9297999999999</v>
      </c>
      <c r="M176">
        <v>980.54570000000001</v>
      </c>
    </row>
    <row r="177" spans="1:13" x14ac:dyDescent="0.25">
      <c r="A177" s="45">
        <v>6117.2012999999997</v>
      </c>
      <c r="B177" s="45">
        <v>6814.3182999999999</v>
      </c>
      <c r="D177" s="45">
        <v>6814.3182999999999</v>
      </c>
      <c r="E177" s="45">
        <v>6814.3182999999999</v>
      </c>
      <c r="G177" s="45">
        <v>6117.2012999999997</v>
      </c>
      <c r="H177" s="45">
        <v>1712.8163999999999</v>
      </c>
      <c r="J177">
        <v>856.40819999999997</v>
      </c>
      <c r="L177" s="45">
        <v>5957.9101000000001</v>
      </c>
      <c r="M177">
        <v>769.06529999999998</v>
      </c>
    </row>
    <row r="178" spans="1:13" x14ac:dyDescent="0.25">
      <c r="A178" s="45">
        <v>7523.5398999999998</v>
      </c>
      <c r="B178" s="45">
        <v>8293.2114999999994</v>
      </c>
      <c r="D178" s="45">
        <v>8293.2114999999994</v>
      </c>
      <c r="E178" s="45">
        <v>8293.2114999999994</v>
      </c>
      <c r="G178" s="45">
        <v>7523.5398999999998</v>
      </c>
      <c r="H178" s="45">
        <v>2106.5911999999998</v>
      </c>
      <c r="J178" s="45">
        <v>1053.2955999999999</v>
      </c>
      <c r="L178" s="45">
        <v>7239.9159</v>
      </c>
      <c r="M178" s="45">
        <v>1121.6169</v>
      </c>
    </row>
    <row r="179" spans="1:13" x14ac:dyDescent="0.25">
      <c r="A179" s="45">
        <v>7772.1478999999999</v>
      </c>
      <c r="B179" s="45">
        <v>8557.2132999999994</v>
      </c>
      <c r="D179" s="45">
        <v>8557.2132999999994</v>
      </c>
      <c r="E179" s="45">
        <v>8557.2132999999994</v>
      </c>
      <c r="G179" s="45">
        <v>7772.1478999999999</v>
      </c>
      <c r="H179" s="45">
        <v>2176.2013999999999</v>
      </c>
      <c r="J179" s="45">
        <v>1088.1007</v>
      </c>
      <c r="L179" s="45">
        <v>7469.1126000000004</v>
      </c>
      <c r="M179" s="45">
        <v>1184.646</v>
      </c>
    </row>
    <row r="180" spans="1:13" x14ac:dyDescent="0.25">
      <c r="A180" s="45">
        <v>12836.608200000001</v>
      </c>
      <c r="B180" s="45">
        <v>12836.608200000001</v>
      </c>
      <c r="D180" s="45">
        <v>12814.5193</v>
      </c>
      <c r="E180" s="45">
        <v>12814.5193</v>
      </c>
      <c r="G180" s="45">
        <v>12836.608200000001</v>
      </c>
      <c r="H180" s="45">
        <v>3594.2503000000002</v>
      </c>
      <c r="J180" s="45">
        <v>1797.1251</v>
      </c>
      <c r="L180" s="45">
        <v>11039.483099999999</v>
      </c>
      <c r="M180" s="45">
        <v>2166.4978000000001</v>
      </c>
    </row>
    <row r="181" spans="1:13" x14ac:dyDescent="0.25">
      <c r="A181" s="45">
        <v>6273.6823999999997</v>
      </c>
      <c r="B181" s="45">
        <v>6998.9636</v>
      </c>
      <c r="D181" s="45">
        <v>6998.9636</v>
      </c>
      <c r="E181" s="45">
        <v>6998.9636</v>
      </c>
      <c r="G181" s="45">
        <v>6273.6823999999997</v>
      </c>
      <c r="H181" s="45">
        <v>1756.6311000000001</v>
      </c>
      <c r="J181">
        <v>878.31550000000004</v>
      </c>
      <c r="L181" s="45">
        <v>6120.6480000000001</v>
      </c>
      <c r="M181">
        <v>813.81820000000005</v>
      </c>
    </row>
    <row r="182" spans="1:13" x14ac:dyDescent="0.25">
      <c r="A182" s="45">
        <v>7104.8422</v>
      </c>
      <c r="B182" s="45">
        <v>7889.9076999999997</v>
      </c>
      <c r="D182" s="45">
        <v>7889.9076999999997</v>
      </c>
      <c r="E182" s="45">
        <v>7889.9076999999997</v>
      </c>
      <c r="G182" s="45">
        <v>7104.8422</v>
      </c>
      <c r="H182" s="45">
        <v>1989.3558</v>
      </c>
      <c r="J182">
        <v>994.67790000000002</v>
      </c>
      <c r="L182" s="45">
        <v>6895.2298000000001</v>
      </c>
      <c r="M182" s="45">
        <v>1026.8281999999999</v>
      </c>
    </row>
    <row r="183" spans="1:13" x14ac:dyDescent="0.25">
      <c r="A183" s="45">
        <v>6833.6826000000001</v>
      </c>
      <c r="B183" s="45">
        <v>7603.3541999999998</v>
      </c>
      <c r="D183" s="45">
        <v>7581.2653</v>
      </c>
      <c r="E183" s="45">
        <v>7581.2653</v>
      </c>
      <c r="G183" s="45">
        <v>6833.6826000000001</v>
      </c>
      <c r="H183" s="45">
        <v>1913.4311</v>
      </c>
      <c r="J183">
        <v>956.71559999999999</v>
      </c>
      <c r="L183" s="45">
        <v>6646.6386000000002</v>
      </c>
      <c r="M183">
        <v>958.46559999999999</v>
      </c>
    </row>
    <row r="184" spans="1:13" x14ac:dyDescent="0.25">
      <c r="A184" s="45">
        <v>6967.4557999999997</v>
      </c>
      <c r="B184" s="45">
        <v>7752.5212000000001</v>
      </c>
      <c r="D184" s="45">
        <v>7752.5212000000001</v>
      </c>
      <c r="E184" s="45">
        <v>7752.5212000000001</v>
      </c>
      <c r="G184" s="45">
        <v>6967.4557999999997</v>
      </c>
      <c r="H184" s="45">
        <v>1950.8876</v>
      </c>
      <c r="J184">
        <v>975.44380000000001</v>
      </c>
      <c r="L184" s="45">
        <v>6777.0774000000001</v>
      </c>
      <c r="M184">
        <v>994.33630000000005</v>
      </c>
    </row>
    <row r="185" spans="1:13" x14ac:dyDescent="0.25">
      <c r="A185" s="45">
        <v>6810.4426999999996</v>
      </c>
      <c r="B185" s="45">
        <v>7595.5081</v>
      </c>
      <c r="D185" s="45">
        <v>7595.5081</v>
      </c>
      <c r="E185" s="45">
        <v>7595.5081</v>
      </c>
      <c r="G185" s="45">
        <v>6810.4426999999996</v>
      </c>
      <c r="H185" s="45">
        <v>1906.924</v>
      </c>
      <c r="J185">
        <v>953.46199999999999</v>
      </c>
      <c r="L185" s="45">
        <v>6642.0461999999998</v>
      </c>
      <c r="M185">
        <v>957.20270000000005</v>
      </c>
    </row>
    <row r="186" spans="1:13" x14ac:dyDescent="0.25">
      <c r="A186" s="45">
        <v>5687.9252999999999</v>
      </c>
      <c r="B186" s="45">
        <v>6344.8338000000003</v>
      </c>
      <c r="D186" s="45">
        <v>6322.7448999999997</v>
      </c>
      <c r="E186" s="45">
        <v>6322.7448999999997</v>
      </c>
      <c r="G186" s="45">
        <v>5687.9252999999999</v>
      </c>
      <c r="H186" s="45">
        <v>1592.6190999999999</v>
      </c>
      <c r="J186">
        <v>796.30949999999996</v>
      </c>
      <c r="L186" s="45">
        <v>5548.5243</v>
      </c>
      <c r="M186">
        <v>656.48419999999999</v>
      </c>
    </row>
    <row r="187" spans="1:13" x14ac:dyDescent="0.25">
      <c r="A187" s="45">
        <v>6932.8185999999996</v>
      </c>
      <c r="B187" s="45">
        <v>7643.8769000000002</v>
      </c>
      <c r="D187" s="45">
        <v>7643.8769000000002</v>
      </c>
      <c r="E187" s="45">
        <v>7643.8769000000002</v>
      </c>
      <c r="G187" s="45">
        <v>6932.8185999999996</v>
      </c>
      <c r="H187" s="45">
        <v>1941.1892</v>
      </c>
      <c r="J187">
        <v>970.59460000000001</v>
      </c>
      <c r="L187" s="45">
        <v>6673.2822999999999</v>
      </c>
      <c r="M187">
        <v>965.79259999999999</v>
      </c>
    </row>
    <row r="188" spans="1:13" x14ac:dyDescent="0.25">
      <c r="A188" s="45">
        <v>7465.8145000000004</v>
      </c>
      <c r="B188" s="45">
        <v>8235.4861000000001</v>
      </c>
      <c r="D188" s="45">
        <v>8235.4861000000001</v>
      </c>
      <c r="E188" s="45">
        <v>8235.4861000000001</v>
      </c>
      <c r="G188" s="45">
        <v>7465.8145000000004</v>
      </c>
      <c r="H188" s="45">
        <v>2090.4281000000001</v>
      </c>
      <c r="J188" s="45">
        <v>1045.2139999999999</v>
      </c>
      <c r="L188" s="45">
        <v>7190.2721000000001</v>
      </c>
      <c r="M188" s="45">
        <v>1107.9648</v>
      </c>
    </row>
    <row r="189" spans="1:13" x14ac:dyDescent="0.25">
      <c r="A189" s="45">
        <v>7465.8145000000004</v>
      </c>
      <c r="B189" s="45">
        <v>8235.4861000000001</v>
      </c>
      <c r="D189" s="45">
        <v>8235.4861000000001</v>
      </c>
      <c r="E189" s="45">
        <v>8235.4861000000001</v>
      </c>
      <c r="G189" s="45">
        <v>7465.8145000000004</v>
      </c>
      <c r="H189" s="45">
        <v>2090.4281000000001</v>
      </c>
      <c r="J189" s="45">
        <v>1045.2139999999999</v>
      </c>
      <c r="L189" s="45">
        <v>7190.2721000000001</v>
      </c>
      <c r="M189" s="45">
        <v>1107.9648</v>
      </c>
    </row>
    <row r="190" spans="1:13" x14ac:dyDescent="0.25">
      <c r="A190" s="45">
        <v>7106.4476000000004</v>
      </c>
      <c r="B190" s="45">
        <v>7891.5131000000001</v>
      </c>
      <c r="D190" s="45">
        <v>7870.2809999999999</v>
      </c>
      <c r="E190" s="45">
        <v>7870.2809999999999</v>
      </c>
      <c r="G190" s="45">
        <v>7106.4476000000004</v>
      </c>
      <c r="H190" s="45">
        <v>1989.8053</v>
      </c>
      <c r="J190">
        <v>994.90269999999998</v>
      </c>
      <c r="L190" s="45">
        <v>6896.6103999999996</v>
      </c>
      <c r="M190" s="45">
        <v>1027.2079000000001</v>
      </c>
    </row>
    <row r="191" spans="1:13" x14ac:dyDescent="0.25">
      <c r="A191" s="45">
        <v>7397.8559999999998</v>
      </c>
      <c r="B191" s="45">
        <v>8137.6415999999999</v>
      </c>
      <c r="D191" s="45">
        <v>8137.6415999999999</v>
      </c>
      <c r="E191" s="45">
        <v>8137.6415999999999</v>
      </c>
      <c r="G191" s="45">
        <v>7397.8559999999998</v>
      </c>
      <c r="H191" s="45">
        <v>2071.3996999999999</v>
      </c>
      <c r="J191" s="45">
        <v>1035.6998000000001</v>
      </c>
      <c r="L191" s="45">
        <v>7101.9417999999996</v>
      </c>
      <c r="M191" s="45">
        <v>1083.674</v>
      </c>
    </row>
    <row r="192" spans="1:13" x14ac:dyDescent="0.25">
      <c r="A192" s="45">
        <v>6257.0540000000001</v>
      </c>
      <c r="B192" s="45">
        <v>6913.9625999999998</v>
      </c>
      <c r="D192" s="45">
        <v>6913.9625999999998</v>
      </c>
      <c r="E192" s="45">
        <v>6913.9625999999998</v>
      </c>
      <c r="G192" s="45">
        <v>6257.0540000000001</v>
      </c>
      <c r="H192" s="45">
        <v>1751.9751000000001</v>
      </c>
      <c r="J192">
        <v>875.98760000000004</v>
      </c>
      <c r="L192" s="45">
        <v>6037.9750000000004</v>
      </c>
      <c r="M192">
        <v>791.08309999999994</v>
      </c>
    </row>
    <row r="193" spans="1:13" x14ac:dyDescent="0.25">
      <c r="A193" s="45">
        <v>6987.0824000000002</v>
      </c>
      <c r="B193" s="45">
        <v>8750.3433999999997</v>
      </c>
      <c r="D193" s="45">
        <v>7772.1478999999999</v>
      </c>
      <c r="E193" s="45">
        <v>7772.1478999999999</v>
      </c>
      <c r="G193" s="45">
        <v>6987.0824000000002</v>
      </c>
      <c r="H193" s="45">
        <v>1956.3831</v>
      </c>
      <c r="J193">
        <v>978.19150000000002</v>
      </c>
      <c r="L193" s="45">
        <v>7772.1517999999996</v>
      </c>
      <c r="M193" s="45">
        <v>1267.9818</v>
      </c>
    </row>
    <row r="194" spans="1:13" x14ac:dyDescent="0.25">
      <c r="A194" s="45">
        <v>6813.3060999999998</v>
      </c>
      <c r="B194" s="45">
        <v>7567.8858</v>
      </c>
      <c r="D194" s="45">
        <v>7545.7968000000001</v>
      </c>
      <c r="E194" s="45">
        <v>7545.7968000000001</v>
      </c>
      <c r="G194" s="45">
        <v>6813.3060999999998</v>
      </c>
      <c r="H194" s="45">
        <v>1907.7257</v>
      </c>
      <c r="J194">
        <v>953.86289999999997</v>
      </c>
      <c r="L194" s="45">
        <v>6614.0228999999999</v>
      </c>
      <c r="M194">
        <v>949.49630000000002</v>
      </c>
    </row>
    <row r="195" spans="1:13" x14ac:dyDescent="0.25">
      <c r="A195" s="45">
        <v>5540.5384999999997</v>
      </c>
      <c r="B195" s="45">
        <v>6171.9389000000001</v>
      </c>
      <c r="D195" s="45">
        <v>6171.9389000000001</v>
      </c>
      <c r="E195" s="45">
        <v>6171.9389000000001</v>
      </c>
      <c r="G195" s="45">
        <v>5540.5384999999997</v>
      </c>
      <c r="H195" s="45">
        <v>1551.3507999999999</v>
      </c>
      <c r="J195">
        <v>775.67539999999997</v>
      </c>
      <c r="L195" s="45">
        <v>5396.2635</v>
      </c>
      <c r="M195">
        <v>614.61249999999995</v>
      </c>
    </row>
    <row r="196" spans="1:13" x14ac:dyDescent="0.25">
      <c r="A196" s="45">
        <v>6140.3689000000004</v>
      </c>
      <c r="B196" s="45">
        <v>6771.7692999999999</v>
      </c>
      <c r="D196" s="45">
        <v>6771.7692999999999</v>
      </c>
      <c r="E196" s="45">
        <v>6771.7692999999999</v>
      </c>
      <c r="G196" s="45">
        <v>6140.3689000000004</v>
      </c>
      <c r="H196" s="45">
        <v>1719.3033</v>
      </c>
      <c r="J196">
        <v>859.65160000000003</v>
      </c>
      <c r="L196" s="45">
        <v>5912.1175999999996</v>
      </c>
      <c r="M196">
        <v>756.47239999999999</v>
      </c>
    </row>
    <row r="197" spans="1:13" x14ac:dyDescent="0.25">
      <c r="A197" s="45">
        <v>6400.6066000000001</v>
      </c>
      <c r="B197" s="45">
        <v>7125.8878000000004</v>
      </c>
      <c r="D197" s="45">
        <v>7125.8878000000004</v>
      </c>
      <c r="E197" s="45">
        <v>7125.8878000000004</v>
      </c>
      <c r="G197" s="45">
        <v>6400.6066000000001</v>
      </c>
      <c r="H197" s="45">
        <v>1792.1697999999999</v>
      </c>
      <c r="J197">
        <v>896.08489999999995</v>
      </c>
      <c r="L197" s="45">
        <v>6229.8028999999997</v>
      </c>
      <c r="M197">
        <v>843.83579999999995</v>
      </c>
    </row>
    <row r="198" spans="1:13" x14ac:dyDescent="0.25">
      <c r="A198" s="45">
        <v>7693.6413000000002</v>
      </c>
      <c r="B198" s="45">
        <v>17618.201099999998</v>
      </c>
      <c r="D198" s="45">
        <v>8478.7067999999999</v>
      </c>
      <c r="E198" s="45">
        <v>8478.7067999999999</v>
      </c>
      <c r="G198" s="45">
        <v>7693.6413000000002</v>
      </c>
      <c r="H198" s="45">
        <v>2154.2195999999999</v>
      </c>
      <c r="J198" s="45">
        <v>1077.1098</v>
      </c>
      <c r="L198" s="45">
        <v>16541.0913</v>
      </c>
      <c r="M198" s="45">
        <v>3679.4400999999998</v>
      </c>
    </row>
    <row r="199" spans="1:13" x14ac:dyDescent="0.25">
      <c r="A199" s="45">
        <v>6927.0443999999998</v>
      </c>
      <c r="B199" s="45">
        <v>7696.7160000000003</v>
      </c>
      <c r="D199" s="45">
        <v>7696.7160000000003</v>
      </c>
      <c r="E199" s="45">
        <v>7696.7160000000003</v>
      </c>
      <c r="G199" s="45">
        <v>6927.0443999999998</v>
      </c>
      <c r="H199" s="45">
        <v>1939.5724</v>
      </c>
      <c r="J199">
        <v>969.78620000000001</v>
      </c>
      <c r="L199" s="45">
        <v>6726.9297999999999</v>
      </c>
      <c r="M199">
        <v>980.54570000000001</v>
      </c>
    </row>
    <row r="200" spans="1:13" x14ac:dyDescent="0.25">
      <c r="A200" s="45">
        <v>6927.0443999999998</v>
      </c>
      <c r="B200" s="45">
        <v>7696.7160000000003</v>
      </c>
      <c r="D200" s="45">
        <v>7696.7160000000003</v>
      </c>
      <c r="E200" s="45">
        <v>7696.7160000000003</v>
      </c>
      <c r="G200" s="45">
        <v>6927.0443999999998</v>
      </c>
      <c r="H200" s="45">
        <v>1939.5724</v>
      </c>
      <c r="J200">
        <v>969.78620000000001</v>
      </c>
      <c r="L200" s="45">
        <v>6726.9297999999999</v>
      </c>
      <c r="M200">
        <v>980.54570000000001</v>
      </c>
    </row>
    <row r="201" spans="1:13" x14ac:dyDescent="0.25">
      <c r="A201" s="45">
        <v>6861.7128000000002</v>
      </c>
      <c r="B201" s="45">
        <v>7572.7710999999999</v>
      </c>
      <c r="D201" s="45">
        <v>7572.7710999999999</v>
      </c>
      <c r="E201" s="45">
        <v>7572.7710999999999</v>
      </c>
      <c r="G201" s="45">
        <v>6861.7128000000002</v>
      </c>
      <c r="H201" s="45">
        <v>1921.2796000000001</v>
      </c>
      <c r="J201">
        <v>960.63980000000004</v>
      </c>
      <c r="L201" s="45">
        <v>6612.1313</v>
      </c>
      <c r="M201">
        <v>948.97609999999997</v>
      </c>
    </row>
    <row r="202" spans="1:13" x14ac:dyDescent="0.25">
      <c r="A202" s="45">
        <v>5534.4546</v>
      </c>
      <c r="B202" s="45">
        <v>6191.3631999999998</v>
      </c>
      <c r="D202" s="45">
        <v>6191.3631999999998</v>
      </c>
      <c r="E202" s="45">
        <v>6191.3631999999998</v>
      </c>
      <c r="G202" s="45">
        <v>5534.4546</v>
      </c>
      <c r="H202" s="45">
        <v>1549.6473000000001</v>
      </c>
      <c r="J202">
        <v>774.82360000000006</v>
      </c>
      <c r="L202" s="45">
        <v>5416.5394999999999</v>
      </c>
      <c r="M202">
        <v>620.1884</v>
      </c>
    </row>
    <row r="203" spans="1:13" x14ac:dyDescent="0.25">
      <c r="A203" s="45">
        <v>7600.5070999999998</v>
      </c>
      <c r="B203" s="45">
        <v>10603.638300000001</v>
      </c>
      <c r="D203" s="45">
        <v>8370.1787000000004</v>
      </c>
      <c r="E203" s="45">
        <v>8370.1787000000004</v>
      </c>
      <c r="G203" s="45">
        <v>7600.5070999999998</v>
      </c>
      <c r="H203" s="45">
        <v>2128.1419999999998</v>
      </c>
      <c r="J203" s="45">
        <v>1064.0709999999999</v>
      </c>
      <c r="L203" s="45">
        <v>9539.5673000000006</v>
      </c>
      <c r="M203" s="45">
        <v>1754.021</v>
      </c>
    </row>
    <row r="204" spans="1:13" x14ac:dyDescent="0.25">
      <c r="A204" s="45">
        <v>5740.9713000000002</v>
      </c>
      <c r="B204" s="45">
        <v>6424.4201999999996</v>
      </c>
      <c r="D204" s="45">
        <v>6424.4201999999996</v>
      </c>
      <c r="E204" s="45">
        <v>6424.4201999999996</v>
      </c>
      <c r="G204" s="45">
        <v>5740.9713000000002</v>
      </c>
      <c r="H204" s="45">
        <v>1607.472</v>
      </c>
      <c r="J204">
        <v>803.73599999999999</v>
      </c>
      <c r="L204" s="45">
        <v>5620.6841999999997</v>
      </c>
      <c r="M204">
        <v>676.32820000000004</v>
      </c>
    </row>
    <row r="205" spans="1:13" x14ac:dyDescent="0.25">
      <c r="A205" s="45">
        <v>6239.5367999999999</v>
      </c>
      <c r="B205" s="45">
        <v>6950.5950999999995</v>
      </c>
      <c r="D205" s="45">
        <v>6950.5950999999995</v>
      </c>
      <c r="E205" s="45">
        <v>6950.5950999999995</v>
      </c>
      <c r="G205" s="45">
        <v>6239.5367999999999</v>
      </c>
      <c r="H205" s="45">
        <v>1747.0703000000001</v>
      </c>
      <c r="J205">
        <v>873.53510000000006</v>
      </c>
      <c r="L205" s="45">
        <v>6077.0599000000002</v>
      </c>
      <c r="M205">
        <v>801.83150000000001</v>
      </c>
    </row>
    <row r="206" spans="1:13" x14ac:dyDescent="0.25">
      <c r="A206" s="45">
        <v>6987.0824000000002</v>
      </c>
      <c r="B206" s="45">
        <v>7772.1478999999999</v>
      </c>
      <c r="D206" s="45">
        <v>7772.1478999999999</v>
      </c>
      <c r="E206" s="45">
        <v>7772.1478999999999</v>
      </c>
      <c r="G206" s="45">
        <v>6987.0824000000002</v>
      </c>
      <c r="H206" s="45">
        <v>1956.3831</v>
      </c>
      <c r="J206">
        <v>978.19150000000002</v>
      </c>
      <c r="L206" s="45">
        <v>6793.9562999999998</v>
      </c>
      <c r="M206">
        <v>998.97799999999995</v>
      </c>
    </row>
    <row r="207" spans="1:13" x14ac:dyDescent="0.25">
      <c r="A207" s="45">
        <v>5984.3242</v>
      </c>
      <c r="B207" s="45">
        <v>6667.7731999999996</v>
      </c>
      <c r="D207" s="45">
        <v>6646.5411000000004</v>
      </c>
      <c r="E207" s="45">
        <v>6646.5411000000004</v>
      </c>
      <c r="G207" s="45">
        <v>5984.3242</v>
      </c>
      <c r="H207" s="45">
        <v>1675.6107999999999</v>
      </c>
      <c r="J207">
        <v>837.80539999999996</v>
      </c>
      <c r="L207" s="45">
        <v>5829.9678000000004</v>
      </c>
      <c r="M207">
        <v>733.88109999999995</v>
      </c>
    </row>
    <row r="208" spans="1:13" x14ac:dyDescent="0.25">
      <c r="A208" s="45">
        <v>6430.9040000000005</v>
      </c>
      <c r="B208" s="45">
        <v>7128.0209000000004</v>
      </c>
      <c r="D208" s="45">
        <v>7128.0209000000004</v>
      </c>
      <c r="E208" s="45">
        <v>7128.0209000000004</v>
      </c>
      <c r="G208" s="45">
        <v>6430.9040000000005</v>
      </c>
      <c r="H208" s="45">
        <v>1800.6531</v>
      </c>
      <c r="J208">
        <v>900.32659999999998</v>
      </c>
      <c r="L208" s="45">
        <v>6227.6944000000003</v>
      </c>
      <c r="M208">
        <v>843.2559</v>
      </c>
    </row>
    <row r="209" spans="1:13" x14ac:dyDescent="0.25">
      <c r="A209" s="45">
        <v>7204.5807999999997</v>
      </c>
      <c r="B209" s="45">
        <v>8998.2906999999996</v>
      </c>
      <c r="D209" s="45">
        <v>7968.4142000000002</v>
      </c>
      <c r="E209" s="45">
        <v>7968.4142000000002</v>
      </c>
      <c r="G209" s="45">
        <v>7204.5807999999997</v>
      </c>
      <c r="H209" s="45">
        <v>2017.2826</v>
      </c>
      <c r="J209" s="45">
        <v>1008.6413</v>
      </c>
      <c r="L209" s="45">
        <v>7989.6494000000002</v>
      </c>
      <c r="M209" s="45">
        <v>1327.7936</v>
      </c>
    </row>
    <row r="210" spans="1:13" x14ac:dyDescent="0.25">
      <c r="A210" s="45">
        <v>7311.8801999999996</v>
      </c>
      <c r="B210" s="45">
        <v>8081.5518000000002</v>
      </c>
      <c r="D210" s="45">
        <v>8081.5518000000002</v>
      </c>
      <c r="E210" s="45">
        <v>8081.5518000000002</v>
      </c>
      <c r="G210" s="45">
        <v>7311.8801999999996</v>
      </c>
      <c r="H210" s="45">
        <v>2047.3264999999999</v>
      </c>
      <c r="J210" s="45">
        <v>1023.6632</v>
      </c>
      <c r="L210" s="45">
        <v>7057.8886000000002</v>
      </c>
      <c r="M210" s="45">
        <v>1071.5594000000001</v>
      </c>
    </row>
    <row r="211" spans="1:13" x14ac:dyDescent="0.25">
      <c r="A211" s="45">
        <v>6910.1813000000002</v>
      </c>
      <c r="B211" s="45">
        <v>7695.2466999999997</v>
      </c>
      <c r="D211" s="45">
        <v>7674.0146999999997</v>
      </c>
      <c r="E211" s="45">
        <v>7674.0146999999997</v>
      </c>
      <c r="G211" s="45">
        <v>6910.1813000000002</v>
      </c>
      <c r="H211" s="45">
        <v>1934.8507999999999</v>
      </c>
      <c r="J211">
        <v>967.42539999999997</v>
      </c>
      <c r="L211" s="45">
        <v>6727.8212999999996</v>
      </c>
      <c r="M211">
        <v>980.79089999999997</v>
      </c>
    </row>
    <row r="212" spans="1:13" x14ac:dyDescent="0.25">
      <c r="A212" s="45">
        <v>5240.7044999999998</v>
      </c>
      <c r="B212" s="45">
        <v>5240.7044999999998</v>
      </c>
      <c r="D212" s="45">
        <v>5240.7044999999998</v>
      </c>
      <c r="E212" s="45">
        <v>5240.7044999999998</v>
      </c>
      <c r="G212" s="45">
        <v>5240.7044999999998</v>
      </c>
      <c r="H212" s="45">
        <v>1467.3973000000001</v>
      </c>
      <c r="J212">
        <v>733.69860000000006</v>
      </c>
      <c r="L212" s="45">
        <v>4507.0057999999999</v>
      </c>
      <c r="M212">
        <v>377.94630000000001</v>
      </c>
    </row>
    <row r="213" spans="1:13" x14ac:dyDescent="0.25">
      <c r="A213" s="45">
        <v>7023.2533999999996</v>
      </c>
      <c r="B213" s="45">
        <v>7792.9250000000002</v>
      </c>
      <c r="D213" s="45">
        <v>7792.9250000000002</v>
      </c>
      <c r="E213" s="45">
        <v>7792.9250000000002</v>
      </c>
      <c r="G213" s="45">
        <v>7023.2533999999996</v>
      </c>
      <c r="H213" s="45">
        <v>1966.5109</v>
      </c>
      <c r="J213">
        <v>983.25549999999998</v>
      </c>
      <c r="L213" s="45">
        <v>6809.6695</v>
      </c>
      <c r="M213" s="45">
        <v>1003.2991</v>
      </c>
    </row>
    <row r="214" spans="1:13" x14ac:dyDescent="0.25">
      <c r="A214" s="45">
        <v>6236.4718000000003</v>
      </c>
      <c r="B214" s="45">
        <v>6919.9206999999997</v>
      </c>
      <c r="D214" s="45">
        <v>6919.9206999999997</v>
      </c>
      <c r="E214" s="45">
        <v>6919.9206999999997</v>
      </c>
      <c r="G214" s="45">
        <v>6236.4718000000003</v>
      </c>
      <c r="H214" s="45">
        <v>1746.2121</v>
      </c>
      <c r="J214">
        <v>873.10599999999999</v>
      </c>
      <c r="L214" s="45">
        <v>6046.8146999999999</v>
      </c>
      <c r="M214">
        <v>793.51400000000001</v>
      </c>
    </row>
    <row r="215" spans="1:13" x14ac:dyDescent="0.25">
      <c r="A215" s="45">
        <v>5855.7825000000003</v>
      </c>
      <c r="B215" s="45">
        <v>6552.8994000000002</v>
      </c>
      <c r="D215" s="45">
        <v>6552.8994000000002</v>
      </c>
      <c r="E215" s="45">
        <v>6552.8994000000002</v>
      </c>
      <c r="G215" s="45">
        <v>5855.7825000000003</v>
      </c>
      <c r="H215" s="45">
        <v>1639.6190999999999</v>
      </c>
      <c r="J215">
        <v>819.80949999999996</v>
      </c>
      <c r="L215" s="45">
        <v>5733.0898999999999</v>
      </c>
      <c r="M215">
        <v>707.23969999999997</v>
      </c>
    </row>
    <row r="216" spans="1:13" x14ac:dyDescent="0.25">
      <c r="A216" s="45">
        <v>6927.0443999999998</v>
      </c>
      <c r="B216" s="45">
        <v>7696.7160000000003</v>
      </c>
      <c r="D216" s="45">
        <v>7696.7160000000003</v>
      </c>
      <c r="E216" s="45">
        <v>7696.7160000000003</v>
      </c>
      <c r="G216" s="45">
        <v>6927.0443999999998</v>
      </c>
      <c r="H216" s="45">
        <v>1939.5724</v>
      </c>
      <c r="J216">
        <v>969.78620000000001</v>
      </c>
      <c r="L216" s="45">
        <v>6726.9297999999999</v>
      </c>
      <c r="M216">
        <v>980.54570000000001</v>
      </c>
    </row>
    <row r="217" spans="1:13" x14ac:dyDescent="0.25">
      <c r="A217" s="45">
        <v>5997.2646000000004</v>
      </c>
      <c r="B217" s="45">
        <v>6680.7136</v>
      </c>
      <c r="D217" s="45">
        <v>6680.7136</v>
      </c>
      <c r="E217" s="45">
        <v>6680.7136</v>
      </c>
      <c r="G217" s="45">
        <v>5997.2646000000004</v>
      </c>
      <c r="H217" s="45">
        <v>1679.2340999999999</v>
      </c>
      <c r="J217">
        <v>839.61699999999996</v>
      </c>
      <c r="L217" s="45">
        <v>5841.0964999999997</v>
      </c>
      <c r="M217">
        <v>736.94150000000002</v>
      </c>
    </row>
    <row r="218" spans="1:13" x14ac:dyDescent="0.25">
      <c r="A218" s="45">
        <v>6861.7128000000002</v>
      </c>
      <c r="B218" s="45">
        <v>10506.2307</v>
      </c>
      <c r="D218" s="45">
        <v>7572.7710999999999</v>
      </c>
      <c r="E218" s="45">
        <v>7572.7710999999999</v>
      </c>
      <c r="G218" s="45">
        <v>6861.7128000000002</v>
      </c>
      <c r="H218" s="45">
        <v>1921.2796000000001</v>
      </c>
      <c r="J218">
        <v>960.63980000000004</v>
      </c>
      <c r="L218" s="45">
        <v>9545.5910000000003</v>
      </c>
      <c r="M218" s="45">
        <v>1755.6775</v>
      </c>
    </row>
    <row r="219" spans="1:13" x14ac:dyDescent="0.25">
      <c r="A219" s="45">
        <v>5997.2646000000004</v>
      </c>
      <c r="B219" s="45">
        <v>6680.7136</v>
      </c>
      <c r="D219" s="45">
        <v>6680.7136</v>
      </c>
      <c r="E219" s="45">
        <v>6680.7136</v>
      </c>
      <c r="G219" s="45">
        <v>5997.2646000000004</v>
      </c>
      <c r="H219" s="45">
        <v>1679.2340999999999</v>
      </c>
      <c r="J219">
        <v>839.61699999999996</v>
      </c>
      <c r="L219" s="45">
        <v>5841.0964999999997</v>
      </c>
      <c r="M219">
        <v>736.94150000000002</v>
      </c>
    </row>
    <row r="220" spans="1:13" x14ac:dyDescent="0.25">
      <c r="A220" s="45">
        <v>5879.6550999999999</v>
      </c>
      <c r="B220" s="45">
        <v>6549.7012000000004</v>
      </c>
      <c r="D220" s="45">
        <v>6549.7012000000004</v>
      </c>
      <c r="E220" s="45">
        <v>6549.7012000000004</v>
      </c>
      <c r="G220" s="45">
        <v>5879.6550999999999</v>
      </c>
      <c r="H220" s="45">
        <v>1646.3034</v>
      </c>
      <c r="J220">
        <v>823.15170000000001</v>
      </c>
      <c r="L220" s="45">
        <v>5726.5495000000001</v>
      </c>
      <c r="M220">
        <v>705.44110000000001</v>
      </c>
    </row>
    <row r="221" spans="1:13" x14ac:dyDescent="0.25">
      <c r="A221" s="45">
        <v>6239.5367999999999</v>
      </c>
      <c r="B221" s="45">
        <v>6950.5950999999995</v>
      </c>
      <c r="D221" s="45">
        <v>6950.5950999999995</v>
      </c>
      <c r="E221" s="45">
        <v>6950.5950999999995</v>
      </c>
      <c r="G221" s="45">
        <v>6239.5367999999999</v>
      </c>
      <c r="H221" s="45">
        <v>1747.0703000000001</v>
      </c>
      <c r="J221">
        <v>873.53510000000006</v>
      </c>
      <c r="L221" s="45">
        <v>6077.0599000000002</v>
      </c>
      <c r="M221">
        <v>801.83150000000001</v>
      </c>
    </row>
    <row r="222" spans="1:13" x14ac:dyDescent="0.25">
      <c r="A222" s="45">
        <v>8164.6805999999997</v>
      </c>
      <c r="B222" s="45">
        <v>8949.7459999999992</v>
      </c>
      <c r="D222" s="45">
        <v>8949.7459999999992</v>
      </c>
      <c r="E222" s="45">
        <v>8949.7459999999992</v>
      </c>
      <c r="G222" s="45">
        <v>8164.6805999999997</v>
      </c>
      <c r="H222" s="45">
        <v>2286.1106</v>
      </c>
      <c r="J222" s="45">
        <v>1143.0553</v>
      </c>
      <c r="L222" s="45">
        <v>7806.6907000000001</v>
      </c>
      <c r="M222" s="45">
        <v>1277.48</v>
      </c>
    </row>
    <row r="223" spans="1:13" x14ac:dyDescent="0.25">
      <c r="A223" s="45">
        <v>5382.6884</v>
      </c>
      <c r="B223" s="45">
        <v>6014.0888000000004</v>
      </c>
      <c r="D223" s="45">
        <v>6014.0888000000004</v>
      </c>
      <c r="E223" s="45">
        <v>6014.0888000000004</v>
      </c>
      <c r="G223" s="45">
        <v>5382.6884</v>
      </c>
      <c r="H223" s="45">
        <v>1507.1528000000001</v>
      </c>
      <c r="J223">
        <v>753.57640000000004</v>
      </c>
      <c r="L223" s="45">
        <v>5260.5123999999996</v>
      </c>
      <c r="M223">
        <v>577.28089999999997</v>
      </c>
    </row>
    <row r="224" spans="1:13" x14ac:dyDescent="0.25">
      <c r="A224" s="45">
        <v>6151.0406000000003</v>
      </c>
      <c r="B224" s="45">
        <v>6834.4895999999999</v>
      </c>
      <c r="D224" s="45">
        <v>6834.4895999999999</v>
      </c>
      <c r="E224" s="45">
        <v>6834.4895999999999</v>
      </c>
      <c r="G224" s="45">
        <v>6151.0406000000003</v>
      </c>
      <c r="H224" s="45">
        <v>1722.2914000000001</v>
      </c>
      <c r="J224">
        <v>861.14570000000003</v>
      </c>
      <c r="L224" s="45">
        <v>5973.3438999999998</v>
      </c>
      <c r="M224">
        <v>773.30960000000005</v>
      </c>
    </row>
    <row r="225" spans="1:13" x14ac:dyDescent="0.25">
      <c r="A225" s="45">
        <v>6861.7128000000002</v>
      </c>
      <c r="B225" s="45">
        <v>7572.7710999999999</v>
      </c>
      <c r="D225" s="45">
        <v>7572.7710999999999</v>
      </c>
      <c r="E225" s="45">
        <v>7572.7710999999999</v>
      </c>
      <c r="G225" s="45">
        <v>6861.7128000000002</v>
      </c>
      <c r="H225" s="45">
        <v>1921.2796000000001</v>
      </c>
      <c r="J225">
        <v>960.63980000000004</v>
      </c>
      <c r="L225" s="45">
        <v>6612.1313</v>
      </c>
      <c r="M225">
        <v>948.97609999999997</v>
      </c>
    </row>
    <row r="226" spans="1:13" x14ac:dyDescent="0.25">
      <c r="A226" s="45">
        <v>7045.3423000000003</v>
      </c>
      <c r="B226" s="45">
        <v>8801.3678999999993</v>
      </c>
      <c r="D226" s="45">
        <v>7792.9250000000002</v>
      </c>
      <c r="E226" s="45">
        <v>7792.9250000000002</v>
      </c>
      <c r="G226" s="45">
        <v>7045.3423000000003</v>
      </c>
      <c r="H226" s="45">
        <v>1972.6958</v>
      </c>
      <c r="J226">
        <v>986.34789999999998</v>
      </c>
      <c r="L226" s="45">
        <v>7815.02</v>
      </c>
      <c r="M226" s="45">
        <v>1279.7705000000001</v>
      </c>
    </row>
    <row r="227" spans="1:13" x14ac:dyDescent="0.25">
      <c r="A227" s="45">
        <v>6718.9835999999996</v>
      </c>
      <c r="B227" s="45">
        <v>7473.5632999999998</v>
      </c>
      <c r="D227" s="45">
        <v>7451.4742999999999</v>
      </c>
      <c r="E227" s="45">
        <v>7451.4742999999999</v>
      </c>
      <c r="G227" s="45">
        <v>6718.9835999999996</v>
      </c>
      <c r="H227" s="45">
        <v>1881.3154</v>
      </c>
      <c r="J227">
        <v>940.65769999999998</v>
      </c>
      <c r="L227" s="45">
        <v>6532.9056</v>
      </c>
      <c r="M227">
        <v>927.18899999999996</v>
      </c>
    </row>
    <row r="228" spans="1:13" x14ac:dyDescent="0.25">
      <c r="A228" s="45">
        <v>5972.8899000000001</v>
      </c>
      <c r="B228" s="45">
        <v>6683.9481999999998</v>
      </c>
      <c r="D228" s="45">
        <v>6683.9481999999998</v>
      </c>
      <c r="E228" s="45">
        <v>6683.9481999999998</v>
      </c>
      <c r="G228" s="45">
        <v>5972.8899000000001</v>
      </c>
      <c r="H228" s="45">
        <v>1672.4092000000001</v>
      </c>
      <c r="J228">
        <v>836.20460000000003</v>
      </c>
      <c r="L228" s="45">
        <v>5847.7435999999998</v>
      </c>
      <c r="M228">
        <v>738.76949999999999</v>
      </c>
    </row>
    <row r="229" spans="1:13" x14ac:dyDescent="0.25">
      <c r="A229" s="45">
        <v>7831.0277999999998</v>
      </c>
      <c r="B229" s="45">
        <v>8616.0931999999993</v>
      </c>
      <c r="D229" s="45">
        <v>8616.0931999999993</v>
      </c>
      <c r="E229" s="45">
        <v>8616.0931999999993</v>
      </c>
      <c r="G229" s="45">
        <v>7831.0277999999998</v>
      </c>
      <c r="H229" s="45">
        <v>2192.6878000000002</v>
      </c>
      <c r="J229" s="45">
        <v>1096.3439000000001</v>
      </c>
      <c r="L229" s="45">
        <v>7519.7493000000004</v>
      </c>
      <c r="M229" s="45">
        <v>1198.5710999999999</v>
      </c>
    </row>
    <row r="230" spans="1:13" x14ac:dyDescent="0.25">
      <c r="A230" s="45">
        <v>6277.6392999999998</v>
      </c>
      <c r="B230" s="45">
        <v>7002.9205000000002</v>
      </c>
      <c r="D230" s="45">
        <v>6980.8316000000004</v>
      </c>
      <c r="E230" s="45">
        <v>6980.8316000000004</v>
      </c>
      <c r="G230" s="45">
        <v>6277.6392999999998</v>
      </c>
      <c r="H230" s="45">
        <v>1757.739</v>
      </c>
      <c r="J230">
        <v>878.86950000000002</v>
      </c>
      <c r="L230" s="45">
        <v>6124.0510000000004</v>
      </c>
      <c r="M230">
        <v>814.75400000000002</v>
      </c>
    </row>
    <row r="231" spans="1:13" x14ac:dyDescent="0.25">
      <c r="A231" s="45">
        <v>6436.8707000000004</v>
      </c>
      <c r="B231" s="45">
        <v>7162.1518999999998</v>
      </c>
      <c r="D231" s="45">
        <v>7162.1518999999998</v>
      </c>
      <c r="E231" s="45">
        <v>7162.1518999999998</v>
      </c>
      <c r="G231" s="45">
        <v>6436.8707000000004</v>
      </c>
      <c r="H231" s="45">
        <v>1802.3237999999999</v>
      </c>
      <c r="J231">
        <v>901.16189999999995</v>
      </c>
      <c r="L231" s="45">
        <v>6260.99</v>
      </c>
      <c r="M231">
        <v>852.41219999999998</v>
      </c>
    </row>
    <row r="232" spans="1:13" x14ac:dyDescent="0.25">
      <c r="A232" s="45">
        <v>6338.9890999999998</v>
      </c>
      <c r="B232" s="45">
        <v>7022.4381000000003</v>
      </c>
      <c r="D232" s="45">
        <v>7022.4381000000003</v>
      </c>
      <c r="E232" s="45">
        <v>7022.4381000000003</v>
      </c>
      <c r="G232" s="45">
        <v>6338.9890999999998</v>
      </c>
      <c r="H232" s="45">
        <v>1774.9168999999999</v>
      </c>
      <c r="J232">
        <v>887.45849999999996</v>
      </c>
      <c r="L232" s="45">
        <v>6134.9795999999997</v>
      </c>
      <c r="M232">
        <v>817.75940000000003</v>
      </c>
    </row>
    <row r="233" spans="1:13" x14ac:dyDescent="0.25">
      <c r="A233" s="45">
        <v>6638.4175999999998</v>
      </c>
      <c r="B233" s="45">
        <v>7408.0892000000003</v>
      </c>
      <c r="D233" s="45">
        <v>7408.0892000000003</v>
      </c>
      <c r="E233" s="45">
        <v>7408.0892000000003</v>
      </c>
      <c r="G233" s="45">
        <v>6638.4175999999998</v>
      </c>
      <c r="H233" s="45">
        <v>1858.7569000000001</v>
      </c>
      <c r="J233">
        <v>929.37850000000003</v>
      </c>
      <c r="L233" s="45">
        <v>6478.7106999999996</v>
      </c>
      <c r="M233">
        <v>912.28539999999998</v>
      </c>
    </row>
    <row r="234" spans="1:13" x14ac:dyDescent="0.25">
      <c r="A234" s="45">
        <v>7338.2874000000002</v>
      </c>
      <c r="B234" s="45">
        <v>8092.8671000000004</v>
      </c>
      <c r="D234" s="45">
        <v>8092.8671000000004</v>
      </c>
      <c r="E234" s="45">
        <v>8092.8671000000004</v>
      </c>
      <c r="G234" s="45">
        <v>7338.2874000000002</v>
      </c>
      <c r="H234" s="45">
        <v>2054.7204999999999</v>
      </c>
      <c r="J234" s="45">
        <v>1027.3602000000001</v>
      </c>
      <c r="L234" s="45">
        <v>7065.5068000000001</v>
      </c>
      <c r="M234" s="45">
        <v>1073.6543999999999</v>
      </c>
    </row>
    <row r="235" spans="1:13" x14ac:dyDescent="0.25">
      <c r="A235" s="45">
        <v>6051.2938000000004</v>
      </c>
      <c r="B235" s="45">
        <v>6748.4107000000004</v>
      </c>
      <c r="D235" s="45">
        <v>6727.1787000000004</v>
      </c>
      <c r="E235" s="45">
        <v>6727.1787000000004</v>
      </c>
      <c r="G235" s="45">
        <v>6051.2938000000004</v>
      </c>
      <c r="H235" s="45">
        <v>1694.3623</v>
      </c>
      <c r="J235">
        <v>847.18110000000001</v>
      </c>
      <c r="L235" s="45">
        <v>5901.2295999999997</v>
      </c>
      <c r="M235">
        <v>753.47810000000004</v>
      </c>
    </row>
    <row r="236" spans="1:13" x14ac:dyDescent="0.25">
      <c r="A236" s="45">
        <v>7654.3879999999999</v>
      </c>
      <c r="B236" s="45">
        <v>8439.4534999999996</v>
      </c>
      <c r="D236" s="45">
        <v>8439.4534999999996</v>
      </c>
      <c r="E236" s="45">
        <v>8439.4534999999996</v>
      </c>
      <c r="G236" s="45">
        <v>7654.3879999999999</v>
      </c>
      <c r="H236" s="45">
        <v>2143.2287000000001</v>
      </c>
      <c r="J236" s="45">
        <v>1071.6143</v>
      </c>
      <c r="L236" s="45">
        <v>7367.8392000000003</v>
      </c>
      <c r="M236" s="45">
        <v>1156.7958000000001</v>
      </c>
    </row>
    <row r="237" spans="1:13" x14ac:dyDescent="0.25">
      <c r="A237" s="45">
        <v>6069.7196000000004</v>
      </c>
      <c r="B237" s="45">
        <v>6669.1980999999996</v>
      </c>
      <c r="D237" s="45">
        <v>6669.1980999999996</v>
      </c>
      <c r="E237" s="45">
        <v>6669.1980999999996</v>
      </c>
      <c r="G237" s="45">
        <v>6069.7196000000004</v>
      </c>
      <c r="H237" s="45">
        <v>1699.5215000000001</v>
      </c>
      <c r="J237">
        <v>849.76070000000004</v>
      </c>
      <c r="L237" s="45">
        <v>5819.4372999999996</v>
      </c>
      <c r="M237">
        <v>730.98530000000005</v>
      </c>
    </row>
    <row r="238" spans="1:13" x14ac:dyDescent="0.25">
      <c r="A238" s="45">
        <v>6465.7597999999998</v>
      </c>
      <c r="B238" s="45">
        <v>7162.8768</v>
      </c>
      <c r="D238" s="45">
        <v>7162.8768</v>
      </c>
      <c r="E238" s="45">
        <v>7162.8768</v>
      </c>
      <c r="G238" s="45">
        <v>6465.7597999999998</v>
      </c>
      <c r="H238" s="45">
        <v>1810.4127000000001</v>
      </c>
      <c r="J238">
        <v>905.20640000000003</v>
      </c>
      <c r="L238" s="45">
        <v>6257.6704</v>
      </c>
      <c r="M238">
        <v>851.49940000000004</v>
      </c>
    </row>
    <row r="239" spans="1:13" x14ac:dyDescent="0.25">
      <c r="A239" s="45">
        <v>9784.0486000000001</v>
      </c>
      <c r="B239" s="45">
        <v>13710.2745</v>
      </c>
      <c r="D239" s="45">
        <v>10545.912899999999</v>
      </c>
      <c r="E239" s="45">
        <v>10545.912899999999</v>
      </c>
      <c r="G239" s="45">
        <v>9784.0486000000001</v>
      </c>
      <c r="H239" s="45">
        <v>2739.5336000000002</v>
      </c>
      <c r="J239" s="45">
        <v>1369.7668000000001</v>
      </c>
      <c r="L239" s="45">
        <v>12340.5077</v>
      </c>
      <c r="M239" s="45">
        <v>2524.2795999999998</v>
      </c>
    </row>
    <row r="240" spans="1:13" x14ac:dyDescent="0.25">
      <c r="A240" s="45">
        <v>6169.4850999999999</v>
      </c>
      <c r="B240" s="45">
        <v>6169.4850999999999</v>
      </c>
      <c r="D240" s="45">
        <v>6169.4850999999999</v>
      </c>
      <c r="E240" s="45">
        <v>6169.4850999999999</v>
      </c>
      <c r="G240" s="45">
        <v>6169.4850999999999</v>
      </c>
      <c r="H240" s="45">
        <v>1727.4558</v>
      </c>
      <c r="J240">
        <v>863.72789999999998</v>
      </c>
      <c r="L240" s="45">
        <v>5305.7572</v>
      </c>
      <c r="M240">
        <v>589.72320000000002</v>
      </c>
    </row>
    <row r="241" spans="1:13" x14ac:dyDescent="0.25">
      <c r="A241" s="45">
        <v>5916.8361999999997</v>
      </c>
      <c r="B241" s="45">
        <v>6600.2852000000003</v>
      </c>
      <c r="D241" s="45">
        <v>6578.1962000000003</v>
      </c>
      <c r="E241" s="45">
        <v>6578.1962000000003</v>
      </c>
      <c r="G241" s="45">
        <v>5916.8361999999997</v>
      </c>
      <c r="H241" s="45">
        <v>1656.7140999999999</v>
      </c>
      <c r="J241">
        <v>828.35709999999995</v>
      </c>
      <c r="L241" s="45">
        <v>5771.9281000000001</v>
      </c>
      <c r="M241">
        <v>717.92020000000002</v>
      </c>
    </row>
    <row r="242" spans="1:13" x14ac:dyDescent="0.25">
      <c r="A242" s="45">
        <v>5142.585</v>
      </c>
      <c r="B242" s="45">
        <v>5730.3090000000002</v>
      </c>
      <c r="D242" s="45">
        <v>5730.3090000000002</v>
      </c>
      <c r="E242" s="45">
        <v>5730.3090000000002</v>
      </c>
      <c r="G242" s="45">
        <v>5142.585</v>
      </c>
      <c r="H242" s="45">
        <v>1439.9238</v>
      </c>
      <c r="J242">
        <v>719.96190000000001</v>
      </c>
      <c r="L242" s="45">
        <v>5010.3471</v>
      </c>
      <c r="M242">
        <v>508.4855</v>
      </c>
    </row>
    <row r="243" spans="1:13" x14ac:dyDescent="0.25">
      <c r="A243" s="45">
        <v>6595.2825000000003</v>
      </c>
      <c r="B243" s="45">
        <v>7278.7313999999997</v>
      </c>
      <c r="D243" s="45">
        <v>7278.7313999999997</v>
      </c>
      <c r="E243" s="45">
        <v>7278.7313999999997</v>
      </c>
      <c r="G243" s="45">
        <v>6595.2825000000003</v>
      </c>
      <c r="H243" s="45">
        <v>1846.6791000000001</v>
      </c>
      <c r="J243">
        <v>923.33950000000004</v>
      </c>
      <c r="L243" s="45">
        <v>6355.3918999999996</v>
      </c>
      <c r="M243">
        <v>878.37279999999998</v>
      </c>
    </row>
    <row r="244" spans="1:13" x14ac:dyDescent="0.25">
      <c r="A244" s="45">
        <v>7085.2156000000004</v>
      </c>
      <c r="B244" s="45">
        <v>7870.2809999999999</v>
      </c>
      <c r="D244" s="45">
        <v>7870.2809999999999</v>
      </c>
      <c r="E244" s="45">
        <v>7870.2809999999999</v>
      </c>
      <c r="G244" s="45">
        <v>7085.2156000000004</v>
      </c>
      <c r="H244" s="45">
        <v>1983.8604</v>
      </c>
      <c r="J244">
        <v>991.93020000000001</v>
      </c>
      <c r="L244" s="45">
        <v>6878.3509000000004</v>
      </c>
      <c r="M244" s="45">
        <v>1022.1865</v>
      </c>
    </row>
    <row r="245" spans="1:13" x14ac:dyDescent="0.25">
      <c r="A245" s="45">
        <v>6309.9463999999998</v>
      </c>
      <c r="B245" s="45">
        <v>7035.2276000000002</v>
      </c>
      <c r="D245" s="45">
        <v>7035.2276000000002</v>
      </c>
      <c r="E245" s="45">
        <v>7035.2276000000002</v>
      </c>
      <c r="G245" s="45">
        <v>6309.9463999999998</v>
      </c>
      <c r="H245" s="45">
        <v>1766.7850000000001</v>
      </c>
      <c r="J245">
        <v>883.39250000000004</v>
      </c>
      <c r="L245" s="45">
        <v>6151.8351000000002</v>
      </c>
      <c r="M245">
        <v>822.39469999999994</v>
      </c>
    </row>
    <row r="246" spans="1:13" x14ac:dyDescent="0.25">
      <c r="A246" s="45">
        <v>7792.9250000000002</v>
      </c>
      <c r="B246" s="45">
        <v>8562.5966000000008</v>
      </c>
      <c r="D246" s="45">
        <v>8562.5966000000008</v>
      </c>
      <c r="E246" s="45">
        <v>8562.5966000000008</v>
      </c>
      <c r="G246" s="45">
        <v>7792.9250000000002</v>
      </c>
      <c r="H246" s="45">
        <v>2182.0189999999998</v>
      </c>
      <c r="J246" s="45">
        <v>1091.0094999999999</v>
      </c>
      <c r="L246" s="45">
        <v>7471.5870999999997</v>
      </c>
      <c r="M246" s="45">
        <v>1185.3263999999999</v>
      </c>
    </row>
    <row r="247" spans="1:13" x14ac:dyDescent="0.25">
      <c r="A247" s="45">
        <v>5628.3877000000002</v>
      </c>
      <c r="B247" s="45">
        <v>6298.4339</v>
      </c>
      <c r="D247" s="45">
        <v>6298.4339</v>
      </c>
      <c r="E247" s="45">
        <v>6298.4339</v>
      </c>
      <c r="G247" s="45">
        <v>5628.3877000000002</v>
      </c>
      <c r="H247" s="45">
        <v>1575.9485999999999</v>
      </c>
      <c r="J247">
        <v>787.97429999999997</v>
      </c>
      <c r="L247" s="45">
        <v>5510.4596000000001</v>
      </c>
      <c r="M247">
        <v>646.01639999999998</v>
      </c>
    </row>
    <row r="248" spans="1:13" x14ac:dyDescent="0.25">
      <c r="A248" s="45">
        <v>6473.1346999999996</v>
      </c>
      <c r="B248" s="45">
        <v>7198.4159</v>
      </c>
      <c r="D248" s="45">
        <v>7198.4159</v>
      </c>
      <c r="E248" s="45">
        <v>7198.4159</v>
      </c>
      <c r="G248" s="45">
        <v>6473.1346999999996</v>
      </c>
      <c r="H248" s="45">
        <v>1812.4776999999999</v>
      </c>
      <c r="J248">
        <v>906.23889999999994</v>
      </c>
      <c r="L248" s="45">
        <v>6292.1770999999999</v>
      </c>
      <c r="M248">
        <v>860.98869999999999</v>
      </c>
    </row>
    <row r="249" spans="1:13" x14ac:dyDescent="0.25">
      <c r="A249" s="45">
        <v>7202.9754000000003</v>
      </c>
      <c r="B249" s="45">
        <v>7988.0409</v>
      </c>
      <c r="D249" s="45">
        <v>7988.0409</v>
      </c>
      <c r="E249" s="45">
        <v>7988.0409</v>
      </c>
      <c r="G249" s="45">
        <v>7202.9754000000003</v>
      </c>
      <c r="H249" s="45">
        <v>2016.8331000000001</v>
      </c>
      <c r="J249" s="45">
        <v>1008.4166</v>
      </c>
      <c r="L249" s="45">
        <v>6979.6243000000004</v>
      </c>
      <c r="M249" s="45">
        <v>1050.0367000000001</v>
      </c>
    </row>
    <row r="250" spans="1:13" x14ac:dyDescent="0.25">
      <c r="A250" s="45">
        <v>7504.2981</v>
      </c>
      <c r="B250" s="45">
        <v>8273.9696999999996</v>
      </c>
      <c r="D250" s="45">
        <v>8273.9696999999996</v>
      </c>
      <c r="E250" s="45">
        <v>8273.9696999999996</v>
      </c>
      <c r="G250" s="45">
        <v>7504.2981</v>
      </c>
      <c r="H250" s="45">
        <v>2101.2035000000001</v>
      </c>
      <c r="J250" s="45">
        <v>1050.6016999999999</v>
      </c>
      <c r="L250" s="45">
        <v>7223.3680000000004</v>
      </c>
      <c r="M250" s="45">
        <v>1117.0662</v>
      </c>
    </row>
    <row r="251" spans="1:13" x14ac:dyDescent="0.25">
      <c r="A251" s="45">
        <v>5796.2520000000004</v>
      </c>
      <c r="B251" s="45">
        <v>6440.28</v>
      </c>
      <c r="D251" s="45">
        <v>6440.28</v>
      </c>
      <c r="E251" s="45">
        <v>6440.28</v>
      </c>
      <c r="G251" s="45">
        <v>5796.2520000000004</v>
      </c>
      <c r="H251" s="45">
        <v>1622.9505999999999</v>
      </c>
      <c r="J251">
        <v>811.47529999999995</v>
      </c>
      <c r="L251" s="45">
        <v>5628.8046999999997</v>
      </c>
      <c r="M251">
        <v>678.56129999999996</v>
      </c>
    </row>
    <row r="252" spans="1:13" x14ac:dyDescent="0.25">
      <c r="A252" s="45">
        <v>7115.3924999999999</v>
      </c>
      <c r="B252" s="45">
        <v>22651.5265</v>
      </c>
      <c r="D252" s="45">
        <v>7752.5212000000001</v>
      </c>
      <c r="E252" s="45">
        <v>7752.5212000000001</v>
      </c>
      <c r="G252" s="45">
        <v>7115.3924999999999</v>
      </c>
      <c r="H252" s="45">
        <v>1992.3099</v>
      </c>
      <c r="J252">
        <v>996.15499999999997</v>
      </c>
      <c r="L252" s="45">
        <v>21655.371599999999</v>
      </c>
      <c r="M252" s="45">
        <v>5085.8671999999997</v>
      </c>
    </row>
    <row r="253" spans="1:13" x14ac:dyDescent="0.25">
      <c r="A253" s="45">
        <v>7793.3798999999999</v>
      </c>
      <c r="B253" s="45">
        <v>12928.6242</v>
      </c>
      <c r="D253" s="45">
        <v>8557.2132999999994</v>
      </c>
      <c r="E253" s="45">
        <v>8557.2132999999994</v>
      </c>
      <c r="G253" s="45">
        <v>7793.3798999999999</v>
      </c>
      <c r="H253" s="45">
        <v>2182.1464000000001</v>
      </c>
      <c r="J253" s="45">
        <v>1091.0732</v>
      </c>
      <c r="L253" s="45">
        <v>11837.550999999999</v>
      </c>
      <c r="M253" s="45">
        <v>2385.9665</v>
      </c>
    </row>
    <row r="254" spans="1:13" x14ac:dyDescent="0.25">
      <c r="A254" s="45">
        <v>6622.4856</v>
      </c>
      <c r="B254" s="45">
        <v>7362.2712000000001</v>
      </c>
      <c r="D254" s="45">
        <v>7342.3720999999996</v>
      </c>
      <c r="E254" s="45">
        <v>7342.3720999999996</v>
      </c>
      <c r="G254" s="45">
        <v>6622.4856</v>
      </c>
      <c r="H254" s="45">
        <v>1854.296</v>
      </c>
      <c r="J254">
        <v>927.14800000000002</v>
      </c>
      <c r="L254" s="45">
        <v>6435.1232</v>
      </c>
      <c r="M254">
        <v>900.2989</v>
      </c>
    </row>
    <row r="255" spans="1:13" x14ac:dyDescent="0.25">
      <c r="A255" s="45">
        <v>4679.6436000000003</v>
      </c>
      <c r="B255" s="45">
        <v>5212.9363000000003</v>
      </c>
      <c r="D255" s="45">
        <v>5212.9363000000003</v>
      </c>
      <c r="E255" s="45">
        <v>5212.9363000000003</v>
      </c>
      <c r="G255" s="45">
        <v>4679.6436000000003</v>
      </c>
      <c r="H255" s="45">
        <v>1310.3001999999999</v>
      </c>
      <c r="J255">
        <v>655.15009999999995</v>
      </c>
      <c r="L255" s="45">
        <v>4557.7861999999996</v>
      </c>
      <c r="M255">
        <v>389.37189999999998</v>
      </c>
    </row>
    <row r="256" spans="1:13" x14ac:dyDescent="0.25">
      <c r="A256" s="45">
        <v>6492.7650999999996</v>
      </c>
      <c r="B256" s="45">
        <v>7176.2141000000001</v>
      </c>
      <c r="D256" s="45">
        <v>7176.2141000000001</v>
      </c>
      <c r="E256" s="45">
        <v>7176.2141000000001</v>
      </c>
      <c r="G256" s="45">
        <v>6492.7650999999996</v>
      </c>
      <c r="H256" s="45">
        <v>1817.9742000000001</v>
      </c>
      <c r="J256">
        <v>908.98710000000005</v>
      </c>
      <c r="L256" s="45">
        <v>6267.2269999999999</v>
      </c>
      <c r="M256">
        <v>854.12739999999997</v>
      </c>
    </row>
    <row r="257" spans="1:13" x14ac:dyDescent="0.25">
      <c r="A257" s="45">
        <v>6465.2413999999999</v>
      </c>
      <c r="B257" s="45">
        <v>7234.9129999999996</v>
      </c>
      <c r="D257" s="45">
        <v>7234.9129999999996</v>
      </c>
      <c r="E257" s="45">
        <v>7234.9129999999996</v>
      </c>
      <c r="G257" s="45">
        <v>6465.2413999999999</v>
      </c>
      <c r="H257" s="45">
        <v>1810.2675999999999</v>
      </c>
      <c r="J257">
        <v>905.13379999999995</v>
      </c>
      <c r="L257" s="45">
        <v>6329.7791999999999</v>
      </c>
      <c r="M257">
        <v>871.32929999999999</v>
      </c>
    </row>
    <row r="258" spans="1:13" x14ac:dyDescent="0.25">
      <c r="A258" s="45">
        <v>5045.3864000000003</v>
      </c>
      <c r="B258" s="45">
        <v>8538.5308999999997</v>
      </c>
      <c r="D258" s="45">
        <v>5045.3864000000003</v>
      </c>
      <c r="E258" s="45">
        <v>5045.3864000000003</v>
      </c>
      <c r="G258" s="45">
        <v>5045.3864000000003</v>
      </c>
      <c r="H258" s="45">
        <v>1412.7082</v>
      </c>
      <c r="J258">
        <v>706.35410000000002</v>
      </c>
      <c r="L258" s="45">
        <v>7832.1768000000002</v>
      </c>
      <c r="M258" s="45">
        <v>1284.4885999999999</v>
      </c>
    </row>
    <row r="259" spans="1:13" x14ac:dyDescent="0.25">
      <c r="A259" s="45">
        <v>7676.4769999999999</v>
      </c>
      <c r="B259" s="45">
        <v>8461.5424000000003</v>
      </c>
      <c r="D259" s="45">
        <v>8439.4534999999996</v>
      </c>
      <c r="E259" s="45">
        <v>8439.4534999999996</v>
      </c>
      <c r="G259" s="45">
        <v>7676.4769999999999</v>
      </c>
      <c r="H259" s="45">
        <v>2149.4135999999999</v>
      </c>
      <c r="J259" s="45">
        <v>1074.7067999999999</v>
      </c>
      <c r="L259" s="45">
        <v>7386.8356999999996</v>
      </c>
      <c r="M259" s="45">
        <v>1162.0198</v>
      </c>
    </row>
    <row r="260" spans="1:13" x14ac:dyDescent="0.25">
      <c r="A260" s="45">
        <v>6465.7597999999998</v>
      </c>
      <c r="B260" s="45">
        <v>7162.8768</v>
      </c>
      <c r="D260" s="45">
        <v>7162.8768</v>
      </c>
      <c r="E260" s="45">
        <v>7162.8768</v>
      </c>
      <c r="G260" s="45">
        <v>6465.7597999999998</v>
      </c>
      <c r="H260" s="45">
        <v>1810.4127000000001</v>
      </c>
      <c r="J260">
        <v>905.20640000000003</v>
      </c>
      <c r="L260" s="45">
        <v>6257.6704</v>
      </c>
      <c r="M260">
        <v>851.49940000000004</v>
      </c>
    </row>
    <row r="261" spans="1:13" x14ac:dyDescent="0.25">
      <c r="A261" s="45">
        <v>6380.6508000000003</v>
      </c>
      <c r="B261" s="45">
        <v>7120.4363999999996</v>
      </c>
      <c r="D261" s="45">
        <v>7120.4363999999996</v>
      </c>
      <c r="E261" s="45">
        <v>7120.4363999999996</v>
      </c>
      <c r="G261" s="45">
        <v>6380.6508000000003</v>
      </c>
      <c r="H261" s="45">
        <v>1786.5822000000001</v>
      </c>
      <c r="J261">
        <v>893.29110000000003</v>
      </c>
      <c r="L261" s="45">
        <v>6227.1453000000001</v>
      </c>
      <c r="M261">
        <v>843.10500000000002</v>
      </c>
    </row>
    <row r="262" spans="1:13" x14ac:dyDescent="0.25">
      <c r="A262" s="45">
        <v>5849.9625999999998</v>
      </c>
      <c r="B262" s="45">
        <v>6506.8711000000003</v>
      </c>
      <c r="D262" s="45">
        <v>6486.9719999999998</v>
      </c>
      <c r="E262" s="45">
        <v>6486.9719999999998</v>
      </c>
      <c r="G262" s="45">
        <v>5849.9625999999998</v>
      </c>
      <c r="H262" s="45">
        <v>1637.9894999999999</v>
      </c>
      <c r="J262">
        <v>818.99480000000005</v>
      </c>
      <c r="L262" s="45">
        <v>5687.8764000000001</v>
      </c>
      <c r="M262">
        <v>694.80600000000004</v>
      </c>
    </row>
    <row r="263" spans="1:13" x14ac:dyDescent="0.25">
      <c r="A263" s="45">
        <v>6585.4962999999998</v>
      </c>
      <c r="B263" s="45">
        <v>7325.2819</v>
      </c>
      <c r="D263" s="45">
        <v>7305.3828000000003</v>
      </c>
      <c r="E263" s="45">
        <v>7305.3828000000003</v>
      </c>
      <c r="G263" s="45">
        <v>6585.4962999999998</v>
      </c>
      <c r="H263" s="45">
        <v>1843.9390000000001</v>
      </c>
      <c r="J263">
        <v>921.96950000000004</v>
      </c>
      <c r="L263" s="45">
        <v>6403.3123999999998</v>
      </c>
      <c r="M263">
        <v>891.55089999999996</v>
      </c>
    </row>
    <row r="264" spans="1:13" x14ac:dyDescent="0.25">
      <c r="A264" s="45">
        <v>6482.6966000000002</v>
      </c>
      <c r="B264" s="45">
        <v>7152.7428</v>
      </c>
      <c r="D264" s="45">
        <v>7152.7428</v>
      </c>
      <c r="E264" s="45">
        <v>7152.7428</v>
      </c>
      <c r="G264" s="45">
        <v>6482.6966000000002</v>
      </c>
      <c r="H264" s="45">
        <v>1815.155</v>
      </c>
      <c r="J264">
        <v>907.57749999999999</v>
      </c>
      <c r="L264" s="45">
        <v>6245.1652000000004</v>
      </c>
      <c r="M264">
        <v>848.06039999999996</v>
      </c>
    </row>
    <row r="265" spans="1:13" x14ac:dyDescent="0.25">
      <c r="A265" s="45">
        <v>5420.1484</v>
      </c>
      <c r="B265" s="45">
        <v>5996.3464000000004</v>
      </c>
      <c r="D265" s="45">
        <v>5848.4097000000002</v>
      </c>
      <c r="E265" s="45">
        <v>5848.4097000000002</v>
      </c>
      <c r="G265" s="45">
        <v>5420.1484</v>
      </c>
      <c r="H265" s="45">
        <v>1517.6415999999999</v>
      </c>
      <c r="J265">
        <v>758.82079999999996</v>
      </c>
      <c r="L265" s="45">
        <v>5237.5257000000001</v>
      </c>
      <c r="M265">
        <v>570.95960000000002</v>
      </c>
    </row>
    <row r="266" spans="1:13" x14ac:dyDescent="0.25">
      <c r="A266" s="45">
        <v>6830.8355000000001</v>
      </c>
      <c r="B266" s="45">
        <v>7600.5070999999998</v>
      </c>
      <c r="D266" s="45">
        <v>7600.5070999999998</v>
      </c>
      <c r="E266" s="45">
        <v>7600.5070999999998</v>
      </c>
      <c r="G266" s="45">
        <v>6830.8355000000001</v>
      </c>
      <c r="H266" s="45">
        <v>1912.6339</v>
      </c>
      <c r="J266">
        <v>956.31700000000001</v>
      </c>
      <c r="L266" s="45">
        <v>6644.1900999999998</v>
      </c>
      <c r="M266">
        <v>957.79229999999995</v>
      </c>
    </row>
    <row r="267" spans="1:13" x14ac:dyDescent="0.25">
      <c r="A267" s="45">
        <v>5157.2781000000004</v>
      </c>
      <c r="B267" s="45">
        <v>5745.0020999999997</v>
      </c>
      <c r="D267" s="45">
        <v>5745.0020999999997</v>
      </c>
      <c r="E267" s="45">
        <v>5745.0020999999997</v>
      </c>
      <c r="G267" s="45">
        <v>5157.2781000000004</v>
      </c>
      <c r="H267" s="45">
        <v>1444.0379</v>
      </c>
      <c r="J267">
        <v>722.01890000000003</v>
      </c>
      <c r="L267" s="45">
        <v>5022.9831999999997</v>
      </c>
      <c r="M267">
        <v>511.96039999999999</v>
      </c>
    </row>
    <row r="268" spans="1:13" x14ac:dyDescent="0.25">
      <c r="A268" s="45">
        <v>7793.3798999999999</v>
      </c>
      <c r="B268" s="45">
        <v>8578.4452999999994</v>
      </c>
      <c r="D268" s="45">
        <v>8557.2132999999994</v>
      </c>
      <c r="E268" s="45">
        <v>8557.2132999999994</v>
      </c>
      <c r="G268" s="45">
        <v>7793.3798999999999</v>
      </c>
      <c r="H268" s="45">
        <v>2182.1464000000001</v>
      </c>
      <c r="J268" s="45">
        <v>1091.0732</v>
      </c>
      <c r="L268" s="45">
        <v>7487.3721999999998</v>
      </c>
      <c r="M268" s="45">
        <v>1189.6673000000001</v>
      </c>
    </row>
    <row r="269" spans="1:13" x14ac:dyDescent="0.25">
      <c r="A269" s="45">
        <v>7477.7483000000002</v>
      </c>
      <c r="B269" s="45">
        <v>8262.8137999999999</v>
      </c>
      <c r="D269" s="45">
        <v>8262.8137999999999</v>
      </c>
      <c r="E269" s="45">
        <v>8262.8137999999999</v>
      </c>
      <c r="G269" s="45">
        <v>7477.7483000000002</v>
      </c>
      <c r="H269" s="45">
        <v>2093.7694999999999</v>
      </c>
      <c r="J269" s="45">
        <v>1046.8848</v>
      </c>
      <c r="L269" s="45">
        <v>7215.9290000000001</v>
      </c>
      <c r="M269" s="45">
        <v>1115.0205000000001</v>
      </c>
    </row>
    <row r="270" spans="1:13" x14ac:dyDescent="0.25">
      <c r="A270" s="45">
        <v>6927.0443999999998</v>
      </c>
      <c r="B270" s="45">
        <v>7696.7160000000003</v>
      </c>
      <c r="D270" s="45">
        <v>7696.7160000000003</v>
      </c>
      <c r="E270" s="45">
        <v>7696.7160000000003</v>
      </c>
      <c r="G270" s="45">
        <v>6927.0443999999998</v>
      </c>
      <c r="H270" s="45">
        <v>1939.5724</v>
      </c>
      <c r="J270">
        <v>969.78620000000001</v>
      </c>
      <c r="L270" s="45">
        <v>6726.9297999999999</v>
      </c>
      <c r="M270">
        <v>980.54570000000001</v>
      </c>
    </row>
    <row r="271" spans="1:13" x14ac:dyDescent="0.25">
      <c r="A271" s="45">
        <v>6787.3768</v>
      </c>
      <c r="B271" s="45">
        <v>11821.0046</v>
      </c>
      <c r="D271" s="45">
        <v>7449.5937000000004</v>
      </c>
      <c r="E271" s="45">
        <v>7449.5937000000004</v>
      </c>
      <c r="G271" s="45">
        <v>6787.3768</v>
      </c>
      <c r="H271" s="45">
        <v>1900.4655</v>
      </c>
      <c r="J271">
        <v>950.23270000000002</v>
      </c>
      <c r="L271" s="45">
        <v>10870.7718</v>
      </c>
      <c r="M271" s="45">
        <v>2120.1023</v>
      </c>
    </row>
    <row r="272" spans="1:13" x14ac:dyDescent="0.25">
      <c r="A272" s="45">
        <v>7791.7745000000004</v>
      </c>
      <c r="B272" s="45">
        <v>8576.8399000000009</v>
      </c>
      <c r="D272" s="45">
        <v>8576.8399000000009</v>
      </c>
      <c r="E272" s="45">
        <v>8576.8399000000009</v>
      </c>
      <c r="G272" s="45">
        <v>7791.7745000000004</v>
      </c>
      <c r="H272" s="45">
        <v>2181.6968999999999</v>
      </c>
      <c r="J272" s="45">
        <v>1090.8484000000001</v>
      </c>
      <c r="L272" s="45">
        <v>7485.9915000000001</v>
      </c>
      <c r="M272" s="45">
        <v>1189.2877000000001</v>
      </c>
    </row>
    <row r="273" spans="1:13" x14ac:dyDescent="0.25">
      <c r="A273" s="45">
        <v>6465.9453999999996</v>
      </c>
      <c r="B273" s="45">
        <v>7135.9916000000003</v>
      </c>
      <c r="D273" s="45">
        <v>7135.9916000000003</v>
      </c>
      <c r="E273" s="45">
        <v>7135.9916000000003</v>
      </c>
      <c r="G273" s="45">
        <v>6465.9453999999996</v>
      </c>
      <c r="H273" s="45">
        <v>1810.4647</v>
      </c>
      <c r="J273">
        <v>905.23239999999998</v>
      </c>
      <c r="L273" s="45">
        <v>6230.7592000000004</v>
      </c>
      <c r="M273">
        <v>844.09879999999998</v>
      </c>
    </row>
    <row r="274" spans="1:13" x14ac:dyDescent="0.25">
      <c r="A274" s="45">
        <v>11251.479300000001</v>
      </c>
      <c r="B274" s="45">
        <v>11251.479300000001</v>
      </c>
      <c r="D274" s="45">
        <v>11229.390299999999</v>
      </c>
      <c r="E274" s="45">
        <v>11229.390299999999</v>
      </c>
      <c r="G274" s="45">
        <v>11251.479300000001</v>
      </c>
      <c r="H274" s="45">
        <v>3150.4142000000002</v>
      </c>
      <c r="J274" s="45">
        <v>1575.2071000000001</v>
      </c>
      <c r="L274" s="45">
        <v>9676.2721999999994</v>
      </c>
      <c r="M274" s="45">
        <v>1791.6148000000001</v>
      </c>
    </row>
    <row r="275" spans="1:13" x14ac:dyDescent="0.25">
      <c r="A275" s="45">
        <v>6700.1190999999999</v>
      </c>
      <c r="B275" s="45">
        <v>7454.6988000000001</v>
      </c>
      <c r="D275" s="45">
        <v>7432.6098000000002</v>
      </c>
      <c r="E275" s="45">
        <v>7432.6098000000002</v>
      </c>
      <c r="G275" s="45">
        <v>6700.1190999999999</v>
      </c>
      <c r="H275" s="45">
        <v>1876.0334</v>
      </c>
      <c r="J275">
        <v>938.01670000000001</v>
      </c>
      <c r="L275" s="45">
        <v>6516.6821</v>
      </c>
      <c r="M275">
        <v>922.72760000000005</v>
      </c>
    </row>
    <row r="276" spans="1:13" x14ac:dyDescent="0.25">
      <c r="A276" s="45">
        <v>6213.5463</v>
      </c>
      <c r="B276" s="45">
        <v>21648.0638</v>
      </c>
      <c r="D276" s="45">
        <v>6749.0585000000001</v>
      </c>
      <c r="E276" s="45">
        <v>6749.0585000000001</v>
      </c>
      <c r="G276" s="45">
        <v>6213.5463</v>
      </c>
      <c r="H276" s="45">
        <v>1739.7929999999999</v>
      </c>
      <c r="J276">
        <v>869.89649999999995</v>
      </c>
      <c r="L276" s="45">
        <v>20778.167300000001</v>
      </c>
      <c r="M276" s="45">
        <v>4844.6360000000004</v>
      </c>
    </row>
    <row r="277" spans="1:13" x14ac:dyDescent="0.25">
      <c r="A277" s="45">
        <v>7017.0955999999996</v>
      </c>
      <c r="B277" s="45">
        <v>7742.3768</v>
      </c>
      <c r="D277" s="45">
        <v>7742.3768</v>
      </c>
      <c r="E277" s="45">
        <v>7742.3768</v>
      </c>
      <c r="G277" s="45">
        <v>7017.0955999999996</v>
      </c>
      <c r="H277" s="45">
        <v>1964.7868000000001</v>
      </c>
      <c r="J277">
        <v>982.39340000000004</v>
      </c>
      <c r="L277" s="45">
        <v>6759.9834000000001</v>
      </c>
      <c r="M277">
        <v>989.6354</v>
      </c>
    </row>
    <row r="278" spans="1:13" x14ac:dyDescent="0.25">
      <c r="A278" s="45">
        <v>6771.1894000000002</v>
      </c>
      <c r="B278" s="45">
        <v>7556.2548999999999</v>
      </c>
      <c r="D278" s="45">
        <v>7556.2548999999999</v>
      </c>
      <c r="E278" s="45">
        <v>7556.2548999999999</v>
      </c>
      <c r="G278" s="45">
        <v>6771.1894000000002</v>
      </c>
      <c r="H278" s="45">
        <v>1895.933</v>
      </c>
      <c r="J278">
        <v>947.9665</v>
      </c>
      <c r="L278" s="45">
        <v>6608.2883000000002</v>
      </c>
      <c r="M278">
        <v>947.91930000000002</v>
      </c>
    </row>
    <row r="279" spans="1:13" x14ac:dyDescent="0.25">
      <c r="A279" s="45">
        <v>7504.2981</v>
      </c>
      <c r="B279" s="45">
        <v>8273.9696999999996</v>
      </c>
      <c r="D279" s="45">
        <v>8273.9696999999996</v>
      </c>
      <c r="E279" s="45">
        <v>8273.9696999999996</v>
      </c>
      <c r="G279" s="45">
        <v>7504.2981</v>
      </c>
      <c r="H279" s="45">
        <v>2101.2035000000001</v>
      </c>
      <c r="J279" s="45">
        <v>1050.6016999999999</v>
      </c>
      <c r="L279" s="45">
        <v>7223.3680000000004</v>
      </c>
      <c r="M279" s="45">
        <v>1117.0662</v>
      </c>
    </row>
    <row r="280" spans="1:13" x14ac:dyDescent="0.25">
      <c r="A280" s="45">
        <v>5740.9713000000002</v>
      </c>
      <c r="B280" s="45">
        <v>6424.4201999999996</v>
      </c>
      <c r="D280" s="45">
        <v>6424.4201999999996</v>
      </c>
      <c r="E280" s="45">
        <v>6424.4201999999996</v>
      </c>
      <c r="G280" s="45">
        <v>5740.9713000000002</v>
      </c>
      <c r="H280" s="45">
        <v>1607.472</v>
      </c>
      <c r="J280">
        <v>803.73599999999999</v>
      </c>
      <c r="L280" s="45">
        <v>5620.6841999999997</v>
      </c>
      <c r="M280">
        <v>676.32820000000004</v>
      </c>
    </row>
    <row r="281" spans="1:13" x14ac:dyDescent="0.25">
      <c r="A281" s="45">
        <v>7948.7875999999997</v>
      </c>
      <c r="B281" s="45">
        <v>8733.8529999999992</v>
      </c>
      <c r="D281" s="45">
        <v>8733.8529999999992</v>
      </c>
      <c r="E281" s="45">
        <v>8733.8529999999992</v>
      </c>
      <c r="G281" s="45">
        <v>7948.7875999999997</v>
      </c>
      <c r="H281" s="45">
        <v>2225.6605</v>
      </c>
      <c r="J281" s="45">
        <v>1112.8303000000001</v>
      </c>
      <c r="L281" s="45">
        <v>7621.0227999999997</v>
      </c>
      <c r="M281" s="45">
        <v>1226.4213</v>
      </c>
    </row>
    <row r="282" spans="1:13" x14ac:dyDescent="0.25">
      <c r="A282" s="45">
        <v>6907.8026</v>
      </c>
      <c r="B282" s="45">
        <v>7677.4741999999997</v>
      </c>
      <c r="D282" s="45">
        <v>7677.4741999999997</v>
      </c>
      <c r="E282" s="45">
        <v>7677.4741999999997</v>
      </c>
      <c r="G282" s="45">
        <v>6907.8026</v>
      </c>
      <c r="H282" s="45">
        <v>1934.1847</v>
      </c>
      <c r="J282">
        <v>967.0924</v>
      </c>
      <c r="L282" s="45">
        <v>6710.3818000000001</v>
      </c>
      <c r="M282">
        <v>975.995</v>
      </c>
    </row>
    <row r="283" spans="1:13" x14ac:dyDescent="0.25">
      <c r="A283" s="45">
        <v>6660.5065000000004</v>
      </c>
      <c r="B283" s="45">
        <v>7430.1781000000001</v>
      </c>
      <c r="D283" s="45">
        <v>7408.0892000000003</v>
      </c>
      <c r="E283" s="45">
        <v>7408.0892000000003</v>
      </c>
      <c r="G283" s="45">
        <v>6660.5065000000004</v>
      </c>
      <c r="H283" s="45">
        <v>1864.9418000000001</v>
      </c>
      <c r="J283">
        <v>932.47090000000003</v>
      </c>
      <c r="L283" s="45">
        <v>6497.7071999999998</v>
      </c>
      <c r="M283">
        <v>917.5095</v>
      </c>
    </row>
    <row r="284" spans="1:13" x14ac:dyDescent="0.25">
      <c r="A284" s="45">
        <v>5395.3063000000002</v>
      </c>
      <c r="B284" s="45">
        <v>5994.7848000000004</v>
      </c>
      <c r="D284" s="45">
        <v>5994.7848000000004</v>
      </c>
      <c r="E284" s="45">
        <v>5994.7848000000004</v>
      </c>
      <c r="G284" s="45">
        <v>5395.3063000000002</v>
      </c>
      <c r="H284" s="45">
        <v>1510.6858</v>
      </c>
      <c r="J284">
        <v>755.34289999999999</v>
      </c>
      <c r="L284" s="45">
        <v>5239.4418999999998</v>
      </c>
      <c r="M284">
        <v>571.48649999999998</v>
      </c>
    </row>
    <row r="285" spans="1:13" x14ac:dyDescent="0.25">
      <c r="A285" s="45">
        <v>5570.8422</v>
      </c>
      <c r="B285" s="45">
        <v>6214.8702000000003</v>
      </c>
      <c r="D285" s="45">
        <v>6214.8702000000003</v>
      </c>
      <c r="E285" s="45">
        <v>6214.8702000000003</v>
      </c>
      <c r="G285" s="45">
        <v>5570.8422</v>
      </c>
      <c r="H285" s="45">
        <v>1559.8358000000001</v>
      </c>
      <c r="J285">
        <v>779.91790000000003</v>
      </c>
      <c r="L285" s="45">
        <v>5434.9522999999999</v>
      </c>
      <c r="M285">
        <v>625.25189999999998</v>
      </c>
    </row>
    <row r="286" spans="1:13" x14ac:dyDescent="0.25">
      <c r="A286" s="45">
        <v>6927.0443999999998</v>
      </c>
      <c r="B286" s="45">
        <v>7696.7160000000003</v>
      </c>
      <c r="D286" s="45">
        <v>7696.7160000000003</v>
      </c>
      <c r="E286" s="45">
        <v>7696.7160000000003</v>
      </c>
      <c r="G286" s="45">
        <v>6927.0443999999998</v>
      </c>
      <c r="H286" s="45">
        <v>1939.5724</v>
      </c>
      <c r="J286">
        <v>969.78620000000001</v>
      </c>
      <c r="L286" s="45">
        <v>6726.9297999999999</v>
      </c>
      <c r="M286">
        <v>980.54570000000001</v>
      </c>
    </row>
    <row r="287" spans="1:13" x14ac:dyDescent="0.25">
      <c r="A287" s="45">
        <v>6851.5757999999996</v>
      </c>
      <c r="B287" s="45">
        <v>7535.0248000000001</v>
      </c>
      <c r="D287" s="45">
        <v>7535.0248000000001</v>
      </c>
      <c r="E287" s="45">
        <v>7535.0248000000001</v>
      </c>
      <c r="G287" s="45">
        <v>6851.5757999999996</v>
      </c>
      <c r="H287" s="45">
        <v>1918.4412</v>
      </c>
      <c r="J287">
        <v>959.22059999999999</v>
      </c>
      <c r="L287" s="45">
        <v>6575.8041999999996</v>
      </c>
      <c r="M287">
        <v>938.98609999999996</v>
      </c>
    </row>
    <row r="288" spans="1:13" x14ac:dyDescent="0.25">
      <c r="A288" s="45">
        <v>7104.8422</v>
      </c>
      <c r="B288" s="45">
        <v>7889.9076999999997</v>
      </c>
      <c r="D288" s="45">
        <v>7889.9076999999997</v>
      </c>
      <c r="E288" s="45">
        <v>7889.9076999999997</v>
      </c>
      <c r="G288" s="45">
        <v>7104.8422</v>
      </c>
      <c r="H288" s="45">
        <v>1989.3558</v>
      </c>
      <c r="J288">
        <v>994.67790000000002</v>
      </c>
      <c r="L288" s="45">
        <v>6895.2298000000001</v>
      </c>
      <c r="M288" s="45">
        <v>1026.8281999999999</v>
      </c>
    </row>
    <row r="289" spans="1:13" x14ac:dyDescent="0.25">
      <c r="A289" s="45">
        <v>8896.6901999999991</v>
      </c>
      <c r="B289" s="45">
        <v>9925.6294999999991</v>
      </c>
      <c r="D289" s="45">
        <v>9903.5406000000003</v>
      </c>
      <c r="E289" s="45">
        <v>9903.5406000000003</v>
      </c>
      <c r="G289" s="45">
        <v>8896.6901999999991</v>
      </c>
      <c r="H289" s="45">
        <v>2491.0733</v>
      </c>
      <c r="J289" s="45">
        <v>1245.5365999999999</v>
      </c>
      <c r="L289" s="45">
        <v>8680.0928999999996</v>
      </c>
      <c r="M289" s="45">
        <v>1517.6655000000001</v>
      </c>
    </row>
    <row r="290" spans="1:13" x14ac:dyDescent="0.25">
      <c r="A290" s="45">
        <v>7104.8422</v>
      </c>
      <c r="B290" s="45">
        <v>7889.9076999999997</v>
      </c>
      <c r="D290" s="45">
        <v>7889.9076999999997</v>
      </c>
      <c r="E290" s="45">
        <v>7889.9076999999997</v>
      </c>
      <c r="G290" s="45">
        <v>7104.8422</v>
      </c>
      <c r="H290" s="45">
        <v>1989.3558</v>
      </c>
      <c r="J290">
        <v>994.67790000000002</v>
      </c>
      <c r="L290" s="45">
        <v>6895.2298000000001</v>
      </c>
      <c r="M290" s="45">
        <v>1026.8281999999999</v>
      </c>
    </row>
    <row r="291" spans="1:13" x14ac:dyDescent="0.25">
      <c r="A291" s="45">
        <v>6910.1813000000002</v>
      </c>
      <c r="B291" s="45">
        <v>7695.2466999999997</v>
      </c>
      <c r="D291" s="45">
        <v>7674.0146999999997</v>
      </c>
      <c r="E291" s="45">
        <v>7674.0146999999997</v>
      </c>
      <c r="G291" s="45">
        <v>6910.1813000000002</v>
      </c>
      <c r="H291" s="45">
        <v>1934.8507999999999</v>
      </c>
      <c r="J291">
        <v>967.42539999999997</v>
      </c>
      <c r="L291" s="45">
        <v>6727.8212999999996</v>
      </c>
      <c r="M291">
        <v>980.79089999999997</v>
      </c>
    </row>
    <row r="292" spans="1:13" x14ac:dyDescent="0.25">
      <c r="A292" s="45">
        <v>6509.8513000000003</v>
      </c>
      <c r="B292" s="45">
        <v>7193.3002999999999</v>
      </c>
      <c r="D292" s="45">
        <v>7193.3002999999999</v>
      </c>
      <c r="E292" s="45">
        <v>7193.3002999999999</v>
      </c>
      <c r="G292" s="45">
        <v>6509.8513000000003</v>
      </c>
      <c r="H292" s="45">
        <v>1822.7583999999999</v>
      </c>
      <c r="J292">
        <v>911.37919999999997</v>
      </c>
      <c r="L292" s="45">
        <v>6281.9210999999996</v>
      </c>
      <c r="M292">
        <v>858.16830000000004</v>
      </c>
    </row>
    <row r="293" spans="1:13" x14ac:dyDescent="0.25">
      <c r="A293" s="45">
        <v>7021.7008999999998</v>
      </c>
      <c r="B293" s="45">
        <v>7732.7592000000004</v>
      </c>
      <c r="D293" s="45">
        <v>7732.7592000000004</v>
      </c>
      <c r="E293" s="45">
        <v>7732.7592000000004</v>
      </c>
      <c r="G293" s="45">
        <v>7021.7008999999998</v>
      </c>
      <c r="H293" s="45">
        <v>1966.0762999999999</v>
      </c>
      <c r="J293">
        <v>983.03809999999999</v>
      </c>
      <c r="L293" s="45">
        <v>6749.7210999999998</v>
      </c>
      <c r="M293">
        <v>986.81330000000003</v>
      </c>
    </row>
    <row r="294" spans="1:13" x14ac:dyDescent="0.25">
      <c r="A294" s="45">
        <v>7634.7614000000003</v>
      </c>
      <c r="B294" s="45">
        <v>8419.8268000000007</v>
      </c>
      <c r="D294" s="45">
        <v>8419.8268000000007</v>
      </c>
      <c r="E294" s="45">
        <v>8419.8268000000007</v>
      </c>
      <c r="G294" s="45">
        <v>7634.7614000000003</v>
      </c>
      <c r="H294" s="45">
        <v>2137.7332000000001</v>
      </c>
      <c r="J294" s="45">
        <v>1068.8666000000001</v>
      </c>
      <c r="L294" s="45">
        <v>7350.9602000000004</v>
      </c>
      <c r="M294" s="45">
        <v>1152.1541</v>
      </c>
    </row>
    <row r="295" spans="1:13" x14ac:dyDescent="0.25">
      <c r="A295" s="45">
        <v>6646.5411000000004</v>
      </c>
      <c r="B295" s="45">
        <v>7329.9901</v>
      </c>
      <c r="D295" s="45">
        <v>7329.9901</v>
      </c>
      <c r="E295" s="45">
        <v>7329.9901</v>
      </c>
      <c r="G295" s="45">
        <v>6646.5411000000004</v>
      </c>
      <c r="H295" s="45">
        <v>1861.0315000000001</v>
      </c>
      <c r="J295">
        <v>930.51580000000001</v>
      </c>
      <c r="L295" s="45">
        <v>6399.4742999999999</v>
      </c>
      <c r="M295">
        <v>890.49540000000002</v>
      </c>
    </row>
    <row r="296" spans="1:13" x14ac:dyDescent="0.25">
      <c r="A296" s="45">
        <v>4360.2214999999997</v>
      </c>
      <c r="B296" s="45">
        <v>4852.9018999999998</v>
      </c>
      <c r="D296" s="45">
        <v>4852.9018999999998</v>
      </c>
      <c r="E296" s="45">
        <v>4852.9018999999998</v>
      </c>
      <c r="G296" s="45">
        <v>4360.2214999999997</v>
      </c>
      <c r="H296" s="45">
        <v>1220.8620000000001</v>
      </c>
      <c r="J296">
        <v>610.43100000000004</v>
      </c>
      <c r="L296" s="45">
        <v>4242.4709000000003</v>
      </c>
      <c r="M296">
        <v>318.42599999999999</v>
      </c>
    </row>
    <row r="297" spans="1:13" x14ac:dyDescent="0.25">
      <c r="A297" s="45">
        <v>7026.6081999999997</v>
      </c>
      <c r="B297" s="45">
        <v>7811.6736000000001</v>
      </c>
      <c r="D297" s="45">
        <v>7791.7745000000004</v>
      </c>
      <c r="E297" s="45">
        <v>7791.7745000000004</v>
      </c>
      <c r="G297" s="45">
        <v>7026.6081999999997</v>
      </c>
      <c r="H297" s="45">
        <v>1967.4503</v>
      </c>
      <c r="J297">
        <v>983.7251</v>
      </c>
      <c r="L297" s="45">
        <v>6827.9484000000002</v>
      </c>
      <c r="M297" s="45">
        <v>1008.3258</v>
      </c>
    </row>
    <row r="298" spans="1:13" x14ac:dyDescent="0.25">
      <c r="A298" s="45">
        <v>6772.8305</v>
      </c>
      <c r="B298" s="45">
        <v>7483.8887999999997</v>
      </c>
      <c r="D298" s="45">
        <v>7483.8887999999997</v>
      </c>
      <c r="E298" s="45">
        <v>7483.8887999999997</v>
      </c>
      <c r="G298" s="45">
        <v>6772.8305</v>
      </c>
      <c r="H298" s="45">
        <v>1896.3924999999999</v>
      </c>
      <c r="J298">
        <v>948.19629999999995</v>
      </c>
      <c r="L298" s="45">
        <v>6535.6925000000001</v>
      </c>
      <c r="M298">
        <v>927.95550000000003</v>
      </c>
    </row>
    <row r="299" spans="1:13" x14ac:dyDescent="0.25">
      <c r="A299" s="45">
        <v>6640.3011999999999</v>
      </c>
      <c r="B299" s="45">
        <v>7394.8809000000001</v>
      </c>
      <c r="D299" s="45">
        <v>7394.8809000000001</v>
      </c>
      <c r="E299" s="45">
        <v>7394.8809000000001</v>
      </c>
      <c r="G299" s="45">
        <v>6640.3011999999999</v>
      </c>
      <c r="H299" s="45">
        <v>1859.2843</v>
      </c>
      <c r="J299">
        <v>929.6422</v>
      </c>
      <c r="L299" s="45">
        <v>6465.2386999999999</v>
      </c>
      <c r="M299">
        <v>908.5806</v>
      </c>
    </row>
    <row r="300" spans="1:13" x14ac:dyDescent="0.25">
      <c r="A300" s="45">
        <v>5911.8334999999997</v>
      </c>
      <c r="B300" s="45">
        <v>6595.2825000000003</v>
      </c>
      <c r="D300" s="45">
        <v>6595.2825000000003</v>
      </c>
      <c r="E300" s="45">
        <v>6595.2825000000003</v>
      </c>
      <c r="G300" s="45">
        <v>5911.8334999999997</v>
      </c>
      <c r="H300" s="45">
        <v>1655.3134</v>
      </c>
      <c r="J300">
        <v>827.6567</v>
      </c>
      <c r="L300" s="45">
        <v>5767.6257999999998</v>
      </c>
      <c r="M300">
        <v>716.73710000000005</v>
      </c>
    </row>
    <row r="301" spans="1:13" x14ac:dyDescent="0.25">
      <c r="A301" s="45">
        <v>5556.3235000000004</v>
      </c>
      <c r="B301" s="45">
        <v>6187.7239</v>
      </c>
      <c r="D301" s="45">
        <v>6187.7239</v>
      </c>
      <c r="E301" s="45">
        <v>6187.7239</v>
      </c>
      <c r="G301" s="45">
        <v>5556.3235000000004</v>
      </c>
      <c r="H301" s="45">
        <v>1555.7706000000001</v>
      </c>
      <c r="J301">
        <v>777.88530000000003</v>
      </c>
      <c r="L301" s="45">
        <v>5409.8386</v>
      </c>
      <c r="M301">
        <v>618.34559999999999</v>
      </c>
    </row>
    <row r="302" spans="1:13" x14ac:dyDescent="0.25">
      <c r="A302" s="45">
        <v>6790.8161</v>
      </c>
      <c r="B302" s="45">
        <v>7575.8815000000004</v>
      </c>
      <c r="D302" s="45">
        <v>7575.8815000000004</v>
      </c>
      <c r="E302" s="45">
        <v>7575.8815000000004</v>
      </c>
      <c r="G302" s="45">
        <v>6790.8161</v>
      </c>
      <c r="H302" s="45">
        <v>1901.4285</v>
      </c>
      <c r="J302">
        <v>950.71420000000001</v>
      </c>
      <c r="L302" s="45">
        <v>6625.1671999999999</v>
      </c>
      <c r="M302">
        <v>952.56100000000004</v>
      </c>
    </row>
    <row r="303" spans="1:13" x14ac:dyDescent="0.25">
      <c r="A303" s="45">
        <v>6926.4354999999996</v>
      </c>
      <c r="B303" s="45">
        <v>7651.7166999999999</v>
      </c>
      <c r="D303" s="45">
        <v>7651.7166999999999</v>
      </c>
      <c r="E303" s="45">
        <v>7651.7166999999999</v>
      </c>
      <c r="G303" s="45">
        <v>6926.4354999999996</v>
      </c>
      <c r="H303" s="45">
        <v>1939.4019000000001</v>
      </c>
      <c r="J303">
        <v>969.70100000000002</v>
      </c>
      <c r="L303" s="45">
        <v>6682.0156999999999</v>
      </c>
      <c r="M303">
        <v>968.1943</v>
      </c>
    </row>
    <row r="304" spans="1:13" x14ac:dyDescent="0.25">
      <c r="A304" s="45">
        <v>6473.1346999999996</v>
      </c>
      <c r="B304" s="45">
        <v>7198.4159</v>
      </c>
      <c r="D304" s="45">
        <v>7198.4159</v>
      </c>
      <c r="E304" s="45">
        <v>7198.4159</v>
      </c>
      <c r="G304" s="45">
        <v>6473.1346999999996</v>
      </c>
      <c r="H304" s="45">
        <v>1812.4776999999999</v>
      </c>
      <c r="J304">
        <v>906.23889999999994</v>
      </c>
      <c r="L304" s="45">
        <v>6292.1770999999999</v>
      </c>
      <c r="M304">
        <v>860.98869999999999</v>
      </c>
    </row>
    <row r="305" spans="1:13" x14ac:dyDescent="0.25">
      <c r="A305" s="45">
        <v>6852.9243999999999</v>
      </c>
      <c r="B305" s="45">
        <v>7622.5959999999995</v>
      </c>
      <c r="D305" s="45">
        <v>7600.5070999999998</v>
      </c>
      <c r="E305" s="45">
        <v>7600.5070999999998</v>
      </c>
      <c r="G305" s="45">
        <v>6852.9243999999999</v>
      </c>
      <c r="H305" s="45">
        <v>1918.8188</v>
      </c>
      <c r="J305">
        <v>959.40940000000001</v>
      </c>
      <c r="L305" s="45">
        <v>6663.1866</v>
      </c>
      <c r="M305">
        <v>963.0163</v>
      </c>
    </row>
    <row r="306" spans="1:13" x14ac:dyDescent="0.25">
      <c r="A306" s="45">
        <v>6753.8683000000001</v>
      </c>
      <c r="B306" s="45">
        <v>7523.5398999999998</v>
      </c>
      <c r="D306" s="45">
        <v>7523.5398999999998</v>
      </c>
      <c r="E306" s="45">
        <v>7523.5398999999998</v>
      </c>
      <c r="G306" s="45">
        <v>6753.8683000000001</v>
      </c>
      <c r="H306" s="45">
        <v>1891.0831000000001</v>
      </c>
      <c r="J306">
        <v>945.54160000000002</v>
      </c>
      <c r="L306" s="45">
        <v>6577.9983000000002</v>
      </c>
      <c r="M306">
        <v>939.58950000000004</v>
      </c>
    </row>
    <row r="307" spans="1:13" x14ac:dyDescent="0.25">
      <c r="A307" s="45">
        <v>4652.9790000000003</v>
      </c>
      <c r="B307" s="45">
        <v>5186.2717000000002</v>
      </c>
      <c r="D307" s="45">
        <v>5186.2717000000002</v>
      </c>
      <c r="E307" s="45">
        <v>5186.2717000000002</v>
      </c>
      <c r="G307" s="45">
        <v>4652.9790000000003</v>
      </c>
      <c r="H307" s="45">
        <v>1302.8341</v>
      </c>
      <c r="J307">
        <v>651.4171</v>
      </c>
      <c r="L307" s="45">
        <v>4534.8545999999997</v>
      </c>
      <c r="M307">
        <v>384.21230000000003</v>
      </c>
    </row>
    <row r="308" spans="1:13" x14ac:dyDescent="0.25">
      <c r="A308" s="45">
        <v>6584.0918000000001</v>
      </c>
      <c r="B308" s="45">
        <v>7323.8774000000003</v>
      </c>
      <c r="D308" s="45">
        <v>7323.8774000000003</v>
      </c>
      <c r="E308" s="45">
        <v>7323.8774000000003</v>
      </c>
      <c r="G308" s="45">
        <v>6584.0918000000001</v>
      </c>
      <c r="H308" s="45">
        <v>1843.5456999999999</v>
      </c>
      <c r="J308">
        <v>921.77290000000005</v>
      </c>
      <c r="L308" s="45">
        <v>6402.1045999999997</v>
      </c>
      <c r="M308">
        <v>891.21879999999999</v>
      </c>
    </row>
    <row r="309" spans="1:13" x14ac:dyDescent="0.25">
      <c r="A309" s="45">
        <v>7085.2156000000004</v>
      </c>
      <c r="B309" s="45">
        <v>7870.2809999999999</v>
      </c>
      <c r="D309" s="45">
        <v>7870.2809999999999</v>
      </c>
      <c r="E309" s="45">
        <v>7870.2809999999999</v>
      </c>
      <c r="G309" s="45">
        <v>7085.2156000000004</v>
      </c>
      <c r="H309" s="45">
        <v>1983.8604</v>
      </c>
      <c r="J309">
        <v>991.93020000000001</v>
      </c>
      <c r="L309" s="45">
        <v>6878.3509000000004</v>
      </c>
      <c r="M309" s="45">
        <v>1022.1865</v>
      </c>
    </row>
    <row r="310" spans="1:13" x14ac:dyDescent="0.25">
      <c r="A310" s="45">
        <v>6510.4961000000003</v>
      </c>
      <c r="B310" s="45">
        <v>8207.9084999999995</v>
      </c>
      <c r="D310" s="45">
        <v>7199.4655000000002</v>
      </c>
      <c r="E310" s="45">
        <v>7199.4655000000002</v>
      </c>
      <c r="G310" s="45">
        <v>6510.4961000000003</v>
      </c>
      <c r="H310" s="45">
        <v>1822.9389000000001</v>
      </c>
      <c r="J310">
        <v>911.46950000000004</v>
      </c>
      <c r="L310" s="45">
        <v>7296.4390000000003</v>
      </c>
      <c r="M310" s="45">
        <v>1137.1606999999999</v>
      </c>
    </row>
    <row r="311" spans="1:13" x14ac:dyDescent="0.25">
      <c r="A311" s="45">
        <v>7654.3879999999999</v>
      </c>
      <c r="B311" s="45">
        <v>8439.4534999999996</v>
      </c>
      <c r="D311" s="45">
        <v>8439.4534999999996</v>
      </c>
      <c r="E311" s="45">
        <v>8439.4534999999996</v>
      </c>
      <c r="G311" s="45">
        <v>7654.3879999999999</v>
      </c>
      <c r="H311" s="45">
        <v>2143.2287000000001</v>
      </c>
      <c r="J311" s="45">
        <v>1071.6143</v>
      </c>
      <c r="L311" s="45">
        <v>7367.8392000000003</v>
      </c>
      <c r="M311" s="45">
        <v>1156.7958000000001</v>
      </c>
    </row>
    <row r="312" spans="1:13" x14ac:dyDescent="0.25">
      <c r="A312" s="45">
        <v>6257.3131999999996</v>
      </c>
      <c r="B312" s="45">
        <v>6968.3715000000002</v>
      </c>
      <c r="D312" s="45">
        <v>6968.3715000000002</v>
      </c>
      <c r="E312" s="45">
        <v>6968.3715000000002</v>
      </c>
      <c r="G312" s="45">
        <v>6257.3131999999996</v>
      </c>
      <c r="H312" s="45">
        <v>1752.0477000000001</v>
      </c>
      <c r="J312">
        <v>876.02390000000003</v>
      </c>
      <c r="L312" s="45">
        <v>6092.3477000000003</v>
      </c>
      <c r="M312">
        <v>806.03560000000004</v>
      </c>
    </row>
    <row r="313" spans="1:13" x14ac:dyDescent="0.25">
      <c r="A313" s="45">
        <v>6565.2380999999996</v>
      </c>
      <c r="B313" s="45">
        <v>7276.2964000000002</v>
      </c>
      <c r="D313" s="45">
        <v>7128.3597</v>
      </c>
      <c r="E313" s="45">
        <v>7128.3597</v>
      </c>
      <c r="G313" s="45">
        <v>6565.2380999999996</v>
      </c>
      <c r="H313" s="45">
        <v>1838.2666999999999</v>
      </c>
      <c r="J313">
        <v>919.13329999999996</v>
      </c>
      <c r="L313" s="45">
        <v>6357.1630999999998</v>
      </c>
      <c r="M313">
        <v>878.85979999999995</v>
      </c>
    </row>
    <row r="314" spans="1:13" x14ac:dyDescent="0.25">
      <c r="A314" s="45">
        <v>6465.7597999999998</v>
      </c>
      <c r="B314" s="45">
        <v>7162.8768</v>
      </c>
      <c r="D314" s="45">
        <v>7162.8768</v>
      </c>
      <c r="E314" s="45">
        <v>7162.8768</v>
      </c>
      <c r="G314" s="45">
        <v>6465.7597999999998</v>
      </c>
      <c r="H314" s="45">
        <v>1810.4127000000001</v>
      </c>
      <c r="J314">
        <v>905.20640000000003</v>
      </c>
      <c r="L314" s="45">
        <v>6257.6704</v>
      </c>
      <c r="M314">
        <v>851.49940000000004</v>
      </c>
    </row>
    <row r="315" spans="1:13" x14ac:dyDescent="0.25">
      <c r="A315" s="45">
        <v>7222.8744999999999</v>
      </c>
      <c r="B315" s="45">
        <v>8007.94</v>
      </c>
      <c r="D315" s="45">
        <v>7988.0409</v>
      </c>
      <c r="E315" s="45">
        <v>7988.0409</v>
      </c>
      <c r="G315" s="45">
        <v>7222.8744999999999</v>
      </c>
      <c r="H315" s="45">
        <v>2022.4049</v>
      </c>
      <c r="J315" s="45">
        <v>1011.2024</v>
      </c>
      <c r="L315" s="45">
        <v>6996.7375000000002</v>
      </c>
      <c r="M315" s="45">
        <v>1054.7428</v>
      </c>
    </row>
    <row r="316" spans="1:13" x14ac:dyDescent="0.25">
      <c r="A316" s="45">
        <v>7438.4949999999999</v>
      </c>
      <c r="B316" s="45">
        <v>8223.5604999999996</v>
      </c>
      <c r="D316" s="45">
        <v>8223.5604999999996</v>
      </c>
      <c r="E316" s="45">
        <v>8223.5604999999996</v>
      </c>
      <c r="G316" s="45">
        <v>7438.4949999999999</v>
      </c>
      <c r="H316" s="45">
        <v>2082.7786000000001</v>
      </c>
      <c r="J316" s="45">
        <v>1041.3893</v>
      </c>
      <c r="L316" s="45">
        <v>7182.1711999999998</v>
      </c>
      <c r="M316" s="45">
        <v>1105.7371000000001</v>
      </c>
    </row>
    <row r="317" spans="1:13" x14ac:dyDescent="0.25">
      <c r="A317" s="45">
        <v>4679.6436000000003</v>
      </c>
      <c r="B317" s="45">
        <v>5212.9363000000003</v>
      </c>
      <c r="D317" s="45">
        <v>5212.9363000000003</v>
      </c>
      <c r="E317" s="45">
        <v>5212.9363000000003</v>
      </c>
      <c r="G317" s="45">
        <v>4679.6436000000003</v>
      </c>
      <c r="H317" s="45">
        <v>1310.3001999999999</v>
      </c>
      <c r="J317">
        <v>655.15009999999995</v>
      </c>
      <c r="L317" s="45">
        <v>4557.7861999999996</v>
      </c>
      <c r="M317">
        <v>389.37189999999998</v>
      </c>
    </row>
    <row r="318" spans="1:13" x14ac:dyDescent="0.25">
      <c r="A318" s="45">
        <v>6328.4189999999999</v>
      </c>
      <c r="B318" s="45">
        <v>7039.4773999999998</v>
      </c>
      <c r="D318" s="45">
        <v>7039.4773999999998</v>
      </c>
      <c r="E318" s="45">
        <v>7039.4773999999998</v>
      </c>
      <c r="G318" s="45">
        <v>6328.4189999999999</v>
      </c>
      <c r="H318" s="45">
        <v>1771.9573</v>
      </c>
      <c r="J318">
        <v>885.9787</v>
      </c>
      <c r="L318" s="45">
        <v>6153.4987000000001</v>
      </c>
      <c r="M318">
        <v>822.85209999999995</v>
      </c>
    </row>
    <row r="319" spans="1:13" x14ac:dyDescent="0.25">
      <c r="A319" s="45">
        <v>6683.7103999999999</v>
      </c>
      <c r="B319" s="45">
        <v>7353.7565999999997</v>
      </c>
      <c r="D319" s="45">
        <v>7353.7565999999997</v>
      </c>
      <c r="E319" s="45">
        <v>7353.7565999999997</v>
      </c>
      <c r="G319" s="45">
        <v>6683.7103999999999</v>
      </c>
      <c r="H319" s="45">
        <v>1871.4389000000001</v>
      </c>
      <c r="J319">
        <v>935.71950000000004</v>
      </c>
      <c r="L319" s="45">
        <v>6418.0370999999996</v>
      </c>
      <c r="M319">
        <v>895.60019999999997</v>
      </c>
    </row>
    <row r="320" spans="1:13" x14ac:dyDescent="0.25">
      <c r="A320" s="45">
        <v>5997.2646000000004</v>
      </c>
      <c r="B320" s="45">
        <v>6680.7136</v>
      </c>
      <c r="D320" s="45">
        <v>6680.7136</v>
      </c>
      <c r="E320" s="45">
        <v>6680.7136</v>
      </c>
      <c r="G320" s="45">
        <v>5997.2646000000004</v>
      </c>
      <c r="H320" s="45">
        <v>1679.2340999999999</v>
      </c>
      <c r="J320">
        <v>839.61699999999996</v>
      </c>
      <c r="L320" s="45">
        <v>5841.0964999999997</v>
      </c>
      <c r="M320">
        <v>736.94150000000002</v>
      </c>
    </row>
    <row r="321" spans="1:13" x14ac:dyDescent="0.25">
      <c r="A321" s="45">
        <v>6382.4745999999996</v>
      </c>
      <c r="B321" s="45">
        <v>6382.4745999999996</v>
      </c>
      <c r="D321" s="45">
        <v>6382.4745999999996</v>
      </c>
      <c r="E321" s="45">
        <v>6382.4745999999996</v>
      </c>
      <c r="G321" s="45">
        <v>6382.4745999999996</v>
      </c>
      <c r="H321" s="45">
        <v>1787.0929000000001</v>
      </c>
      <c r="J321">
        <v>893.54639999999995</v>
      </c>
      <c r="L321" s="45">
        <v>5488.9281000000001</v>
      </c>
      <c r="M321">
        <v>640.09519999999998</v>
      </c>
    </row>
    <row r="322" spans="1:13" x14ac:dyDescent="0.25">
      <c r="A322" s="45">
        <v>7845.9340000000002</v>
      </c>
      <c r="B322" s="45">
        <v>9630.9994000000006</v>
      </c>
      <c r="D322" s="45">
        <v>8459.0800999999992</v>
      </c>
      <c r="E322" s="45">
        <v>8459.0800999999992</v>
      </c>
      <c r="G322" s="45">
        <v>7845.9340000000002</v>
      </c>
      <c r="H322" s="45">
        <v>2196.8615</v>
      </c>
      <c r="J322" s="45">
        <v>1098.4308000000001</v>
      </c>
      <c r="L322" s="45">
        <v>8532.5686999999998</v>
      </c>
      <c r="M322" s="45">
        <v>1477.0963999999999</v>
      </c>
    </row>
    <row r="323" spans="1:13" x14ac:dyDescent="0.25">
      <c r="A323" s="45">
        <v>5877.6611000000003</v>
      </c>
      <c r="B323" s="45">
        <v>6561.11</v>
      </c>
      <c r="D323" s="45">
        <v>6561.11</v>
      </c>
      <c r="E323" s="45">
        <v>6561.11</v>
      </c>
      <c r="G323" s="45">
        <v>5877.6611000000003</v>
      </c>
      <c r="H323" s="45">
        <v>1645.7451000000001</v>
      </c>
      <c r="J323">
        <v>822.87249999999995</v>
      </c>
      <c r="L323" s="45">
        <v>5738.2375000000002</v>
      </c>
      <c r="M323">
        <v>708.65530000000001</v>
      </c>
    </row>
    <row r="324" spans="1:13" x14ac:dyDescent="0.25">
      <c r="A324" s="45">
        <v>6014.0888000000004</v>
      </c>
      <c r="B324" s="45">
        <v>6645.4892</v>
      </c>
      <c r="D324" s="45">
        <v>6645.4892</v>
      </c>
      <c r="E324" s="45">
        <v>6645.4892</v>
      </c>
      <c r="G324" s="45">
        <v>6014.0888000000004</v>
      </c>
      <c r="H324" s="45">
        <v>1683.9449</v>
      </c>
      <c r="J324">
        <v>841.97239999999999</v>
      </c>
      <c r="L324" s="45">
        <v>5803.5168000000003</v>
      </c>
      <c r="M324">
        <v>726.60709999999995</v>
      </c>
    </row>
    <row r="325" spans="1:13" x14ac:dyDescent="0.25">
      <c r="A325" s="45">
        <v>6239.5367999999999</v>
      </c>
      <c r="B325" s="45">
        <v>6950.5950999999995</v>
      </c>
      <c r="D325" s="45">
        <v>6950.5950999999995</v>
      </c>
      <c r="E325" s="45">
        <v>6950.5950999999995</v>
      </c>
      <c r="G325" s="45">
        <v>6239.5367999999999</v>
      </c>
      <c r="H325" s="45">
        <v>1747.0703000000001</v>
      </c>
      <c r="J325">
        <v>873.53510000000006</v>
      </c>
      <c r="L325" s="45">
        <v>6077.0599000000002</v>
      </c>
      <c r="M325">
        <v>801.83150000000001</v>
      </c>
    </row>
    <row r="326" spans="1:13" x14ac:dyDescent="0.25">
      <c r="A326" s="45">
        <v>6134.6292000000003</v>
      </c>
      <c r="B326" s="45">
        <v>6831.7461999999996</v>
      </c>
      <c r="D326" s="45">
        <v>6831.7461999999996</v>
      </c>
      <c r="E326" s="45">
        <v>6831.7461999999996</v>
      </c>
      <c r="G326" s="45">
        <v>6134.6292000000003</v>
      </c>
      <c r="H326" s="45">
        <v>1717.6962000000001</v>
      </c>
      <c r="J326">
        <v>858.84810000000004</v>
      </c>
      <c r="L326" s="45">
        <v>5972.8981000000003</v>
      </c>
      <c r="M326">
        <v>773.18700000000001</v>
      </c>
    </row>
    <row r="327" spans="1:13" x14ac:dyDescent="0.25">
      <c r="A327" s="45">
        <v>7752.5212000000001</v>
      </c>
      <c r="B327" s="45">
        <v>8537.5866999999998</v>
      </c>
      <c r="D327" s="45">
        <v>8537.5866999999998</v>
      </c>
      <c r="E327" s="45">
        <v>8537.5866999999998</v>
      </c>
      <c r="G327" s="45">
        <v>7752.5212000000001</v>
      </c>
      <c r="H327" s="45">
        <v>2170.7058999999999</v>
      </c>
      <c r="J327" s="45">
        <v>1085.3530000000001</v>
      </c>
      <c r="L327" s="45">
        <v>7452.2336999999998</v>
      </c>
      <c r="M327" s="45">
        <v>1180.0043000000001</v>
      </c>
    </row>
    <row r="328" spans="1:13" x14ac:dyDescent="0.25">
      <c r="A328" s="45">
        <v>6830.8355000000001</v>
      </c>
      <c r="B328" s="45">
        <v>7600.5070999999998</v>
      </c>
      <c r="D328" s="45">
        <v>7600.5070999999998</v>
      </c>
      <c r="E328" s="45">
        <v>7600.5070999999998</v>
      </c>
      <c r="G328" s="45">
        <v>6830.8355000000001</v>
      </c>
      <c r="H328" s="45">
        <v>1912.6339</v>
      </c>
      <c r="J328">
        <v>956.31700000000001</v>
      </c>
      <c r="L328" s="45">
        <v>6644.1900999999998</v>
      </c>
      <c r="M328">
        <v>957.79229999999995</v>
      </c>
    </row>
    <row r="329" spans="1:13" x14ac:dyDescent="0.25">
      <c r="A329" s="45">
        <v>6908.5758999999998</v>
      </c>
      <c r="B329" s="45">
        <v>7693.6413000000002</v>
      </c>
      <c r="D329" s="45">
        <v>7693.6413000000002</v>
      </c>
      <c r="E329" s="45">
        <v>7693.6413000000002</v>
      </c>
      <c r="G329" s="45">
        <v>6908.5758999999998</v>
      </c>
      <c r="H329" s="45">
        <v>1934.4012</v>
      </c>
      <c r="J329">
        <v>967.20060000000001</v>
      </c>
      <c r="L329" s="45">
        <v>6726.4407000000001</v>
      </c>
      <c r="M329">
        <v>980.41120000000001</v>
      </c>
    </row>
    <row r="330" spans="1:13" x14ac:dyDescent="0.25">
      <c r="A330" s="45">
        <v>6658.0703999999996</v>
      </c>
      <c r="B330" s="45">
        <v>7397.8559999999998</v>
      </c>
      <c r="D330" s="45">
        <v>7397.8559999999998</v>
      </c>
      <c r="E330" s="45">
        <v>7397.8559999999998</v>
      </c>
      <c r="G330" s="45">
        <v>6658.0703999999996</v>
      </c>
      <c r="H330" s="45">
        <v>1864.2597000000001</v>
      </c>
      <c r="J330">
        <v>932.12990000000002</v>
      </c>
      <c r="L330" s="45">
        <v>6465.7260999999999</v>
      </c>
      <c r="M330">
        <v>908.71469999999999</v>
      </c>
    </row>
    <row r="331" spans="1:13" x14ac:dyDescent="0.25">
      <c r="A331" s="45">
        <v>6257.3131999999996</v>
      </c>
      <c r="B331" s="45">
        <v>6968.3715000000002</v>
      </c>
      <c r="D331" s="45">
        <v>6968.3715000000002</v>
      </c>
      <c r="E331" s="45">
        <v>6968.3715000000002</v>
      </c>
      <c r="G331" s="45">
        <v>6257.3131999999996</v>
      </c>
      <c r="H331" s="45">
        <v>1752.0477000000001</v>
      </c>
      <c r="J331">
        <v>876.02390000000003</v>
      </c>
      <c r="L331" s="45">
        <v>6092.3477000000003</v>
      </c>
      <c r="M331">
        <v>806.03560000000004</v>
      </c>
    </row>
    <row r="332" spans="1:13" x14ac:dyDescent="0.25">
      <c r="A332" s="45">
        <v>5844.9152000000004</v>
      </c>
      <c r="B332" s="45">
        <v>6444.3936999999996</v>
      </c>
      <c r="D332" s="45">
        <v>6444.3936999999996</v>
      </c>
      <c r="E332" s="45">
        <v>6444.3936999999996</v>
      </c>
      <c r="G332" s="45">
        <v>5844.9152000000004</v>
      </c>
      <c r="H332" s="45">
        <v>1636.5762999999999</v>
      </c>
      <c r="J332">
        <v>818.28809999999999</v>
      </c>
      <c r="L332" s="45">
        <v>5626.1054999999997</v>
      </c>
      <c r="M332">
        <v>677.81899999999996</v>
      </c>
    </row>
    <row r="333" spans="1:13" x14ac:dyDescent="0.25">
      <c r="A333" s="45">
        <v>6861.7128000000002</v>
      </c>
      <c r="B333" s="45">
        <v>7572.7710999999999</v>
      </c>
      <c r="D333" s="45">
        <v>7572.7710999999999</v>
      </c>
      <c r="E333" s="45">
        <v>7572.7710999999999</v>
      </c>
      <c r="G333" s="45">
        <v>6861.7128000000002</v>
      </c>
      <c r="H333" s="45">
        <v>1921.2796000000001</v>
      </c>
      <c r="J333">
        <v>960.63980000000004</v>
      </c>
      <c r="L333" s="45">
        <v>6612.1313</v>
      </c>
      <c r="M333">
        <v>948.97609999999997</v>
      </c>
    </row>
    <row r="334" spans="1:13" x14ac:dyDescent="0.25">
      <c r="A334" s="45">
        <v>4274.7178000000004</v>
      </c>
      <c r="B334" s="45">
        <v>4757.7367999999997</v>
      </c>
      <c r="D334" s="45">
        <v>4757.7367999999997</v>
      </c>
      <c r="E334" s="45">
        <v>4757.7367999999997</v>
      </c>
      <c r="G334" s="45">
        <v>4274.7178000000004</v>
      </c>
      <c r="H334" s="45">
        <v>1196.921</v>
      </c>
      <c r="J334">
        <v>598.46050000000002</v>
      </c>
      <c r="L334" s="45">
        <v>4159.2763000000004</v>
      </c>
      <c r="M334">
        <v>299.7072</v>
      </c>
    </row>
    <row r="335" spans="1:13" x14ac:dyDescent="0.25">
      <c r="A335" s="45">
        <v>7772.1478999999999</v>
      </c>
      <c r="B335" s="45">
        <v>12512.3523</v>
      </c>
      <c r="D335" s="45">
        <v>8557.2132999999994</v>
      </c>
      <c r="E335" s="45">
        <v>8557.2132999999994</v>
      </c>
      <c r="G335" s="45">
        <v>7772.1478999999999</v>
      </c>
      <c r="H335" s="45">
        <v>2176.2013999999999</v>
      </c>
      <c r="J335" s="45">
        <v>1088.1007</v>
      </c>
      <c r="L335" s="45">
        <v>11424.2516</v>
      </c>
      <c r="M335" s="45">
        <v>2272.3092000000001</v>
      </c>
    </row>
    <row r="336" spans="1:13" x14ac:dyDescent="0.25">
      <c r="A336" s="45">
        <v>6621.4367000000002</v>
      </c>
      <c r="B336" s="45">
        <v>7376.0164000000004</v>
      </c>
      <c r="D336" s="45">
        <v>7376.0164000000004</v>
      </c>
      <c r="E336" s="45">
        <v>7376.0164000000004</v>
      </c>
      <c r="G336" s="45">
        <v>6621.4367000000002</v>
      </c>
      <c r="H336" s="45">
        <v>1854.0023000000001</v>
      </c>
      <c r="J336">
        <v>927.00109999999995</v>
      </c>
      <c r="L336" s="45">
        <v>6449.0151999999998</v>
      </c>
      <c r="M336">
        <v>904.11919999999998</v>
      </c>
    </row>
    <row r="337" spans="1:13" x14ac:dyDescent="0.25">
      <c r="A337" s="45">
        <v>4535.7951999999996</v>
      </c>
      <c r="B337" s="45">
        <v>5028.4755999999998</v>
      </c>
      <c r="D337" s="45">
        <v>5782.9486999999999</v>
      </c>
      <c r="E337" s="45">
        <v>5782.9486999999999</v>
      </c>
      <c r="G337" s="45">
        <v>4535.7951999999996</v>
      </c>
      <c r="H337" s="45">
        <v>1270.0227</v>
      </c>
      <c r="J337">
        <v>635.01130000000001</v>
      </c>
      <c r="L337" s="45">
        <v>4393.4642999999996</v>
      </c>
      <c r="M337">
        <v>352.39949999999999</v>
      </c>
    </row>
    <row r="338" spans="1:13" x14ac:dyDescent="0.25">
      <c r="A338" s="45">
        <v>10946.381600000001</v>
      </c>
      <c r="B338" s="45">
        <v>11731.447</v>
      </c>
      <c r="D338" s="45">
        <v>11731.447</v>
      </c>
      <c r="E338" s="45">
        <v>11731.447</v>
      </c>
      <c r="G338" s="45">
        <v>10946.381600000001</v>
      </c>
      <c r="H338" s="45">
        <v>3064.9868000000001</v>
      </c>
      <c r="J338" s="45">
        <v>1532.4934000000001</v>
      </c>
      <c r="L338" s="45">
        <v>10198.953600000001</v>
      </c>
      <c r="M338" s="45">
        <v>1935.3522</v>
      </c>
    </row>
    <row r="339" spans="1:13" x14ac:dyDescent="0.25">
      <c r="A339" s="45">
        <v>7988.0409</v>
      </c>
      <c r="B339" s="45">
        <v>8773.1062999999995</v>
      </c>
      <c r="D339" s="45">
        <v>8773.1062999999995</v>
      </c>
      <c r="E339" s="45">
        <v>8773.1062999999995</v>
      </c>
      <c r="G339" s="45">
        <v>7988.0409</v>
      </c>
      <c r="H339" s="45">
        <v>2236.6514000000002</v>
      </c>
      <c r="J339" s="45">
        <v>1118.3257000000001</v>
      </c>
      <c r="L339" s="45">
        <v>7654.7806</v>
      </c>
      <c r="M339" s="45">
        <v>1235.7047</v>
      </c>
    </row>
    <row r="340" spans="1:13" x14ac:dyDescent="0.25">
      <c r="A340" s="45">
        <v>7792.9250000000002</v>
      </c>
      <c r="B340" s="45">
        <v>8562.5966000000008</v>
      </c>
      <c r="D340" s="45">
        <v>8562.5966000000008</v>
      </c>
      <c r="E340" s="45">
        <v>8562.5966000000008</v>
      </c>
      <c r="G340" s="45">
        <v>7792.9250000000002</v>
      </c>
      <c r="H340" s="45">
        <v>2182.0189999999998</v>
      </c>
      <c r="J340" s="45">
        <v>1091.0094999999999</v>
      </c>
      <c r="L340" s="45">
        <v>7471.5870999999997</v>
      </c>
      <c r="M340" s="45">
        <v>1185.3263999999999</v>
      </c>
    </row>
    <row r="341" spans="1:13" x14ac:dyDescent="0.25">
      <c r="A341" s="45">
        <v>6998.9636</v>
      </c>
      <c r="B341" s="45">
        <v>7724.2448000000004</v>
      </c>
      <c r="D341" s="45">
        <v>7724.2448000000004</v>
      </c>
      <c r="E341" s="45">
        <v>7724.2448000000004</v>
      </c>
      <c r="G341" s="45">
        <v>6998.9636</v>
      </c>
      <c r="H341" s="45">
        <v>1959.7098000000001</v>
      </c>
      <c r="J341">
        <v>979.85490000000004</v>
      </c>
      <c r="L341" s="45">
        <v>6744.3899000000001</v>
      </c>
      <c r="M341">
        <v>985.34720000000004</v>
      </c>
    </row>
    <row r="342" spans="1:13" x14ac:dyDescent="0.25">
      <c r="A342" s="45">
        <v>5123.0994000000001</v>
      </c>
      <c r="B342" s="45">
        <v>5700.3500999999997</v>
      </c>
      <c r="D342" s="45">
        <v>5700.3500999999997</v>
      </c>
      <c r="E342" s="45">
        <v>5700.3500999999997</v>
      </c>
      <c r="G342" s="45">
        <v>5123.0994000000001</v>
      </c>
      <c r="H342" s="45">
        <v>1434.4677999999999</v>
      </c>
      <c r="J342">
        <v>717.23389999999995</v>
      </c>
      <c r="L342" s="45">
        <v>4983.1161000000002</v>
      </c>
      <c r="M342">
        <v>500.99689999999998</v>
      </c>
    </row>
    <row r="343" spans="1:13" x14ac:dyDescent="0.25">
      <c r="A343" s="45">
        <v>7183.3487999999998</v>
      </c>
      <c r="B343" s="45">
        <v>7968.4142000000002</v>
      </c>
      <c r="D343" s="45">
        <v>7968.4142000000002</v>
      </c>
      <c r="E343" s="45">
        <v>7968.4142000000002</v>
      </c>
      <c r="G343" s="45">
        <v>7183.3487999999998</v>
      </c>
      <c r="H343" s="45">
        <v>2011.3377</v>
      </c>
      <c r="J343" s="45">
        <v>1005.6688</v>
      </c>
      <c r="L343" s="45">
        <v>6962.7453999999998</v>
      </c>
      <c r="M343" s="45">
        <v>1045.395</v>
      </c>
    </row>
    <row r="344" spans="1:13" x14ac:dyDescent="0.25">
      <c r="A344" s="45">
        <v>6168.4309000000003</v>
      </c>
      <c r="B344" s="45">
        <v>6879.4892</v>
      </c>
      <c r="D344" s="45">
        <v>6879.4892</v>
      </c>
      <c r="E344" s="45">
        <v>6879.4892</v>
      </c>
      <c r="G344" s="45">
        <v>6168.4309000000003</v>
      </c>
      <c r="H344" s="45">
        <v>1727.1606999999999</v>
      </c>
      <c r="J344">
        <v>863.58029999999997</v>
      </c>
      <c r="L344" s="45">
        <v>6015.9089000000004</v>
      </c>
      <c r="M344">
        <v>785.01499999999999</v>
      </c>
    </row>
    <row r="345" spans="1:13" x14ac:dyDescent="0.25">
      <c r="A345" s="45">
        <v>6618.6457</v>
      </c>
      <c r="B345" s="45">
        <v>6618.6457</v>
      </c>
      <c r="D345" s="45">
        <v>6618.6457</v>
      </c>
      <c r="E345" s="45">
        <v>6618.6457</v>
      </c>
      <c r="G345" s="45">
        <v>6618.6457</v>
      </c>
      <c r="H345" s="45">
        <v>1853.2208000000001</v>
      </c>
      <c r="J345">
        <v>926.61040000000003</v>
      </c>
      <c r="L345" s="45">
        <v>5692.0352999999996</v>
      </c>
      <c r="M345">
        <v>695.94970000000001</v>
      </c>
    </row>
    <row r="346" spans="1:13" x14ac:dyDescent="0.25">
      <c r="A346" s="45">
        <v>5873.2103999999999</v>
      </c>
      <c r="B346" s="45">
        <v>6570.3272999999999</v>
      </c>
      <c r="D346" s="45">
        <v>6570.3272999999999</v>
      </c>
      <c r="E346" s="45">
        <v>6570.3272999999999</v>
      </c>
      <c r="G346" s="45">
        <v>5873.2103999999999</v>
      </c>
      <c r="H346" s="45">
        <v>1644.4989</v>
      </c>
      <c r="J346">
        <v>822.24950000000001</v>
      </c>
      <c r="L346" s="45">
        <v>5748.0779000000002</v>
      </c>
      <c r="M346">
        <v>711.3614</v>
      </c>
    </row>
    <row r="347" spans="1:13" x14ac:dyDescent="0.25">
      <c r="A347" s="45">
        <v>9688.1085000000003</v>
      </c>
      <c r="B347" s="45">
        <v>13642.207700000001</v>
      </c>
      <c r="D347" s="45">
        <v>10664.240400000001</v>
      </c>
      <c r="E347" s="45">
        <v>10664.240400000001</v>
      </c>
      <c r="G347" s="45">
        <v>9688.1085000000003</v>
      </c>
      <c r="H347" s="45">
        <v>2712.6704</v>
      </c>
      <c r="J347" s="45">
        <v>1356.3352</v>
      </c>
      <c r="L347" s="45">
        <v>12285.872499999999</v>
      </c>
      <c r="M347" s="45">
        <v>2509.2548999999999</v>
      </c>
    </row>
    <row r="348" spans="1:13" x14ac:dyDescent="0.25">
      <c r="A348" s="45">
        <v>6771.1894000000002</v>
      </c>
      <c r="B348" s="45">
        <v>7556.2548999999999</v>
      </c>
      <c r="D348" s="45">
        <v>7556.2548999999999</v>
      </c>
      <c r="E348" s="45">
        <v>7556.2548999999999</v>
      </c>
      <c r="G348" s="45">
        <v>6771.1894000000002</v>
      </c>
      <c r="H348" s="45">
        <v>1895.933</v>
      </c>
      <c r="J348">
        <v>947.9665</v>
      </c>
      <c r="L348" s="45">
        <v>6608.2883000000002</v>
      </c>
      <c r="M348">
        <v>947.91930000000002</v>
      </c>
    </row>
    <row r="349" spans="1:13" x14ac:dyDescent="0.25">
      <c r="A349" s="45">
        <v>6988.6877999999997</v>
      </c>
      <c r="B349" s="45">
        <v>7773.7533000000003</v>
      </c>
      <c r="D349" s="45">
        <v>7752.5212000000001</v>
      </c>
      <c r="E349" s="45">
        <v>7752.5212000000001</v>
      </c>
      <c r="G349" s="45">
        <v>6988.6877999999997</v>
      </c>
      <c r="H349" s="45">
        <v>1956.8326</v>
      </c>
      <c r="J349">
        <v>978.41629999999998</v>
      </c>
      <c r="L349" s="45">
        <v>6795.3370000000004</v>
      </c>
      <c r="M349">
        <v>999.35770000000002</v>
      </c>
    </row>
    <row r="350" spans="1:13" x14ac:dyDescent="0.25">
      <c r="A350" s="45">
        <v>6727.1787000000004</v>
      </c>
      <c r="B350" s="45">
        <v>7424.2956000000004</v>
      </c>
      <c r="D350" s="45">
        <v>7424.2956000000004</v>
      </c>
      <c r="E350" s="45">
        <v>7424.2956000000004</v>
      </c>
      <c r="G350" s="45">
        <v>6727.1787000000004</v>
      </c>
      <c r="H350" s="45">
        <v>1883.61</v>
      </c>
      <c r="J350">
        <v>941.80499999999995</v>
      </c>
      <c r="L350" s="45">
        <v>6482.4906000000001</v>
      </c>
      <c r="M350">
        <v>913.32489999999996</v>
      </c>
    </row>
    <row r="351" spans="1:13" x14ac:dyDescent="0.25">
      <c r="A351" s="45">
        <v>6927.0443999999998</v>
      </c>
      <c r="B351" s="45">
        <v>7696.7160000000003</v>
      </c>
      <c r="D351" s="45">
        <v>7696.7160000000003</v>
      </c>
      <c r="E351" s="45">
        <v>7696.7160000000003</v>
      </c>
      <c r="G351" s="45">
        <v>6927.0443999999998</v>
      </c>
      <c r="H351" s="45">
        <v>1939.5724</v>
      </c>
      <c r="J351">
        <v>969.78620000000001</v>
      </c>
      <c r="L351" s="45">
        <v>6726.9297999999999</v>
      </c>
      <c r="M351">
        <v>980.54570000000001</v>
      </c>
    </row>
    <row r="352" spans="1:13" x14ac:dyDescent="0.25">
      <c r="A352" s="45">
        <v>5267.4120999999996</v>
      </c>
      <c r="B352" s="45">
        <v>5844.6626999999999</v>
      </c>
      <c r="D352" s="45">
        <v>5844.6626999999999</v>
      </c>
      <c r="E352" s="45">
        <v>5844.6626999999999</v>
      </c>
      <c r="G352" s="45">
        <v>5267.4120999999996</v>
      </c>
      <c r="H352" s="45">
        <v>1474.8753999999999</v>
      </c>
      <c r="J352">
        <v>737.43769999999995</v>
      </c>
      <c r="L352" s="45">
        <v>5107.2250000000004</v>
      </c>
      <c r="M352">
        <v>535.12689999999998</v>
      </c>
    </row>
    <row r="353" spans="1:13" x14ac:dyDescent="0.25">
      <c r="A353" s="45">
        <v>5559.8729000000003</v>
      </c>
      <c r="B353" s="45">
        <v>6203.9008999999996</v>
      </c>
      <c r="D353" s="45">
        <v>6182.6688000000004</v>
      </c>
      <c r="E353" s="45">
        <v>6182.6688000000004</v>
      </c>
      <c r="G353" s="45">
        <v>5559.8729000000003</v>
      </c>
      <c r="H353" s="45">
        <v>1556.7644</v>
      </c>
      <c r="J353">
        <v>778.38220000000001</v>
      </c>
      <c r="L353" s="45">
        <v>5425.5186999999996</v>
      </c>
      <c r="M353">
        <v>622.6576</v>
      </c>
    </row>
    <row r="354" spans="1:13" x14ac:dyDescent="0.25">
      <c r="A354" s="45">
        <v>6658.0703999999996</v>
      </c>
      <c r="B354" s="45">
        <v>7397.8559999999998</v>
      </c>
      <c r="D354" s="45">
        <v>7397.8559999999998</v>
      </c>
      <c r="E354" s="45">
        <v>7397.8559999999998</v>
      </c>
      <c r="G354" s="45">
        <v>6658.0703999999996</v>
      </c>
      <c r="H354" s="45">
        <v>1864.2597000000001</v>
      </c>
      <c r="J354">
        <v>932.12990000000002</v>
      </c>
      <c r="L354" s="45">
        <v>6465.7260999999999</v>
      </c>
      <c r="M354">
        <v>908.71469999999999</v>
      </c>
    </row>
    <row r="355" spans="1:13" x14ac:dyDescent="0.25">
      <c r="A355" s="45">
        <v>7477.7483000000002</v>
      </c>
      <c r="B355" s="45">
        <v>8262.8137999999999</v>
      </c>
      <c r="D355" s="45">
        <v>8262.8137999999999</v>
      </c>
      <c r="E355" s="45">
        <v>8262.8137999999999</v>
      </c>
      <c r="G355" s="45">
        <v>7477.7483000000002</v>
      </c>
      <c r="H355" s="45">
        <v>2093.7694999999999</v>
      </c>
      <c r="J355" s="45">
        <v>1046.8848</v>
      </c>
      <c r="L355" s="45">
        <v>7215.9290000000001</v>
      </c>
      <c r="M355" s="45">
        <v>1115.0205000000001</v>
      </c>
    </row>
    <row r="356" spans="1:13" x14ac:dyDescent="0.25">
      <c r="A356" s="45">
        <v>7491.5708999999997</v>
      </c>
      <c r="B356" s="45">
        <v>10479.610199999999</v>
      </c>
      <c r="D356" s="45">
        <v>8224.9184999999998</v>
      </c>
      <c r="E356" s="45">
        <v>8224.9184999999998</v>
      </c>
      <c r="G356" s="45">
        <v>7491.5708999999997</v>
      </c>
      <c r="H356" s="45">
        <v>2097.6397999999999</v>
      </c>
      <c r="J356" s="45">
        <v>1048.8199</v>
      </c>
      <c r="L356" s="45">
        <v>9430.7903000000006</v>
      </c>
      <c r="M356" s="45">
        <v>1724.1072999999999</v>
      </c>
    </row>
    <row r="357" spans="1:13" x14ac:dyDescent="0.25">
      <c r="A357" s="45">
        <v>6790.8161</v>
      </c>
      <c r="B357" s="45">
        <v>7575.8815000000004</v>
      </c>
      <c r="D357" s="45">
        <v>7575.8815000000004</v>
      </c>
      <c r="E357" s="45">
        <v>7575.8815000000004</v>
      </c>
      <c r="G357" s="45">
        <v>6790.8161</v>
      </c>
      <c r="H357" s="45">
        <v>1901.4285</v>
      </c>
      <c r="J357">
        <v>950.71420000000001</v>
      </c>
      <c r="L357" s="45">
        <v>6625.1671999999999</v>
      </c>
      <c r="M357">
        <v>952.56100000000004</v>
      </c>
    </row>
    <row r="358" spans="1:13" x14ac:dyDescent="0.25">
      <c r="A358" s="45">
        <v>6790.8161</v>
      </c>
      <c r="B358" s="45">
        <v>7575.8815000000004</v>
      </c>
      <c r="D358" s="45">
        <v>7575.8815000000004</v>
      </c>
      <c r="E358" s="45">
        <v>7575.8815000000004</v>
      </c>
      <c r="G358" s="45">
        <v>6790.8161</v>
      </c>
      <c r="H358" s="45">
        <v>1901.4285</v>
      </c>
      <c r="J358">
        <v>950.71420000000001</v>
      </c>
      <c r="L358" s="45">
        <v>6625.1671999999999</v>
      </c>
      <c r="M358">
        <v>952.56100000000004</v>
      </c>
    </row>
    <row r="359" spans="1:13" x14ac:dyDescent="0.25">
      <c r="A359" s="45">
        <v>7017.0955999999996</v>
      </c>
      <c r="B359" s="45">
        <v>7742.3768</v>
      </c>
      <c r="D359" s="45">
        <v>7742.3768</v>
      </c>
      <c r="E359" s="45">
        <v>7742.3768</v>
      </c>
      <c r="G359" s="45">
        <v>7017.0955999999996</v>
      </c>
      <c r="H359" s="45">
        <v>1964.7868000000001</v>
      </c>
      <c r="J359">
        <v>982.39340000000004</v>
      </c>
      <c r="L359" s="45">
        <v>6759.9834000000001</v>
      </c>
      <c r="M359">
        <v>989.6354</v>
      </c>
    </row>
    <row r="360" spans="1:13" x14ac:dyDescent="0.25">
      <c r="A360" s="45">
        <v>7190.5959000000003</v>
      </c>
      <c r="B360" s="45">
        <v>7945.1755999999996</v>
      </c>
      <c r="D360" s="45">
        <v>7923.0865999999996</v>
      </c>
      <c r="E360" s="45">
        <v>7923.0865999999996</v>
      </c>
      <c r="G360" s="45">
        <v>7190.5959000000003</v>
      </c>
      <c r="H360" s="45">
        <v>2013.3669</v>
      </c>
      <c r="J360" s="45">
        <v>1006.6834</v>
      </c>
      <c r="L360" s="45">
        <v>6938.4921999999997</v>
      </c>
      <c r="M360" s="45">
        <v>1038.7253000000001</v>
      </c>
    </row>
    <row r="361" spans="1:13" x14ac:dyDescent="0.25">
      <c r="A361" s="45">
        <v>5911.8334999999997</v>
      </c>
      <c r="B361" s="45">
        <v>6595.2825000000003</v>
      </c>
      <c r="D361" s="45">
        <v>6595.2825000000003</v>
      </c>
      <c r="E361" s="45">
        <v>6595.2825000000003</v>
      </c>
      <c r="G361" s="45">
        <v>5911.8334999999997</v>
      </c>
      <c r="H361" s="45">
        <v>1655.3134</v>
      </c>
      <c r="J361">
        <v>827.6567</v>
      </c>
      <c r="L361" s="45">
        <v>5767.6257999999998</v>
      </c>
      <c r="M361">
        <v>716.73710000000005</v>
      </c>
    </row>
    <row r="362" spans="1:13" x14ac:dyDescent="0.25">
      <c r="A362" s="45">
        <v>7850.6544000000004</v>
      </c>
      <c r="B362" s="45">
        <v>8635.7198000000008</v>
      </c>
      <c r="D362" s="45">
        <v>8635.7198000000008</v>
      </c>
      <c r="E362" s="45">
        <v>8635.7198000000008</v>
      </c>
      <c r="G362" s="45">
        <v>7850.6544000000004</v>
      </c>
      <c r="H362" s="45">
        <v>2198.1831999999999</v>
      </c>
      <c r="J362" s="45">
        <v>1099.0916</v>
      </c>
      <c r="L362" s="45">
        <v>7536.6282000000001</v>
      </c>
      <c r="M362" s="45">
        <v>1203.2128</v>
      </c>
    </row>
    <row r="363" spans="1:13" x14ac:dyDescent="0.25">
      <c r="A363" s="45">
        <v>9078.8731000000007</v>
      </c>
      <c r="B363" s="45">
        <v>10087.6368</v>
      </c>
      <c r="D363" s="45">
        <v>10087.6368</v>
      </c>
      <c r="E363" s="45">
        <v>10087.6368</v>
      </c>
      <c r="G363" s="45">
        <v>9078.8731000000007</v>
      </c>
      <c r="H363" s="45">
        <v>2542.0844999999999</v>
      </c>
      <c r="J363" s="45">
        <v>1271.0422000000001</v>
      </c>
      <c r="L363" s="45">
        <v>8816.5946000000004</v>
      </c>
      <c r="M363" s="45">
        <v>1555.2035000000001</v>
      </c>
    </row>
    <row r="364" spans="1:13" x14ac:dyDescent="0.25">
      <c r="A364" s="45">
        <v>7157.4256999999998</v>
      </c>
      <c r="B364" s="45">
        <v>7897.2112999999999</v>
      </c>
      <c r="D364" s="45">
        <v>7897.2112999999999</v>
      </c>
      <c r="E364" s="45">
        <v>7897.2112999999999</v>
      </c>
      <c r="G364" s="45">
        <v>7157.4256999999998</v>
      </c>
      <c r="H364" s="45">
        <v>2004.0791999999999</v>
      </c>
      <c r="J364" s="45">
        <v>1002.0396</v>
      </c>
      <c r="L364" s="45">
        <v>6895.1716999999999</v>
      </c>
      <c r="M364" s="45">
        <v>1026.8122000000001</v>
      </c>
    </row>
    <row r="365" spans="1:13" x14ac:dyDescent="0.25">
      <c r="A365" s="45">
        <v>6696.8946999999998</v>
      </c>
      <c r="B365" s="45">
        <v>7451.4742999999999</v>
      </c>
      <c r="D365" s="45">
        <v>7451.4742999999999</v>
      </c>
      <c r="E365" s="45">
        <v>7451.4742999999999</v>
      </c>
      <c r="G365" s="45">
        <v>6696.8946999999998</v>
      </c>
      <c r="H365" s="45">
        <v>1875.1305</v>
      </c>
      <c r="J365">
        <v>937.56529999999998</v>
      </c>
      <c r="L365" s="45">
        <v>6513.9090999999999</v>
      </c>
      <c r="M365">
        <v>921.96500000000003</v>
      </c>
    </row>
    <row r="366" spans="1:13" x14ac:dyDescent="0.25">
      <c r="A366" s="45">
        <v>5184.2924999999996</v>
      </c>
      <c r="B366" s="45">
        <v>5803.3125</v>
      </c>
      <c r="D366" s="45">
        <v>5803.3125</v>
      </c>
      <c r="E366" s="45">
        <v>5803.3125</v>
      </c>
      <c r="G366" s="45">
        <v>5184.2924999999996</v>
      </c>
      <c r="H366" s="45">
        <v>1451.6018999999999</v>
      </c>
      <c r="J366">
        <v>725.80100000000004</v>
      </c>
      <c r="L366" s="45">
        <v>5077.5114999999996</v>
      </c>
      <c r="M366">
        <v>526.95569999999998</v>
      </c>
    </row>
    <row r="367" spans="1:13" x14ac:dyDescent="0.25">
      <c r="A367" s="45">
        <v>7638.9906000000001</v>
      </c>
      <c r="B367" s="45">
        <v>8408.6622000000007</v>
      </c>
      <c r="D367" s="45">
        <v>8408.6622000000007</v>
      </c>
      <c r="E367" s="45">
        <v>8408.6622000000007</v>
      </c>
      <c r="G367" s="45">
        <v>7638.9906000000001</v>
      </c>
      <c r="H367" s="45">
        <v>2138.9173999999998</v>
      </c>
      <c r="J367" s="45">
        <v>1069.4586999999999</v>
      </c>
      <c r="L367" s="45">
        <v>7339.2034999999996</v>
      </c>
      <c r="M367" s="45">
        <v>1148.921</v>
      </c>
    </row>
    <row r="368" spans="1:13" x14ac:dyDescent="0.25">
      <c r="A368" s="45">
        <v>6530.3387000000002</v>
      </c>
      <c r="B368" s="45">
        <v>7284.9183999999996</v>
      </c>
      <c r="D368" s="45">
        <v>7262.8293999999996</v>
      </c>
      <c r="E368" s="45">
        <v>7262.8293999999996</v>
      </c>
      <c r="G368" s="45">
        <v>6530.3387000000002</v>
      </c>
      <c r="H368" s="45">
        <v>1828.4947999999999</v>
      </c>
      <c r="J368">
        <v>914.24739999999997</v>
      </c>
      <c r="L368" s="45">
        <v>6370.6710000000003</v>
      </c>
      <c r="M368">
        <v>882.57449999999994</v>
      </c>
    </row>
    <row r="369" spans="1:13" x14ac:dyDescent="0.25">
      <c r="A369" s="45">
        <v>6338.4692999999997</v>
      </c>
      <c r="B369" s="45">
        <v>7093.049</v>
      </c>
      <c r="D369" s="45">
        <v>7093.049</v>
      </c>
      <c r="E369" s="45">
        <v>7093.049</v>
      </c>
      <c r="G369" s="45">
        <v>6338.4692999999997</v>
      </c>
      <c r="H369" s="45">
        <v>1774.7714000000001</v>
      </c>
      <c r="J369">
        <v>887.38570000000004</v>
      </c>
      <c r="L369" s="45">
        <v>6205.6633000000002</v>
      </c>
      <c r="M369">
        <v>837.19740000000002</v>
      </c>
    </row>
    <row r="370" spans="1:13" x14ac:dyDescent="0.25">
      <c r="A370" s="45">
        <v>5287.9784</v>
      </c>
      <c r="B370" s="45">
        <v>5919.3788000000004</v>
      </c>
      <c r="D370" s="45">
        <v>5919.3788000000004</v>
      </c>
      <c r="E370" s="45">
        <v>5919.3788000000004</v>
      </c>
      <c r="G370" s="45">
        <v>5287.9784</v>
      </c>
      <c r="H370" s="45">
        <v>1480.6339</v>
      </c>
      <c r="J370">
        <v>740.31700000000001</v>
      </c>
      <c r="L370" s="45">
        <v>5179.0618000000004</v>
      </c>
      <c r="M370">
        <v>554.88199999999995</v>
      </c>
    </row>
    <row r="371" spans="1:13" x14ac:dyDescent="0.25">
      <c r="A371" s="45">
        <v>6346.2105000000001</v>
      </c>
      <c r="B371" s="45">
        <v>7071.4916999999996</v>
      </c>
      <c r="D371" s="45">
        <v>7071.4916999999996</v>
      </c>
      <c r="E371" s="45">
        <v>7071.4916999999996</v>
      </c>
      <c r="G371" s="45">
        <v>6346.2105000000001</v>
      </c>
      <c r="H371" s="45">
        <v>1776.9389000000001</v>
      </c>
      <c r="J371">
        <v>888.46950000000004</v>
      </c>
      <c r="L371" s="45">
        <v>6183.0222000000003</v>
      </c>
      <c r="M371">
        <v>830.97109999999998</v>
      </c>
    </row>
    <row r="372" spans="1:13" x14ac:dyDescent="0.25">
      <c r="A372" s="45">
        <v>5715.6158999999998</v>
      </c>
      <c r="B372" s="45">
        <v>6303.3398999999999</v>
      </c>
      <c r="D372" s="45">
        <v>6303.3398999999999</v>
      </c>
      <c r="E372" s="45">
        <v>6303.3398999999999</v>
      </c>
      <c r="G372" s="45">
        <v>5715.6158999999998</v>
      </c>
      <c r="H372" s="45">
        <v>1600.3724999999999</v>
      </c>
      <c r="J372">
        <v>800.18619999999999</v>
      </c>
      <c r="L372" s="45">
        <v>5503.1536999999998</v>
      </c>
      <c r="M372">
        <v>644.00729999999999</v>
      </c>
    </row>
    <row r="373" spans="1:13" x14ac:dyDescent="0.25">
      <c r="A373" s="45">
        <v>6791.2170999999998</v>
      </c>
      <c r="B373" s="45">
        <v>7545.7968000000001</v>
      </c>
      <c r="D373" s="45">
        <v>7545.7968000000001</v>
      </c>
      <c r="E373" s="45">
        <v>7545.7968000000001</v>
      </c>
      <c r="G373" s="45">
        <v>6791.2170999999998</v>
      </c>
      <c r="H373" s="45">
        <v>1901.5408</v>
      </c>
      <c r="J373">
        <v>950.7704</v>
      </c>
      <c r="L373" s="45">
        <v>6595.0263999999997</v>
      </c>
      <c r="M373">
        <v>944.27229999999997</v>
      </c>
    </row>
    <row r="374" spans="1:13" x14ac:dyDescent="0.25">
      <c r="A374" s="45">
        <v>7715.9578000000001</v>
      </c>
      <c r="B374" s="45">
        <v>8485.6293999999998</v>
      </c>
      <c r="D374" s="45">
        <v>8485.6293999999998</v>
      </c>
      <c r="E374" s="45">
        <v>8485.6293999999998</v>
      </c>
      <c r="G374" s="45">
        <v>7715.9578000000001</v>
      </c>
      <c r="H374" s="45">
        <v>2160.4681999999998</v>
      </c>
      <c r="J374" s="45">
        <v>1080.2340999999999</v>
      </c>
      <c r="L374" s="45">
        <v>7405.3953000000001</v>
      </c>
      <c r="M374" s="45">
        <v>1167.1237000000001</v>
      </c>
    </row>
    <row r="375" spans="1:13" x14ac:dyDescent="0.25">
      <c r="A375" s="45">
        <v>5980.1783999999998</v>
      </c>
      <c r="B375" s="45">
        <v>6663.6274000000003</v>
      </c>
      <c r="D375" s="45">
        <v>6663.6274000000003</v>
      </c>
      <c r="E375" s="45">
        <v>6663.6274000000003</v>
      </c>
      <c r="G375" s="45">
        <v>5980.1783999999998</v>
      </c>
      <c r="H375" s="45">
        <v>1674.45</v>
      </c>
      <c r="J375">
        <v>837.22500000000002</v>
      </c>
      <c r="L375" s="45">
        <v>5826.4023999999999</v>
      </c>
      <c r="M375">
        <v>732.90070000000003</v>
      </c>
    </row>
    <row r="376" spans="1:13" x14ac:dyDescent="0.25">
      <c r="A376" s="45">
        <v>9131.8361000000004</v>
      </c>
      <c r="B376" s="45">
        <v>10160.7754</v>
      </c>
      <c r="D376" s="45">
        <v>10160.7754</v>
      </c>
      <c r="E376" s="45">
        <v>10160.7754</v>
      </c>
      <c r="G376" s="45">
        <v>9131.8361000000004</v>
      </c>
      <c r="H376" s="45">
        <v>2556.9141</v>
      </c>
      <c r="J376" s="45">
        <v>1278.4571000000001</v>
      </c>
      <c r="L376" s="45">
        <v>8882.3183000000008</v>
      </c>
      <c r="M376" s="45">
        <v>1573.2774999999999</v>
      </c>
    </row>
    <row r="377" spans="1:13" x14ac:dyDescent="0.25">
      <c r="A377" s="45">
        <v>5972.8899000000001</v>
      </c>
      <c r="B377" s="45">
        <v>6683.9481999999998</v>
      </c>
      <c r="D377" s="45">
        <v>6683.9481999999998</v>
      </c>
      <c r="E377" s="45">
        <v>6683.9481999999998</v>
      </c>
      <c r="G377" s="45">
        <v>5972.8899000000001</v>
      </c>
      <c r="H377" s="45">
        <v>1672.4092000000001</v>
      </c>
      <c r="J377">
        <v>836.20460000000003</v>
      </c>
      <c r="L377" s="45">
        <v>5847.7435999999998</v>
      </c>
      <c r="M377">
        <v>738.76949999999999</v>
      </c>
    </row>
    <row r="378" spans="1:13" x14ac:dyDescent="0.25">
      <c r="A378" s="45">
        <v>6239.5367999999999</v>
      </c>
      <c r="B378" s="45">
        <v>6950.5950999999995</v>
      </c>
      <c r="D378" s="45">
        <v>6950.5950999999995</v>
      </c>
      <c r="E378" s="45">
        <v>6950.5950999999995</v>
      </c>
      <c r="G378" s="45">
        <v>6239.5367999999999</v>
      </c>
      <c r="H378" s="45">
        <v>1747.0703000000001</v>
      </c>
      <c r="J378">
        <v>873.53510000000006</v>
      </c>
      <c r="L378" s="45">
        <v>6077.0599000000002</v>
      </c>
      <c r="M378">
        <v>801.83150000000001</v>
      </c>
    </row>
    <row r="379" spans="1:13" x14ac:dyDescent="0.25">
      <c r="A379" s="45">
        <v>6291.8144000000002</v>
      </c>
      <c r="B379" s="45">
        <v>7017.0955999999996</v>
      </c>
      <c r="D379" s="45">
        <v>7017.0955999999996</v>
      </c>
      <c r="E379" s="45">
        <v>7017.0955999999996</v>
      </c>
      <c r="G379" s="45">
        <v>6291.8144000000002</v>
      </c>
      <c r="H379" s="45">
        <v>1761.7080000000001</v>
      </c>
      <c r="J379">
        <v>880.85400000000004</v>
      </c>
      <c r="L379" s="45">
        <v>6136.2416000000003</v>
      </c>
      <c r="M379">
        <v>818.10640000000001</v>
      </c>
    </row>
    <row r="380" spans="1:13" x14ac:dyDescent="0.25">
      <c r="A380" s="45">
        <v>7968.4142000000002</v>
      </c>
      <c r="B380" s="45">
        <v>8753.4796999999999</v>
      </c>
      <c r="D380" s="45">
        <v>8753.4796999999999</v>
      </c>
      <c r="E380" s="45">
        <v>8753.4796999999999</v>
      </c>
      <c r="G380" s="45">
        <v>7968.4142000000002</v>
      </c>
      <c r="H380" s="45">
        <v>2231.1559999999999</v>
      </c>
      <c r="J380" s="45">
        <v>1115.578</v>
      </c>
      <c r="L380" s="45">
        <v>7637.9017000000003</v>
      </c>
      <c r="M380" s="45">
        <v>1231.0630000000001</v>
      </c>
    </row>
    <row r="381" spans="1:13" x14ac:dyDescent="0.25">
      <c r="A381" s="45">
        <v>6830.8355000000001</v>
      </c>
      <c r="B381" s="45">
        <v>7600.5070999999998</v>
      </c>
      <c r="D381" s="45">
        <v>7600.5070999999998</v>
      </c>
      <c r="E381" s="45">
        <v>7600.5070999999998</v>
      </c>
      <c r="G381" s="45">
        <v>6830.8355000000001</v>
      </c>
      <c r="H381" s="45">
        <v>1912.6339</v>
      </c>
      <c r="J381">
        <v>956.31700000000001</v>
      </c>
      <c r="L381" s="45">
        <v>6644.1900999999998</v>
      </c>
      <c r="M381">
        <v>957.79229999999995</v>
      </c>
    </row>
    <row r="382" spans="1:13" x14ac:dyDescent="0.25">
      <c r="A382" s="45">
        <v>6594.5496999999996</v>
      </c>
      <c r="B382" s="45">
        <v>7379.6151</v>
      </c>
      <c r="D382" s="45">
        <v>7379.6151</v>
      </c>
      <c r="E382" s="45">
        <v>7379.6151</v>
      </c>
      <c r="G382" s="45">
        <v>6594.5496999999996</v>
      </c>
      <c r="H382" s="45">
        <v>1846.4739</v>
      </c>
      <c r="J382">
        <v>923.23699999999997</v>
      </c>
      <c r="L382" s="45">
        <v>6456.3782000000001</v>
      </c>
      <c r="M382">
        <v>906.14400000000001</v>
      </c>
    </row>
    <row r="383" spans="1:13" x14ac:dyDescent="0.25">
      <c r="A383" s="45">
        <v>6239.5367999999999</v>
      </c>
      <c r="B383" s="45">
        <v>6950.5950999999995</v>
      </c>
      <c r="D383" s="45">
        <v>6950.5950999999995</v>
      </c>
      <c r="E383" s="45">
        <v>6950.5950999999995</v>
      </c>
      <c r="G383" s="45">
        <v>6239.5367999999999</v>
      </c>
      <c r="H383" s="45">
        <v>1747.0703000000001</v>
      </c>
      <c r="J383">
        <v>873.53510000000006</v>
      </c>
      <c r="L383" s="45">
        <v>6077.0599000000002</v>
      </c>
      <c r="M383">
        <v>801.83150000000001</v>
      </c>
    </row>
    <row r="384" spans="1:13" x14ac:dyDescent="0.25">
      <c r="A384" s="45">
        <v>7831.0277999999998</v>
      </c>
      <c r="B384" s="45">
        <v>8616.0931999999993</v>
      </c>
      <c r="D384" s="45">
        <v>8616.0931999999993</v>
      </c>
      <c r="E384" s="45">
        <v>8616.0931999999993</v>
      </c>
      <c r="G384" s="45">
        <v>7831.0277999999998</v>
      </c>
      <c r="H384" s="45">
        <v>2192.6878000000002</v>
      </c>
      <c r="J384" s="45">
        <v>1096.3439000000001</v>
      </c>
      <c r="L384" s="45">
        <v>7519.7493000000004</v>
      </c>
      <c r="M384" s="45">
        <v>1198.5710999999999</v>
      </c>
    </row>
    <row r="385" spans="1:13" x14ac:dyDescent="0.25">
      <c r="A385" s="45">
        <v>6967.5182000000004</v>
      </c>
      <c r="B385" s="45">
        <v>11087.368700000001</v>
      </c>
      <c r="D385" s="45">
        <v>7715.9578000000001</v>
      </c>
      <c r="E385" s="45">
        <v>7715.9578000000001</v>
      </c>
      <c r="G385" s="45">
        <v>6967.5182000000004</v>
      </c>
      <c r="H385" s="45">
        <v>1950.9050999999999</v>
      </c>
      <c r="J385">
        <v>975.45259999999996</v>
      </c>
      <c r="L385" s="45">
        <v>10111.9162</v>
      </c>
      <c r="M385" s="45">
        <v>1911.4168999999999</v>
      </c>
    </row>
    <row r="386" spans="1:13" x14ac:dyDescent="0.25">
      <c r="A386" s="45">
        <v>7124.7412999999997</v>
      </c>
      <c r="B386" s="45">
        <v>7909.8068000000003</v>
      </c>
      <c r="D386" s="45">
        <v>7889.9076999999997</v>
      </c>
      <c r="E386" s="45">
        <v>7889.9076999999997</v>
      </c>
      <c r="G386" s="45">
        <v>7124.7412999999997</v>
      </c>
      <c r="H386" s="45">
        <v>1994.9276</v>
      </c>
      <c r="J386">
        <v>997.46379999999999</v>
      </c>
      <c r="L386" s="45">
        <v>6912.3429999999998</v>
      </c>
      <c r="M386" s="45">
        <v>1031.5343</v>
      </c>
    </row>
    <row r="387" spans="1:13" x14ac:dyDescent="0.25">
      <c r="A387" s="45">
        <v>7008.3145000000004</v>
      </c>
      <c r="B387" s="45">
        <v>7793.3798999999999</v>
      </c>
      <c r="D387" s="45">
        <v>7772.1478999999999</v>
      </c>
      <c r="E387" s="45">
        <v>7772.1478999999999</v>
      </c>
      <c r="G387" s="45">
        <v>7008.3145000000004</v>
      </c>
      <c r="H387" s="45">
        <v>1962.3280999999999</v>
      </c>
      <c r="J387">
        <v>981.16399999999999</v>
      </c>
      <c r="L387" s="45">
        <v>6812.2159000000001</v>
      </c>
      <c r="M387" s="45">
        <v>1003.9994</v>
      </c>
    </row>
    <row r="388" spans="1:13" x14ac:dyDescent="0.25">
      <c r="A388" s="45">
        <v>6388.4357</v>
      </c>
      <c r="B388" s="45">
        <v>7045.3442999999997</v>
      </c>
      <c r="D388" s="45">
        <v>7045.3442999999997</v>
      </c>
      <c r="E388" s="45">
        <v>7045.3442999999997</v>
      </c>
      <c r="G388" s="45">
        <v>6388.4357</v>
      </c>
      <c r="H388" s="45">
        <v>1788.7619999999999</v>
      </c>
      <c r="J388">
        <v>894.38099999999997</v>
      </c>
      <c r="L388" s="45">
        <v>6150.9633000000003</v>
      </c>
      <c r="M388">
        <v>822.1549</v>
      </c>
    </row>
    <row r="389" spans="1:13" x14ac:dyDescent="0.25">
      <c r="A389" s="45">
        <v>6150.6544999999996</v>
      </c>
      <c r="B389" s="45">
        <v>6861.7128000000002</v>
      </c>
      <c r="D389" s="45">
        <v>6861.7128000000002</v>
      </c>
      <c r="E389" s="45">
        <v>6861.7128000000002</v>
      </c>
      <c r="G389" s="45">
        <v>6150.6544999999996</v>
      </c>
      <c r="H389" s="45">
        <v>1722.1832999999999</v>
      </c>
      <c r="J389">
        <v>861.09159999999997</v>
      </c>
      <c r="L389" s="45">
        <v>6000.6211999999996</v>
      </c>
      <c r="M389">
        <v>780.81079999999997</v>
      </c>
    </row>
    <row r="390" spans="1:13" x14ac:dyDescent="0.25">
      <c r="A390" s="45">
        <v>6622.6111000000001</v>
      </c>
      <c r="B390" s="45">
        <v>7319.7281000000003</v>
      </c>
      <c r="D390" s="45">
        <v>7319.7281000000003</v>
      </c>
      <c r="E390" s="45">
        <v>7319.7281000000003</v>
      </c>
      <c r="G390" s="45">
        <v>6622.6111000000001</v>
      </c>
      <c r="H390" s="45">
        <v>1854.3311000000001</v>
      </c>
      <c r="J390">
        <v>927.16560000000004</v>
      </c>
      <c r="L390" s="45">
        <v>6392.5625</v>
      </c>
      <c r="M390">
        <v>888.59469999999999</v>
      </c>
    </row>
    <row r="391" spans="1:13" x14ac:dyDescent="0.25">
      <c r="A391" s="45">
        <v>7023.2533999999996</v>
      </c>
      <c r="B391" s="45">
        <v>7792.9250000000002</v>
      </c>
      <c r="D391" s="45">
        <v>7792.9250000000002</v>
      </c>
      <c r="E391" s="45">
        <v>7792.9250000000002</v>
      </c>
      <c r="G391" s="45">
        <v>7023.2533999999996</v>
      </c>
      <c r="H391" s="45">
        <v>1966.5109</v>
      </c>
      <c r="J391">
        <v>983.25549999999998</v>
      </c>
      <c r="L391" s="45">
        <v>6809.6695</v>
      </c>
      <c r="M391" s="45">
        <v>1003.2991</v>
      </c>
    </row>
    <row r="392" spans="1:13" x14ac:dyDescent="0.25">
      <c r="A392" s="45">
        <v>6753.8683000000001</v>
      </c>
      <c r="B392" s="45">
        <v>7523.5398999999998</v>
      </c>
      <c r="D392" s="45">
        <v>7523.5398999999998</v>
      </c>
      <c r="E392" s="45">
        <v>7523.5398999999998</v>
      </c>
      <c r="G392" s="45">
        <v>6753.8683000000001</v>
      </c>
      <c r="H392" s="45">
        <v>1891.0831000000001</v>
      </c>
      <c r="J392">
        <v>945.54160000000002</v>
      </c>
      <c r="L392" s="45">
        <v>6577.9983000000002</v>
      </c>
      <c r="M392">
        <v>939.58950000000004</v>
      </c>
    </row>
    <row r="393" spans="1:13" x14ac:dyDescent="0.25">
      <c r="A393" s="45">
        <v>7331.1220000000003</v>
      </c>
      <c r="B393" s="45">
        <v>8100.7936</v>
      </c>
      <c r="D393" s="45">
        <v>8100.7936</v>
      </c>
      <c r="E393" s="45">
        <v>8100.7936</v>
      </c>
      <c r="G393" s="45">
        <v>7331.1220000000003</v>
      </c>
      <c r="H393" s="45">
        <v>2052.7141999999999</v>
      </c>
      <c r="J393" s="45">
        <v>1026.3570999999999</v>
      </c>
      <c r="L393" s="45">
        <v>7074.4364999999998</v>
      </c>
      <c r="M393" s="45">
        <v>1076.1099999999999</v>
      </c>
    </row>
    <row r="394" spans="1:13" x14ac:dyDescent="0.25">
      <c r="A394" s="45">
        <v>7311.8801999999996</v>
      </c>
      <c r="B394" s="45">
        <v>8081.5518000000002</v>
      </c>
      <c r="D394" s="45">
        <v>8081.5518000000002</v>
      </c>
      <c r="E394" s="45">
        <v>8081.5518000000002</v>
      </c>
      <c r="G394" s="45">
        <v>7311.8801999999996</v>
      </c>
      <c r="H394" s="45">
        <v>2047.3264999999999</v>
      </c>
      <c r="J394" s="45">
        <v>1023.6632</v>
      </c>
      <c r="L394" s="45">
        <v>7057.8886000000002</v>
      </c>
      <c r="M394" s="45">
        <v>1071.5594000000001</v>
      </c>
    </row>
    <row r="395" spans="1:13" x14ac:dyDescent="0.25">
      <c r="A395" s="45">
        <v>7138.7040999999999</v>
      </c>
      <c r="B395" s="45">
        <v>7908.3756999999996</v>
      </c>
      <c r="D395" s="45">
        <v>7908.3756999999996</v>
      </c>
      <c r="E395" s="45">
        <v>7908.3756999999996</v>
      </c>
      <c r="G395" s="45">
        <v>7138.7040999999999</v>
      </c>
      <c r="H395" s="45">
        <v>1998.8371</v>
      </c>
      <c r="J395">
        <v>999.41859999999997</v>
      </c>
      <c r="L395" s="45">
        <v>6908.9570999999996</v>
      </c>
      <c r="M395" s="45">
        <v>1030.6032</v>
      </c>
    </row>
    <row r="396" spans="1:13" x14ac:dyDescent="0.25">
      <c r="A396" s="45">
        <v>6734.6235999999999</v>
      </c>
      <c r="B396" s="45">
        <v>7489.2033000000001</v>
      </c>
      <c r="D396" s="45">
        <v>7489.2033000000001</v>
      </c>
      <c r="E396" s="45">
        <v>7489.2033000000001</v>
      </c>
      <c r="G396" s="45">
        <v>6734.6235999999999</v>
      </c>
      <c r="H396" s="45">
        <v>1885.6946</v>
      </c>
      <c r="J396">
        <v>942.84730000000002</v>
      </c>
      <c r="L396" s="45">
        <v>6546.3559999999998</v>
      </c>
      <c r="M396">
        <v>930.88789999999995</v>
      </c>
    </row>
    <row r="397" spans="1:13" x14ac:dyDescent="0.25">
      <c r="A397" s="45">
        <v>7772.1478999999999</v>
      </c>
      <c r="B397" s="45">
        <v>8557.2132999999994</v>
      </c>
      <c r="D397" s="45">
        <v>8557.2132999999994</v>
      </c>
      <c r="E397" s="45">
        <v>8557.2132999999994</v>
      </c>
      <c r="G397" s="45">
        <v>7772.1478999999999</v>
      </c>
      <c r="H397" s="45">
        <v>2176.2013999999999</v>
      </c>
      <c r="J397" s="45">
        <v>1088.1007</v>
      </c>
      <c r="L397" s="45">
        <v>7469.1126000000004</v>
      </c>
      <c r="M397" s="45">
        <v>1184.646</v>
      </c>
    </row>
    <row r="398" spans="1:13" x14ac:dyDescent="0.25">
      <c r="A398" s="45">
        <v>7772.1478999999999</v>
      </c>
      <c r="B398" s="45">
        <v>8557.2132999999994</v>
      </c>
      <c r="D398" s="45">
        <v>8557.2132999999994</v>
      </c>
      <c r="E398" s="45">
        <v>8557.2132999999994</v>
      </c>
      <c r="G398" s="45">
        <v>7772.1478999999999</v>
      </c>
      <c r="H398" s="45">
        <v>2176.2013999999999</v>
      </c>
      <c r="J398" s="45">
        <v>1088.1007</v>
      </c>
      <c r="L398" s="45">
        <v>7469.1126000000004</v>
      </c>
      <c r="M398" s="45">
        <v>1184.646</v>
      </c>
    </row>
    <row r="399" spans="1:13" x14ac:dyDescent="0.25">
      <c r="A399" s="45">
        <v>7168.5069999999996</v>
      </c>
      <c r="B399" s="45">
        <v>7923.0865999999996</v>
      </c>
      <c r="D399" s="45">
        <v>7923.0865999999996</v>
      </c>
      <c r="E399" s="45">
        <v>7923.0865999999996</v>
      </c>
      <c r="G399" s="45">
        <v>7168.5069999999996</v>
      </c>
      <c r="H399" s="45">
        <v>2007.1819</v>
      </c>
      <c r="J399" s="45">
        <v>1003.591</v>
      </c>
      <c r="L399" s="45">
        <v>6919.4957000000004</v>
      </c>
      <c r="M399" s="45">
        <v>1033.5012999999999</v>
      </c>
    </row>
    <row r="400" spans="1:13" x14ac:dyDescent="0.25">
      <c r="A400" s="45">
        <v>7085.2156000000004</v>
      </c>
      <c r="B400" s="45">
        <v>7870.2809999999999</v>
      </c>
      <c r="D400" s="45">
        <v>7870.2809999999999</v>
      </c>
      <c r="E400" s="45">
        <v>7870.2809999999999</v>
      </c>
      <c r="G400" s="45">
        <v>7085.2156000000004</v>
      </c>
      <c r="H400" s="45">
        <v>1983.8604</v>
      </c>
      <c r="J400">
        <v>991.93020000000001</v>
      </c>
      <c r="L400" s="45">
        <v>6878.3509000000004</v>
      </c>
      <c r="M400" s="45">
        <v>1022.1865</v>
      </c>
    </row>
    <row r="401" spans="1:13" x14ac:dyDescent="0.25">
      <c r="A401" s="45">
        <v>5461.6135000000004</v>
      </c>
      <c r="B401" s="45">
        <v>6093.0138999999999</v>
      </c>
      <c r="D401" s="45">
        <v>6093.0138999999999</v>
      </c>
      <c r="E401" s="45">
        <v>6093.0138999999999</v>
      </c>
      <c r="G401" s="45">
        <v>5461.6135000000004</v>
      </c>
      <c r="H401" s="45">
        <v>1529.2518</v>
      </c>
      <c r="J401">
        <v>764.6259</v>
      </c>
      <c r="L401" s="45">
        <v>5328.3879999999999</v>
      </c>
      <c r="M401">
        <v>595.94669999999996</v>
      </c>
    </row>
    <row r="402" spans="1:13" x14ac:dyDescent="0.25">
      <c r="A402" s="45">
        <v>6927.0443999999998</v>
      </c>
      <c r="B402" s="45">
        <v>7696.7160000000003</v>
      </c>
      <c r="D402" s="45">
        <v>7696.7160000000003</v>
      </c>
      <c r="E402" s="45">
        <v>7696.7160000000003</v>
      </c>
      <c r="G402" s="45">
        <v>6927.0443999999998</v>
      </c>
      <c r="H402" s="45">
        <v>1939.5724</v>
      </c>
      <c r="J402">
        <v>969.78620000000001</v>
      </c>
      <c r="L402" s="45">
        <v>6726.9297999999999</v>
      </c>
      <c r="M402">
        <v>980.54570000000001</v>
      </c>
    </row>
    <row r="403" spans="1:13" x14ac:dyDescent="0.25">
      <c r="A403" s="45">
        <v>6034.7227000000003</v>
      </c>
      <c r="B403" s="45">
        <v>6731.8397000000004</v>
      </c>
      <c r="D403" s="45">
        <v>6709.7506999999996</v>
      </c>
      <c r="E403" s="45">
        <v>6709.7506999999996</v>
      </c>
      <c r="G403" s="45">
        <v>6034.7227000000003</v>
      </c>
      <c r="H403" s="45">
        <v>1689.7224000000001</v>
      </c>
      <c r="J403">
        <v>844.86120000000005</v>
      </c>
      <c r="L403" s="45">
        <v>5886.9785000000002</v>
      </c>
      <c r="M403">
        <v>749.55909999999994</v>
      </c>
    </row>
    <row r="404" spans="1:13" x14ac:dyDescent="0.25">
      <c r="A404" s="45">
        <v>6658.0703999999996</v>
      </c>
      <c r="B404" s="45">
        <v>7397.8559999999998</v>
      </c>
      <c r="D404" s="45">
        <v>7397.8559999999998</v>
      </c>
      <c r="E404" s="45">
        <v>7397.8559999999998</v>
      </c>
      <c r="G404" s="45">
        <v>6658.0703999999996</v>
      </c>
      <c r="H404" s="45">
        <v>1864.2597000000001</v>
      </c>
      <c r="J404">
        <v>932.12990000000002</v>
      </c>
      <c r="L404" s="45">
        <v>6465.7260999999999</v>
      </c>
      <c r="M404">
        <v>908.71469999999999</v>
      </c>
    </row>
    <row r="405" spans="1:13" x14ac:dyDescent="0.25">
      <c r="A405" s="45">
        <v>7545.7968000000001</v>
      </c>
      <c r="B405" s="45">
        <v>8300.3765000000003</v>
      </c>
      <c r="D405" s="45">
        <v>8300.3765000000003</v>
      </c>
      <c r="E405" s="45">
        <v>8300.3765000000003</v>
      </c>
      <c r="G405" s="45">
        <v>7545.7968000000001</v>
      </c>
      <c r="H405" s="45">
        <v>2112.8231000000001</v>
      </c>
      <c r="J405" s="45">
        <v>1056.4115999999999</v>
      </c>
      <c r="L405" s="45">
        <v>7243.9648999999999</v>
      </c>
      <c r="M405" s="45">
        <v>1122.7303999999999</v>
      </c>
    </row>
    <row r="406" spans="1:13" x14ac:dyDescent="0.25">
      <c r="A406" s="45">
        <v>7659.7707</v>
      </c>
      <c r="B406" s="45">
        <v>7659.7707</v>
      </c>
      <c r="D406" s="45">
        <v>7320.9040999999997</v>
      </c>
      <c r="E406" s="45">
        <v>7320.9040999999997</v>
      </c>
      <c r="G406" s="45">
        <v>7659.7707</v>
      </c>
      <c r="H406" s="45">
        <v>2144.7357999999999</v>
      </c>
      <c r="J406" s="45">
        <v>1072.3679</v>
      </c>
      <c r="L406" s="45">
        <v>6587.4027999999998</v>
      </c>
      <c r="M406">
        <v>942.17579999999998</v>
      </c>
    </row>
    <row r="407" spans="1:13" x14ac:dyDescent="0.25">
      <c r="A407" s="45">
        <v>7233.1522999999997</v>
      </c>
      <c r="B407" s="45">
        <v>8018.2178000000004</v>
      </c>
      <c r="D407" s="45">
        <v>7870.2809999999999</v>
      </c>
      <c r="E407" s="45">
        <v>7870.2809999999999</v>
      </c>
      <c r="G407" s="45">
        <v>7233.1522999999997</v>
      </c>
      <c r="H407" s="45">
        <v>2025.2827</v>
      </c>
      <c r="J407" s="45">
        <v>1012.6413</v>
      </c>
      <c r="L407" s="45">
        <v>7005.5763999999999</v>
      </c>
      <c r="M407" s="45">
        <v>1057.1735000000001</v>
      </c>
    </row>
    <row r="408" spans="1:13" x14ac:dyDescent="0.25">
      <c r="A408" s="45">
        <v>4557.2937000000002</v>
      </c>
      <c r="B408" s="45">
        <v>5049.9741000000004</v>
      </c>
      <c r="D408" s="45">
        <v>5049.9741000000004</v>
      </c>
      <c r="E408" s="45">
        <v>5049.9741000000004</v>
      </c>
      <c r="G408" s="45">
        <v>4557.2937000000002</v>
      </c>
      <c r="H408" s="45">
        <v>1276.0422000000001</v>
      </c>
      <c r="J408">
        <v>638.02110000000005</v>
      </c>
      <c r="L408" s="45">
        <v>4411.9530000000004</v>
      </c>
      <c r="M408">
        <v>356.55939999999998</v>
      </c>
    </row>
    <row r="409" spans="1:13" x14ac:dyDescent="0.25">
      <c r="A409" s="45">
        <v>5972.8899000000001</v>
      </c>
      <c r="B409" s="45">
        <v>6683.9481999999998</v>
      </c>
      <c r="D409" s="45">
        <v>6683.9481999999998</v>
      </c>
      <c r="E409" s="45">
        <v>6683.9481999999998</v>
      </c>
      <c r="G409" s="45">
        <v>5972.8899000000001</v>
      </c>
      <c r="H409" s="45">
        <v>1672.4092000000001</v>
      </c>
      <c r="J409">
        <v>836.20460000000003</v>
      </c>
      <c r="L409" s="45">
        <v>5847.7435999999998</v>
      </c>
      <c r="M409">
        <v>738.76949999999999</v>
      </c>
    </row>
    <row r="410" spans="1:13" x14ac:dyDescent="0.25">
      <c r="A410" s="45">
        <v>7497.375</v>
      </c>
      <c r="B410" s="45">
        <v>8282.4403999999995</v>
      </c>
      <c r="D410" s="45">
        <v>8282.4403999999995</v>
      </c>
      <c r="E410" s="45">
        <v>8282.4403999999995</v>
      </c>
      <c r="G410" s="45">
        <v>7497.375</v>
      </c>
      <c r="H410" s="45">
        <v>2099.2649999999999</v>
      </c>
      <c r="J410" s="45">
        <v>1049.6324999999999</v>
      </c>
      <c r="L410" s="45">
        <v>7232.8078999999998</v>
      </c>
      <c r="M410" s="45">
        <v>1119.6622</v>
      </c>
    </row>
    <row r="411" spans="1:13" x14ac:dyDescent="0.25">
      <c r="A411" s="45">
        <v>6663.6274000000003</v>
      </c>
      <c r="B411" s="45">
        <v>7347.0762999999997</v>
      </c>
      <c r="D411" s="45">
        <v>7347.0762999999997</v>
      </c>
      <c r="E411" s="45">
        <v>7347.0762999999997</v>
      </c>
      <c r="G411" s="45">
        <v>6663.6274000000003</v>
      </c>
      <c r="H411" s="45">
        <v>1865.8157000000001</v>
      </c>
      <c r="J411">
        <v>932.90779999999995</v>
      </c>
      <c r="L411" s="45">
        <v>6414.1684999999998</v>
      </c>
      <c r="M411">
        <v>894.53629999999998</v>
      </c>
    </row>
    <row r="412" spans="1:13" x14ac:dyDescent="0.25">
      <c r="A412" s="45">
        <v>5972.8899000000001</v>
      </c>
      <c r="B412" s="45">
        <v>6683.9481999999998</v>
      </c>
      <c r="D412" s="45">
        <v>6683.9481999999998</v>
      </c>
      <c r="E412" s="45">
        <v>6683.9481999999998</v>
      </c>
      <c r="G412" s="45">
        <v>5972.8899000000001</v>
      </c>
      <c r="H412" s="45">
        <v>1672.4092000000001</v>
      </c>
      <c r="J412">
        <v>836.20460000000003</v>
      </c>
      <c r="L412" s="45">
        <v>5847.7435999999998</v>
      </c>
      <c r="M412">
        <v>738.76949999999999</v>
      </c>
    </row>
    <row r="413" spans="1:13" x14ac:dyDescent="0.25">
      <c r="A413" s="45">
        <v>4526.5739999999996</v>
      </c>
      <c r="B413" s="45">
        <v>4990.8379999999997</v>
      </c>
      <c r="D413" s="45">
        <v>4990.8379999999997</v>
      </c>
      <c r="E413" s="45">
        <v>4990.8379999999997</v>
      </c>
      <c r="G413" s="45">
        <v>4526.5739999999996</v>
      </c>
      <c r="H413" s="45">
        <v>1267.4407000000001</v>
      </c>
      <c r="J413">
        <v>633.72040000000004</v>
      </c>
      <c r="L413" s="45">
        <v>4357.1175999999996</v>
      </c>
      <c r="M413">
        <v>344.22149999999999</v>
      </c>
    </row>
    <row r="414" spans="1:13" x14ac:dyDescent="0.25">
      <c r="A414" s="45">
        <v>5712.1435000000001</v>
      </c>
      <c r="B414" s="45">
        <v>6382.1896999999999</v>
      </c>
      <c r="D414" s="45">
        <v>6382.1896999999999</v>
      </c>
      <c r="E414" s="45">
        <v>6382.1896999999999</v>
      </c>
      <c r="G414" s="45">
        <v>5712.1435000000001</v>
      </c>
      <c r="H414" s="45">
        <v>1599.4002</v>
      </c>
      <c r="J414">
        <v>799.70010000000002</v>
      </c>
      <c r="L414" s="45">
        <v>5582.4895999999999</v>
      </c>
      <c r="M414">
        <v>665.82460000000003</v>
      </c>
    </row>
    <row r="415" spans="1:13" x14ac:dyDescent="0.25">
      <c r="A415" s="45">
        <v>7600.5070999999998</v>
      </c>
      <c r="B415" s="45">
        <v>8370.1787000000004</v>
      </c>
      <c r="D415" s="45">
        <v>8370.1787000000004</v>
      </c>
      <c r="E415" s="45">
        <v>8370.1787000000004</v>
      </c>
      <c r="G415" s="45">
        <v>7600.5070999999998</v>
      </c>
      <c r="H415" s="45">
        <v>2128.1419999999998</v>
      </c>
      <c r="J415" s="45">
        <v>1064.0709999999999</v>
      </c>
      <c r="L415" s="45">
        <v>7306.1076999999996</v>
      </c>
      <c r="M415" s="45">
        <v>1139.8196</v>
      </c>
    </row>
    <row r="416" spans="1:13" x14ac:dyDescent="0.25">
      <c r="A416" s="45">
        <v>9941.0260999999991</v>
      </c>
      <c r="B416" s="45">
        <v>11185.031999999999</v>
      </c>
      <c r="D416" s="45">
        <v>9941.0260999999991</v>
      </c>
      <c r="E416" s="45">
        <v>9941.0260999999991</v>
      </c>
      <c r="G416" s="45">
        <v>9941.0260999999991</v>
      </c>
      <c r="H416" s="45">
        <v>2783.4872999999998</v>
      </c>
      <c r="J416" s="45">
        <v>1391.7437</v>
      </c>
      <c r="L416" s="45">
        <v>9793.2883000000002</v>
      </c>
      <c r="M416" s="45">
        <v>1823.7943</v>
      </c>
    </row>
    <row r="417" spans="1:13" x14ac:dyDescent="0.25">
      <c r="A417" s="45">
        <v>8781.8058999999994</v>
      </c>
      <c r="B417" s="45">
        <v>9536.3855999999996</v>
      </c>
      <c r="D417" s="45">
        <v>9515.1535000000003</v>
      </c>
      <c r="E417" s="45">
        <v>9515.1535000000003</v>
      </c>
      <c r="G417" s="45">
        <v>8781.8058999999994</v>
      </c>
      <c r="H417" s="45">
        <v>2458.9056999999998</v>
      </c>
      <c r="J417" s="45">
        <v>1229.4528</v>
      </c>
      <c r="L417" s="45">
        <v>8306.9328000000005</v>
      </c>
      <c r="M417" s="45">
        <v>1415.0464999999999</v>
      </c>
    </row>
    <row r="418" spans="1:13" x14ac:dyDescent="0.25">
      <c r="A418" s="45">
        <v>7504.2981</v>
      </c>
      <c r="B418" s="45">
        <v>8273.9696999999996</v>
      </c>
      <c r="D418" s="45">
        <v>8273.9696999999996</v>
      </c>
      <c r="E418" s="45">
        <v>8273.9696999999996</v>
      </c>
      <c r="G418" s="45">
        <v>7504.2981</v>
      </c>
      <c r="H418" s="45">
        <v>2101.2035000000001</v>
      </c>
      <c r="J418" s="45">
        <v>1050.6016999999999</v>
      </c>
      <c r="L418" s="45">
        <v>7223.3680000000004</v>
      </c>
      <c r="M418" s="45">
        <v>1117.0662</v>
      </c>
    </row>
    <row r="419" spans="1:13" x14ac:dyDescent="0.25">
      <c r="A419" s="45">
        <v>5855.7825000000003</v>
      </c>
      <c r="B419" s="45">
        <v>6552.8994000000002</v>
      </c>
      <c r="D419" s="45">
        <v>6552.8994000000002</v>
      </c>
      <c r="E419" s="45">
        <v>6552.8994000000002</v>
      </c>
      <c r="G419" s="45">
        <v>5855.7825000000003</v>
      </c>
      <c r="H419" s="45">
        <v>1639.6190999999999</v>
      </c>
      <c r="J419">
        <v>819.80949999999996</v>
      </c>
      <c r="L419" s="45">
        <v>5733.0898999999999</v>
      </c>
      <c r="M419">
        <v>707.23969999999997</v>
      </c>
    </row>
    <row r="420" spans="1:13" x14ac:dyDescent="0.25">
      <c r="A420" s="45">
        <v>6082.6957000000002</v>
      </c>
      <c r="B420" s="45">
        <v>6766.1446999999998</v>
      </c>
      <c r="D420" s="45">
        <v>6766.1446999999998</v>
      </c>
      <c r="E420" s="45">
        <v>6766.1446999999998</v>
      </c>
      <c r="G420" s="45">
        <v>6082.6957000000002</v>
      </c>
      <c r="H420" s="45">
        <v>1703.1548</v>
      </c>
      <c r="J420">
        <v>851.57740000000001</v>
      </c>
      <c r="L420" s="45">
        <v>5914.5672999999997</v>
      </c>
      <c r="M420">
        <v>757.14599999999996</v>
      </c>
    </row>
    <row r="421" spans="1:13" x14ac:dyDescent="0.25">
      <c r="A421" s="45">
        <v>5911.8334999999997</v>
      </c>
      <c r="B421" s="45">
        <v>6595.2825000000003</v>
      </c>
      <c r="D421" s="45">
        <v>6595.2825000000003</v>
      </c>
      <c r="E421" s="45">
        <v>6595.2825000000003</v>
      </c>
      <c r="G421" s="45">
        <v>5911.8334999999997</v>
      </c>
      <c r="H421" s="45">
        <v>1655.3134</v>
      </c>
      <c r="J421">
        <v>827.6567</v>
      </c>
      <c r="L421" s="45">
        <v>5767.6257999999998</v>
      </c>
      <c r="M421">
        <v>716.73710000000005</v>
      </c>
    </row>
    <row r="422" spans="1:13" x14ac:dyDescent="0.25">
      <c r="A422" s="45">
        <v>6559.2659000000003</v>
      </c>
      <c r="B422" s="45">
        <v>7304.6369999999997</v>
      </c>
      <c r="D422" s="45">
        <v>7304.6369999999997</v>
      </c>
      <c r="E422" s="45">
        <v>7304.6369999999997</v>
      </c>
      <c r="G422" s="45">
        <v>6559.2659000000003</v>
      </c>
      <c r="H422" s="45">
        <v>1836.5944</v>
      </c>
      <c r="J422">
        <v>918.29719999999998</v>
      </c>
      <c r="L422" s="45">
        <v>6386.3397999999997</v>
      </c>
      <c r="M422">
        <v>886.88340000000005</v>
      </c>
    </row>
    <row r="423" spans="1:13" x14ac:dyDescent="0.25">
      <c r="A423" s="45">
        <v>6643.8432000000003</v>
      </c>
      <c r="B423" s="45">
        <v>7340.9601000000002</v>
      </c>
      <c r="D423" s="45">
        <v>7319.7281000000003</v>
      </c>
      <c r="E423" s="45">
        <v>7319.7281000000003</v>
      </c>
      <c r="G423" s="45">
        <v>6643.8432000000003</v>
      </c>
      <c r="H423" s="45">
        <v>1860.2761</v>
      </c>
      <c r="J423">
        <v>930.13800000000003</v>
      </c>
      <c r="L423" s="45">
        <v>6410.8221000000003</v>
      </c>
      <c r="M423">
        <v>893.61609999999996</v>
      </c>
    </row>
    <row r="424" spans="1:13" x14ac:dyDescent="0.25">
      <c r="A424" s="45">
        <v>5176.7470000000003</v>
      </c>
      <c r="B424" s="45">
        <v>5776.2254999999996</v>
      </c>
      <c r="D424" s="45">
        <v>5754.9934000000003</v>
      </c>
      <c r="E424" s="45">
        <v>5754.9934000000003</v>
      </c>
      <c r="G424" s="45">
        <v>5176.7470000000003</v>
      </c>
      <c r="H424" s="45">
        <v>1449.4892</v>
      </c>
      <c r="J424">
        <v>724.74459999999999</v>
      </c>
      <c r="L424" s="45">
        <v>5051.4808999999996</v>
      </c>
      <c r="M424">
        <v>519.79719999999998</v>
      </c>
    </row>
    <row r="425" spans="1:13" x14ac:dyDescent="0.25">
      <c r="A425" s="45">
        <v>6700.1190999999999</v>
      </c>
      <c r="B425" s="45">
        <v>7454.6988000000001</v>
      </c>
      <c r="D425" s="45">
        <v>7432.6098000000002</v>
      </c>
      <c r="E425" s="45">
        <v>7432.6098000000002</v>
      </c>
      <c r="G425" s="45">
        <v>6700.1190999999999</v>
      </c>
      <c r="H425" s="45">
        <v>1876.0334</v>
      </c>
      <c r="J425">
        <v>938.01670000000001</v>
      </c>
      <c r="L425" s="45">
        <v>6516.6821</v>
      </c>
      <c r="M425">
        <v>922.72760000000005</v>
      </c>
    </row>
    <row r="426" spans="1:13" x14ac:dyDescent="0.25">
      <c r="A426" s="45">
        <v>7523.5398999999998</v>
      </c>
      <c r="B426" s="45">
        <v>8293.2114999999994</v>
      </c>
      <c r="D426" s="45">
        <v>8293.2114999999994</v>
      </c>
      <c r="E426" s="45">
        <v>8293.2114999999994</v>
      </c>
      <c r="G426" s="45">
        <v>7523.5398999999998</v>
      </c>
      <c r="H426" s="45">
        <v>2106.5911999999998</v>
      </c>
      <c r="J426" s="45">
        <v>1053.2955999999999</v>
      </c>
      <c r="L426" s="45">
        <v>7239.9159</v>
      </c>
      <c r="M426" s="45">
        <v>1121.6169</v>
      </c>
    </row>
    <row r="427" spans="1:13" x14ac:dyDescent="0.25">
      <c r="A427" s="45">
        <v>5540.5384999999997</v>
      </c>
      <c r="B427" s="45">
        <v>6171.9389000000001</v>
      </c>
      <c r="D427" s="45">
        <v>6171.9389000000001</v>
      </c>
      <c r="E427" s="45">
        <v>6171.9389000000001</v>
      </c>
      <c r="G427" s="45">
        <v>5540.5384999999997</v>
      </c>
      <c r="H427" s="45">
        <v>1551.3507999999999</v>
      </c>
      <c r="J427">
        <v>775.67539999999997</v>
      </c>
      <c r="L427" s="45">
        <v>5396.2635</v>
      </c>
      <c r="M427">
        <v>614.61249999999995</v>
      </c>
    </row>
    <row r="428" spans="1:13" x14ac:dyDescent="0.25">
      <c r="A428" s="45">
        <v>7791.7745000000004</v>
      </c>
      <c r="B428" s="45">
        <v>8576.8399000000009</v>
      </c>
      <c r="D428" s="45">
        <v>8576.8399000000009</v>
      </c>
      <c r="E428" s="45">
        <v>8576.8399000000009</v>
      </c>
      <c r="G428" s="45">
        <v>7791.7745000000004</v>
      </c>
      <c r="H428" s="45">
        <v>2181.6968999999999</v>
      </c>
      <c r="J428" s="45">
        <v>1090.8484000000001</v>
      </c>
      <c r="L428" s="45">
        <v>7485.9915000000001</v>
      </c>
      <c r="M428" s="45">
        <v>1189.2877000000001</v>
      </c>
    </row>
    <row r="429" spans="1:13" x14ac:dyDescent="0.25">
      <c r="A429" s="45">
        <v>7497.375</v>
      </c>
      <c r="B429" s="45">
        <v>11632.6193</v>
      </c>
      <c r="D429" s="45">
        <v>8282.4403999999995</v>
      </c>
      <c r="E429" s="45">
        <v>8282.4403999999995</v>
      </c>
      <c r="G429" s="45">
        <v>7497.375</v>
      </c>
      <c r="H429" s="45">
        <v>2099.2649999999999</v>
      </c>
      <c r="J429" s="45">
        <v>1049.6324999999999</v>
      </c>
      <c r="L429" s="45">
        <v>10582.986800000001</v>
      </c>
      <c r="M429" s="45">
        <v>2040.9613999999999</v>
      </c>
    </row>
    <row r="430" spans="1:13" x14ac:dyDescent="0.25">
      <c r="A430" s="45">
        <v>5956.0690000000004</v>
      </c>
      <c r="B430" s="45">
        <v>8789.0071000000007</v>
      </c>
      <c r="D430" s="45">
        <v>6534.3154000000004</v>
      </c>
      <c r="E430" s="45">
        <v>6534.3154000000004</v>
      </c>
      <c r="G430" s="45">
        <v>5956.0690000000004</v>
      </c>
      <c r="H430" s="45">
        <v>1667.6993</v>
      </c>
      <c r="J430">
        <v>833.84969999999998</v>
      </c>
      <c r="L430" s="45">
        <v>7955.1575000000003</v>
      </c>
      <c r="M430" s="45">
        <v>1318.3082999999999</v>
      </c>
    </row>
    <row r="431" spans="1:13" x14ac:dyDescent="0.25">
      <c r="A431" s="45">
        <v>7600.5070999999998</v>
      </c>
      <c r="B431" s="45">
        <v>8370.1787000000004</v>
      </c>
      <c r="D431" s="45">
        <v>8370.1787000000004</v>
      </c>
      <c r="E431" s="45">
        <v>8370.1787000000004</v>
      </c>
      <c r="G431" s="45">
        <v>7600.5070999999998</v>
      </c>
      <c r="H431" s="45">
        <v>2128.1419999999998</v>
      </c>
      <c r="J431" s="45">
        <v>1064.0709999999999</v>
      </c>
      <c r="L431" s="45">
        <v>7306.1076999999996</v>
      </c>
      <c r="M431" s="45">
        <v>1139.8196</v>
      </c>
    </row>
    <row r="432" spans="1:13" x14ac:dyDescent="0.25">
      <c r="A432" s="45">
        <v>7600.5070999999998</v>
      </c>
      <c r="B432" s="45">
        <v>9300.8238999999994</v>
      </c>
      <c r="D432" s="45">
        <v>8370.1787000000004</v>
      </c>
      <c r="E432" s="45">
        <v>8370.1787000000004</v>
      </c>
      <c r="G432" s="45">
        <v>7600.5070999999998</v>
      </c>
      <c r="H432" s="45">
        <v>2128.1419999999998</v>
      </c>
      <c r="J432" s="45">
        <v>1064.0709999999999</v>
      </c>
      <c r="L432" s="45">
        <v>8236.7528999999995</v>
      </c>
      <c r="M432" s="45">
        <v>1395.7470000000001</v>
      </c>
    </row>
    <row r="433" spans="1:13" x14ac:dyDescent="0.25">
      <c r="A433" s="45">
        <v>7498.9804000000004</v>
      </c>
      <c r="B433" s="45">
        <v>9959.0506000000005</v>
      </c>
      <c r="D433" s="45">
        <v>8262.8137999999999</v>
      </c>
      <c r="E433" s="45">
        <v>8262.8137999999999</v>
      </c>
      <c r="G433" s="45">
        <v>7498.9804000000004</v>
      </c>
      <c r="H433" s="45">
        <v>2099.7145</v>
      </c>
      <c r="J433" s="45">
        <v>1049.8572999999999</v>
      </c>
      <c r="L433" s="45">
        <v>8909.1934000000001</v>
      </c>
      <c r="M433" s="45">
        <v>1580.6682000000001</v>
      </c>
    </row>
    <row r="434" spans="1:13" x14ac:dyDescent="0.25">
      <c r="A434" s="45">
        <v>6756.7155000000002</v>
      </c>
      <c r="B434" s="45">
        <v>7526.3870999999999</v>
      </c>
      <c r="D434" s="45">
        <v>7504.2981</v>
      </c>
      <c r="E434" s="45">
        <v>7504.2981</v>
      </c>
      <c r="G434" s="45">
        <v>6756.7155000000002</v>
      </c>
      <c r="H434" s="45">
        <v>1891.8803</v>
      </c>
      <c r="J434">
        <v>945.9402</v>
      </c>
      <c r="L434" s="45">
        <v>6580.4468999999999</v>
      </c>
      <c r="M434">
        <v>940.26289999999995</v>
      </c>
    </row>
    <row r="435" spans="1:13" x14ac:dyDescent="0.25">
      <c r="A435" s="45">
        <v>7104.8422</v>
      </c>
      <c r="B435" s="45">
        <v>7889.9076999999997</v>
      </c>
      <c r="D435" s="45">
        <v>7889.9076999999997</v>
      </c>
      <c r="E435" s="45">
        <v>7889.9076999999997</v>
      </c>
      <c r="G435" s="45">
        <v>7104.8422</v>
      </c>
      <c r="H435" s="45">
        <v>1989.3558</v>
      </c>
      <c r="J435">
        <v>994.67790000000002</v>
      </c>
      <c r="L435" s="45">
        <v>6895.2298000000001</v>
      </c>
      <c r="M435" s="45">
        <v>1026.8281999999999</v>
      </c>
    </row>
    <row r="436" spans="1:13" x14ac:dyDescent="0.25">
      <c r="A436" s="45">
        <v>5972.8899000000001</v>
      </c>
      <c r="B436" s="45">
        <v>6683.9481999999998</v>
      </c>
      <c r="D436" s="45">
        <v>6683.9481999999998</v>
      </c>
      <c r="E436" s="45">
        <v>6683.9481999999998</v>
      </c>
      <c r="G436" s="45">
        <v>5972.8899000000001</v>
      </c>
      <c r="H436" s="45">
        <v>1672.4092000000001</v>
      </c>
      <c r="J436">
        <v>836.20460000000003</v>
      </c>
      <c r="L436" s="45">
        <v>5847.7435999999998</v>
      </c>
      <c r="M436">
        <v>738.76949999999999</v>
      </c>
    </row>
    <row r="437" spans="1:13" x14ac:dyDescent="0.25">
      <c r="A437" s="45">
        <v>7504.2981</v>
      </c>
      <c r="B437" s="45">
        <v>8273.9696999999996</v>
      </c>
      <c r="D437" s="45">
        <v>8273.9696999999996</v>
      </c>
      <c r="E437" s="45">
        <v>8273.9696999999996</v>
      </c>
      <c r="G437" s="45">
        <v>7504.2981</v>
      </c>
      <c r="H437" s="45">
        <v>2101.2035000000001</v>
      </c>
      <c r="J437" s="45">
        <v>1050.6016999999999</v>
      </c>
      <c r="L437" s="45">
        <v>7223.3680000000004</v>
      </c>
      <c r="M437" s="45">
        <v>1117.0662</v>
      </c>
    </row>
    <row r="438" spans="1:13" x14ac:dyDescent="0.25">
      <c r="A438" s="45">
        <v>4640.1666999999998</v>
      </c>
      <c r="B438" s="45">
        <v>5163.0023000000001</v>
      </c>
      <c r="D438" s="45">
        <v>5163.0023000000001</v>
      </c>
      <c r="E438" s="45">
        <v>5163.0023000000001</v>
      </c>
      <c r="G438" s="45">
        <v>4640.1666999999998</v>
      </c>
      <c r="H438" s="45">
        <v>1299.2466999999999</v>
      </c>
      <c r="J438">
        <v>649.62329999999997</v>
      </c>
      <c r="L438" s="45">
        <v>4513.3789999999999</v>
      </c>
      <c r="M438">
        <v>379.38029999999998</v>
      </c>
    </row>
    <row r="439" spans="1:13" x14ac:dyDescent="0.25">
      <c r="A439" s="45">
        <v>6239.5367999999999</v>
      </c>
      <c r="B439" s="45">
        <v>6950.5950999999995</v>
      </c>
      <c r="D439" s="45">
        <v>6950.5950999999995</v>
      </c>
      <c r="E439" s="45">
        <v>6950.5950999999995</v>
      </c>
      <c r="G439" s="45">
        <v>6239.5367999999999</v>
      </c>
      <c r="H439" s="45">
        <v>1747.0703000000001</v>
      </c>
      <c r="J439">
        <v>873.53510000000006</v>
      </c>
      <c r="L439" s="45">
        <v>6077.0599000000002</v>
      </c>
      <c r="M439">
        <v>801.83150000000001</v>
      </c>
    </row>
    <row r="440" spans="1:13" x14ac:dyDescent="0.25">
      <c r="A440" s="45">
        <v>5299.1733999999997</v>
      </c>
      <c r="B440" s="45">
        <v>5887.9704000000002</v>
      </c>
      <c r="D440" s="45">
        <v>5887.9704000000002</v>
      </c>
      <c r="E440" s="45">
        <v>5887.9704000000002</v>
      </c>
      <c r="G440" s="45">
        <v>5299.1733999999997</v>
      </c>
      <c r="H440" s="45">
        <v>1483.7684999999999</v>
      </c>
      <c r="J440">
        <v>741.88430000000005</v>
      </c>
      <c r="L440" s="45">
        <v>5146.0861000000004</v>
      </c>
      <c r="M440">
        <v>545.81370000000004</v>
      </c>
    </row>
    <row r="441" spans="1:13" x14ac:dyDescent="0.25">
      <c r="A441" s="45">
        <v>6132.8779999999997</v>
      </c>
      <c r="B441" s="45">
        <v>6843.9363000000003</v>
      </c>
      <c r="D441" s="45">
        <v>6843.9363000000003</v>
      </c>
      <c r="E441" s="45">
        <v>6843.9363000000003</v>
      </c>
      <c r="G441" s="45">
        <v>6132.8779999999997</v>
      </c>
      <c r="H441" s="45">
        <v>1717.2058</v>
      </c>
      <c r="J441">
        <v>858.60289999999998</v>
      </c>
      <c r="L441" s="45">
        <v>5985.3334000000004</v>
      </c>
      <c r="M441">
        <v>776.60670000000005</v>
      </c>
    </row>
    <row r="442" spans="1:13" x14ac:dyDescent="0.25">
      <c r="A442" s="45">
        <v>6927.0443999999998</v>
      </c>
      <c r="B442" s="45">
        <v>7696.7160000000003</v>
      </c>
      <c r="D442" s="45">
        <v>7696.7160000000003</v>
      </c>
      <c r="E442" s="45">
        <v>7696.7160000000003</v>
      </c>
      <c r="G442" s="45">
        <v>6927.0443999999998</v>
      </c>
      <c r="H442" s="45">
        <v>1939.5724</v>
      </c>
      <c r="J442">
        <v>969.78620000000001</v>
      </c>
      <c r="L442" s="45">
        <v>6726.9297999999999</v>
      </c>
      <c r="M442">
        <v>980.54570000000001</v>
      </c>
    </row>
    <row r="443" spans="1:13" x14ac:dyDescent="0.25">
      <c r="A443" s="45">
        <v>7085.2156000000004</v>
      </c>
      <c r="B443" s="45">
        <v>7870.2809999999999</v>
      </c>
      <c r="D443" s="45">
        <v>7870.2809999999999</v>
      </c>
      <c r="E443" s="45">
        <v>7870.2809999999999</v>
      </c>
      <c r="G443" s="45">
        <v>7085.2156000000004</v>
      </c>
      <c r="H443" s="45">
        <v>1983.8604</v>
      </c>
      <c r="J443">
        <v>991.93020000000001</v>
      </c>
      <c r="L443" s="45">
        <v>6878.3509000000004</v>
      </c>
      <c r="M443" s="45">
        <v>1022.1865</v>
      </c>
    </row>
    <row r="444" spans="1:13" x14ac:dyDescent="0.25">
      <c r="A444" s="45">
        <v>7600.5070999999998</v>
      </c>
      <c r="B444" s="45">
        <v>8370.1787000000004</v>
      </c>
      <c r="D444" s="45">
        <v>8370.1787000000004</v>
      </c>
      <c r="E444" s="45">
        <v>8370.1787000000004</v>
      </c>
      <c r="G444" s="45">
        <v>7600.5070999999998</v>
      </c>
      <c r="H444" s="45">
        <v>2128.1419999999998</v>
      </c>
      <c r="J444" s="45">
        <v>1064.0709999999999</v>
      </c>
      <c r="L444" s="45">
        <v>7306.1076999999996</v>
      </c>
      <c r="M444" s="45">
        <v>1139.8196</v>
      </c>
    </row>
    <row r="445" spans="1:13" x14ac:dyDescent="0.25">
      <c r="A445" s="45">
        <v>10635.2983</v>
      </c>
      <c r="B445" s="45">
        <v>11375.0839</v>
      </c>
      <c r="D445" s="45">
        <v>11352.995000000001</v>
      </c>
      <c r="E445" s="45">
        <v>11352.995000000001</v>
      </c>
      <c r="G445" s="45">
        <v>10635.2983</v>
      </c>
      <c r="H445" s="45">
        <v>2977.8834999999999</v>
      </c>
      <c r="J445" s="45">
        <v>1488.9418000000001</v>
      </c>
      <c r="L445" s="45">
        <v>9886.1422000000002</v>
      </c>
      <c r="M445" s="45">
        <v>1849.3290999999999</v>
      </c>
    </row>
    <row r="446" spans="1:13" x14ac:dyDescent="0.25">
      <c r="A446" s="45">
        <v>7477.7483000000002</v>
      </c>
      <c r="B446" s="45">
        <v>8262.8137999999999</v>
      </c>
      <c r="D446" s="45">
        <v>8262.8137999999999</v>
      </c>
      <c r="E446" s="45">
        <v>8262.8137999999999</v>
      </c>
      <c r="G446" s="45">
        <v>7477.7483000000002</v>
      </c>
      <c r="H446" s="45">
        <v>2093.7694999999999</v>
      </c>
      <c r="J446" s="45">
        <v>1046.8848</v>
      </c>
      <c r="L446" s="45">
        <v>7215.9290000000001</v>
      </c>
      <c r="M446" s="45">
        <v>1115.0205000000001</v>
      </c>
    </row>
    <row r="447" spans="1:13" x14ac:dyDescent="0.25">
      <c r="A447" s="45">
        <v>6445.9997000000003</v>
      </c>
      <c r="B447" s="45">
        <v>7215.6711999999998</v>
      </c>
      <c r="D447" s="45">
        <v>7215.6711999999998</v>
      </c>
      <c r="E447" s="45">
        <v>7215.6711999999998</v>
      </c>
      <c r="G447" s="45">
        <v>6445.9997000000003</v>
      </c>
      <c r="H447" s="45">
        <v>1804.8798999999999</v>
      </c>
      <c r="J447">
        <v>902.44</v>
      </c>
      <c r="L447" s="45">
        <v>6313.2313000000004</v>
      </c>
      <c r="M447">
        <v>866.77859999999998</v>
      </c>
    </row>
    <row r="448" spans="1:13" x14ac:dyDescent="0.25">
      <c r="A448" s="45">
        <v>10972.7749</v>
      </c>
      <c r="B448" s="45">
        <v>11742.4465</v>
      </c>
      <c r="D448" s="45">
        <v>11720.3575</v>
      </c>
      <c r="E448" s="45">
        <v>11720.3575</v>
      </c>
      <c r="G448" s="45">
        <v>10972.7749</v>
      </c>
      <c r="H448" s="45">
        <v>3072.377</v>
      </c>
      <c r="J448" s="45">
        <v>1536.1885</v>
      </c>
      <c r="L448" s="45">
        <v>10206.258</v>
      </c>
      <c r="M448" s="45">
        <v>1937.3608999999999</v>
      </c>
    </row>
    <row r="449" spans="1:13" x14ac:dyDescent="0.25">
      <c r="A449" s="45">
        <v>6790.8161</v>
      </c>
      <c r="B449" s="45">
        <v>7575.8815000000004</v>
      </c>
      <c r="D449" s="45">
        <v>7575.8815000000004</v>
      </c>
      <c r="E449" s="45">
        <v>7575.8815000000004</v>
      </c>
      <c r="G449" s="45">
        <v>6790.8161</v>
      </c>
      <c r="H449" s="45">
        <v>1901.4285</v>
      </c>
      <c r="J449">
        <v>950.71420000000001</v>
      </c>
      <c r="L449" s="45">
        <v>6625.1671999999999</v>
      </c>
      <c r="M449">
        <v>952.56100000000004</v>
      </c>
    </row>
    <row r="450" spans="1:13" x14ac:dyDescent="0.25">
      <c r="A450" s="45">
        <v>8734.0206999999991</v>
      </c>
      <c r="B450" s="45">
        <v>8734.0206999999991</v>
      </c>
      <c r="D450" s="45">
        <v>8711.9318000000003</v>
      </c>
      <c r="E450" s="45">
        <v>8711.9318000000003</v>
      </c>
      <c r="G450" s="45">
        <v>8734.0206999999991</v>
      </c>
      <c r="H450" s="45">
        <v>2445.5257999999999</v>
      </c>
      <c r="J450" s="45">
        <v>1222.7628999999999</v>
      </c>
      <c r="L450" s="45">
        <v>7511.2578000000003</v>
      </c>
      <c r="M450" s="45">
        <v>1196.2358999999999</v>
      </c>
    </row>
    <row r="451" spans="1:13" x14ac:dyDescent="0.25">
      <c r="A451" s="45">
        <v>4464.3788000000004</v>
      </c>
      <c r="B451" s="45">
        <v>5944.19</v>
      </c>
      <c r="D451" s="45">
        <v>4965.9943999999996</v>
      </c>
      <c r="E451" s="45">
        <v>4965.9943999999996</v>
      </c>
      <c r="G451" s="45">
        <v>4464.3788000000004</v>
      </c>
      <c r="H451" s="45">
        <v>1250.0261</v>
      </c>
      <c r="J451">
        <v>625.01300000000003</v>
      </c>
      <c r="L451" s="45">
        <v>5319.1769000000004</v>
      </c>
      <c r="M451">
        <v>593.41369999999995</v>
      </c>
    </row>
    <row r="452" spans="1:13" x14ac:dyDescent="0.25">
      <c r="A452" s="45">
        <v>4942.8728000000001</v>
      </c>
      <c r="B452" s="45">
        <v>5496.6961000000001</v>
      </c>
      <c r="D452" s="45">
        <v>5496.6961000000001</v>
      </c>
      <c r="E452" s="45">
        <v>5496.6961000000001</v>
      </c>
      <c r="G452" s="45">
        <v>4942.8728000000001</v>
      </c>
      <c r="H452" s="45">
        <v>1384.0044</v>
      </c>
      <c r="J452">
        <v>692.00220000000002</v>
      </c>
      <c r="L452" s="45">
        <v>4804.6939000000002</v>
      </c>
      <c r="M452">
        <v>451.93079999999998</v>
      </c>
    </row>
    <row r="453" spans="1:13" x14ac:dyDescent="0.25">
      <c r="A453" s="45">
        <v>6255.5504000000001</v>
      </c>
      <c r="B453" s="45">
        <v>6980.8316000000004</v>
      </c>
      <c r="D453" s="45">
        <v>6980.8316000000004</v>
      </c>
      <c r="E453" s="45">
        <v>6980.8316000000004</v>
      </c>
      <c r="G453" s="45">
        <v>6255.5504000000001</v>
      </c>
      <c r="H453" s="45">
        <v>1751.5541000000001</v>
      </c>
      <c r="J453">
        <v>875.77700000000004</v>
      </c>
      <c r="L453" s="45">
        <v>6105.0545000000002</v>
      </c>
      <c r="M453">
        <v>809.53</v>
      </c>
    </row>
    <row r="454" spans="1:13" x14ac:dyDescent="0.25">
      <c r="A454" s="45">
        <v>5556.3235000000004</v>
      </c>
      <c r="B454" s="45">
        <v>6187.7239</v>
      </c>
      <c r="D454" s="45">
        <v>6187.7239</v>
      </c>
      <c r="E454" s="45">
        <v>6187.7239</v>
      </c>
      <c r="G454" s="45">
        <v>5556.3235000000004</v>
      </c>
      <c r="H454" s="45">
        <v>1555.7706000000001</v>
      </c>
      <c r="J454">
        <v>777.88530000000003</v>
      </c>
      <c r="L454" s="45">
        <v>5409.8386</v>
      </c>
      <c r="M454">
        <v>618.34559999999999</v>
      </c>
    </row>
    <row r="455" spans="1:13" x14ac:dyDescent="0.25">
      <c r="A455" s="45">
        <v>6595.0658999999996</v>
      </c>
      <c r="B455" s="45">
        <v>7306.1242000000002</v>
      </c>
      <c r="D455" s="45">
        <v>7306.1242000000002</v>
      </c>
      <c r="E455" s="45">
        <v>7306.1242000000002</v>
      </c>
      <c r="G455" s="45">
        <v>6595.0658999999996</v>
      </c>
      <c r="H455" s="45">
        <v>1846.6185</v>
      </c>
      <c r="J455">
        <v>923.30920000000003</v>
      </c>
      <c r="L455" s="45">
        <v>6382.8149999999996</v>
      </c>
      <c r="M455">
        <v>885.91409999999996</v>
      </c>
    </row>
    <row r="456" spans="1:13" x14ac:dyDescent="0.25">
      <c r="A456" s="45">
        <v>6527.5308000000005</v>
      </c>
      <c r="B456" s="45">
        <v>7252.8119999999999</v>
      </c>
      <c r="D456" s="45">
        <v>7252.8119999999999</v>
      </c>
      <c r="E456" s="45">
        <v>7252.8119999999999</v>
      </c>
      <c r="G456" s="45">
        <v>6527.5308000000005</v>
      </c>
      <c r="H456" s="45">
        <v>1827.7085999999999</v>
      </c>
      <c r="J456">
        <v>913.85429999999997</v>
      </c>
      <c r="L456" s="45">
        <v>6338.9576999999999</v>
      </c>
      <c r="M456">
        <v>873.85339999999997</v>
      </c>
    </row>
    <row r="457" spans="1:13" x14ac:dyDescent="0.25">
      <c r="A457" s="45">
        <v>7006.9814999999999</v>
      </c>
      <c r="B457" s="45">
        <v>7792.0469999999996</v>
      </c>
      <c r="D457" s="45">
        <v>7772.1478999999999</v>
      </c>
      <c r="E457" s="45">
        <v>7772.1478999999999</v>
      </c>
      <c r="G457" s="45">
        <v>7006.9814999999999</v>
      </c>
      <c r="H457" s="45">
        <v>1961.9548</v>
      </c>
      <c r="J457">
        <v>980.97739999999999</v>
      </c>
      <c r="L457" s="45">
        <v>6811.0694999999996</v>
      </c>
      <c r="M457" s="45">
        <v>1003.6840999999999</v>
      </c>
    </row>
    <row r="458" spans="1:13" x14ac:dyDescent="0.25">
      <c r="A458" s="45">
        <v>7008.3145000000004</v>
      </c>
      <c r="B458" s="45">
        <v>7793.3798999999999</v>
      </c>
      <c r="D458" s="45">
        <v>7772.1478999999999</v>
      </c>
      <c r="E458" s="45">
        <v>7772.1478999999999</v>
      </c>
      <c r="G458" s="45">
        <v>7008.3145000000004</v>
      </c>
      <c r="H458" s="45">
        <v>1962.3280999999999</v>
      </c>
      <c r="J458">
        <v>981.16399999999999</v>
      </c>
      <c r="L458" s="45">
        <v>6812.2159000000001</v>
      </c>
      <c r="M458" s="45">
        <v>1003.9994</v>
      </c>
    </row>
    <row r="459" spans="1:13" x14ac:dyDescent="0.25">
      <c r="A459" s="45">
        <v>7791.7745000000004</v>
      </c>
      <c r="B459" s="45">
        <v>8576.8399000000009</v>
      </c>
      <c r="D459" s="45">
        <v>8576.8399000000009</v>
      </c>
      <c r="E459" s="45">
        <v>8576.8399000000009</v>
      </c>
      <c r="G459" s="45">
        <v>7791.7745000000004</v>
      </c>
      <c r="H459" s="45">
        <v>2181.6968999999999</v>
      </c>
      <c r="J459" s="45">
        <v>1090.8484000000001</v>
      </c>
      <c r="L459" s="45">
        <v>7485.9915000000001</v>
      </c>
      <c r="M459" s="45">
        <v>1189.2877000000001</v>
      </c>
    </row>
    <row r="460" spans="1:13" x14ac:dyDescent="0.25">
      <c r="A460" s="45">
        <v>6660.5065000000004</v>
      </c>
      <c r="B460" s="45">
        <v>7430.1781000000001</v>
      </c>
      <c r="D460" s="45">
        <v>7408.0892000000003</v>
      </c>
      <c r="E460" s="45">
        <v>7408.0892000000003</v>
      </c>
      <c r="G460" s="45">
        <v>6660.5065000000004</v>
      </c>
      <c r="H460" s="45">
        <v>1864.9418000000001</v>
      </c>
      <c r="J460">
        <v>932.47090000000003</v>
      </c>
      <c r="L460" s="45">
        <v>6497.7071999999998</v>
      </c>
      <c r="M460">
        <v>917.5095</v>
      </c>
    </row>
    <row r="461" spans="1:13" x14ac:dyDescent="0.25">
      <c r="A461" s="45">
        <v>5575.9736000000003</v>
      </c>
      <c r="B461" s="45">
        <v>6220.0015999999996</v>
      </c>
      <c r="D461" s="45">
        <v>6198.7695000000003</v>
      </c>
      <c r="E461" s="45">
        <v>6198.7695000000003</v>
      </c>
      <c r="G461" s="45">
        <v>5575.9736000000003</v>
      </c>
      <c r="H461" s="45">
        <v>1561.2726</v>
      </c>
      <c r="J461">
        <v>780.63630000000001</v>
      </c>
      <c r="L461" s="45">
        <v>5439.3653000000004</v>
      </c>
      <c r="M461">
        <v>626.46540000000005</v>
      </c>
    </row>
    <row r="462" spans="1:13" x14ac:dyDescent="0.25">
      <c r="A462" s="45">
        <v>5287.9784</v>
      </c>
      <c r="B462" s="45">
        <v>5919.3788000000004</v>
      </c>
      <c r="D462" s="45">
        <v>5919.3788000000004</v>
      </c>
      <c r="E462" s="45">
        <v>5919.3788000000004</v>
      </c>
      <c r="G462" s="45">
        <v>5287.9784</v>
      </c>
      <c r="H462" s="45">
        <v>1480.6339</v>
      </c>
      <c r="J462">
        <v>740.31700000000001</v>
      </c>
      <c r="L462" s="45">
        <v>5179.0618000000004</v>
      </c>
      <c r="M462">
        <v>554.88199999999995</v>
      </c>
    </row>
    <row r="463" spans="1:13" x14ac:dyDescent="0.25">
      <c r="A463" s="45">
        <v>6329.7889999999998</v>
      </c>
      <c r="B463" s="45">
        <v>6961.1894000000002</v>
      </c>
      <c r="D463" s="45">
        <v>6961.1894000000002</v>
      </c>
      <c r="E463" s="45">
        <v>6961.1894000000002</v>
      </c>
      <c r="G463" s="45">
        <v>6329.7889999999998</v>
      </c>
      <c r="H463" s="45">
        <v>1772.3408999999999</v>
      </c>
      <c r="J463">
        <v>886.17049999999995</v>
      </c>
      <c r="L463" s="45">
        <v>6075.0189</v>
      </c>
      <c r="M463">
        <v>801.27020000000005</v>
      </c>
    </row>
    <row r="464" spans="1:13" x14ac:dyDescent="0.25">
      <c r="A464" s="45">
        <v>9682.5884000000005</v>
      </c>
      <c r="B464" s="45">
        <v>14103.277700000001</v>
      </c>
      <c r="D464" s="45">
        <v>10731.8668</v>
      </c>
      <c r="E464" s="45">
        <v>10731.8668</v>
      </c>
      <c r="G464" s="45">
        <v>9682.5884000000005</v>
      </c>
      <c r="H464" s="45">
        <v>2711.1248000000001</v>
      </c>
      <c r="J464" s="45">
        <v>1355.5624</v>
      </c>
      <c r="L464" s="45">
        <v>12747.7153</v>
      </c>
      <c r="M464" s="45">
        <v>2636.2617</v>
      </c>
    </row>
    <row r="465" spans="1:13" x14ac:dyDescent="0.25">
      <c r="A465" s="45">
        <v>5911.8334999999997</v>
      </c>
      <c r="B465" s="45">
        <v>6595.2825000000003</v>
      </c>
      <c r="D465" s="45">
        <v>6595.2825000000003</v>
      </c>
      <c r="E465" s="45">
        <v>6595.2825000000003</v>
      </c>
      <c r="G465" s="45">
        <v>5911.8334999999997</v>
      </c>
      <c r="H465" s="45">
        <v>1655.3134</v>
      </c>
      <c r="J465">
        <v>827.6567</v>
      </c>
      <c r="L465" s="45">
        <v>5767.6257999999998</v>
      </c>
      <c r="M465">
        <v>716.73710000000005</v>
      </c>
    </row>
    <row r="466" spans="1:13" x14ac:dyDescent="0.25">
      <c r="A466" s="45">
        <v>7301.4911000000002</v>
      </c>
      <c r="B466" s="45">
        <v>8145.5790999999999</v>
      </c>
      <c r="D466" s="45">
        <v>8124.3469999999998</v>
      </c>
      <c r="E466" s="45">
        <v>8124.3469999999998</v>
      </c>
      <c r="G466" s="45">
        <v>7301.4911000000002</v>
      </c>
      <c r="H466" s="45">
        <v>2044.4175</v>
      </c>
      <c r="J466" s="45">
        <v>1022.2087</v>
      </c>
      <c r="L466" s="45">
        <v>7123.3702999999996</v>
      </c>
      <c r="M466" s="45">
        <v>1089.5668000000001</v>
      </c>
    </row>
    <row r="467" spans="1:13" x14ac:dyDescent="0.25">
      <c r="A467" s="45">
        <v>6401.8473000000004</v>
      </c>
      <c r="B467" s="45">
        <v>7127.1284999999998</v>
      </c>
      <c r="D467" s="45">
        <v>6980.8316000000004</v>
      </c>
      <c r="E467" s="45">
        <v>6980.8316000000004</v>
      </c>
      <c r="G467" s="45">
        <v>6401.8473000000004</v>
      </c>
      <c r="H467" s="45">
        <v>1792.5173</v>
      </c>
      <c r="J467">
        <v>896.2586</v>
      </c>
      <c r="L467" s="45">
        <v>6230.8698999999997</v>
      </c>
      <c r="M467">
        <v>844.12919999999997</v>
      </c>
    </row>
    <row r="468" spans="1:13" x14ac:dyDescent="0.25">
      <c r="A468" s="45">
        <v>7198.4159</v>
      </c>
      <c r="B468" s="45">
        <v>7923.6971000000003</v>
      </c>
      <c r="D468" s="45">
        <v>7923.6971000000003</v>
      </c>
      <c r="E468" s="45">
        <v>7923.6971000000003</v>
      </c>
      <c r="G468" s="45">
        <v>7198.4159</v>
      </c>
      <c r="H468" s="45">
        <v>2015.5564999999999</v>
      </c>
      <c r="J468" s="45">
        <v>1007.7782</v>
      </c>
      <c r="L468" s="45">
        <v>6915.9188999999997</v>
      </c>
      <c r="M468" s="45">
        <v>1032.5177000000001</v>
      </c>
    </row>
    <row r="469" spans="1:13" x14ac:dyDescent="0.25">
      <c r="A469" s="45">
        <v>6239.5367999999999</v>
      </c>
      <c r="B469" s="45">
        <v>6950.5950999999995</v>
      </c>
      <c r="D469" s="45">
        <v>6950.5950999999995</v>
      </c>
      <c r="E469" s="45">
        <v>6950.5950999999995</v>
      </c>
      <c r="G469" s="45">
        <v>6239.5367999999999</v>
      </c>
      <c r="H469" s="45">
        <v>1747.0703000000001</v>
      </c>
      <c r="J469">
        <v>873.53510000000006</v>
      </c>
      <c r="L469" s="45">
        <v>6077.0599000000002</v>
      </c>
      <c r="M469">
        <v>801.83150000000001</v>
      </c>
    </row>
    <row r="470" spans="1:13" x14ac:dyDescent="0.25">
      <c r="A470" s="45">
        <v>7331.2855</v>
      </c>
      <c r="B470" s="45">
        <v>8116.3509999999997</v>
      </c>
      <c r="D470" s="45">
        <v>7968.4142000000002</v>
      </c>
      <c r="E470" s="45">
        <v>7968.4142000000002</v>
      </c>
      <c r="G470" s="45">
        <v>7331.2855</v>
      </c>
      <c r="H470" s="45">
        <v>2052.7599</v>
      </c>
      <c r="J470" s="45">
        <v>1026.3800000000001</v>
      </c>
      <c r="L470" s="45">
        <v>7089.9709999999995</v>
      </c>
      <c r="M470" s="45">
        <v>1080.3820000000001</v>
      </c>
    </row>
    <row r="471" spans="1:13" x14ac:dyDescent="0.25">
      <c r="A471" s="45">
        <v>6421.6138000000001</v>
      </c>
      <c r="B471" s="45">
        <v>7132.6722</v>
      </c>
      <c r="D471" s="45">
        <v>7110.5832</v>
      </c>
      <c r="E471" s="45">
        <v>7110.5832</v>
      </c>
      <c r="G471" s="45">
        <v>6421.6138000000001</v>
      </c>
      <c r="H471" s="45">
        <v>1798.0518999999999</v>
      </c>
      <c r="J471">
        <v>899.02589999999998</v>
      </c>
      <c r="L471" s="45">
        <v>6233.6462000000001</v>
      </c>
      <c r="M471">
        <v>844.89269999999999</v>
      </c>
    </row>
    <row r="472" spans="1:13" x14ac:dyDescent="0.25">
      <c r="A472" s="45">
        <v>6715.7592000000004</v>
      </c>
      <c r="B472" s="45">
        <v>7470.3388000000004</v>
      </c>
      <c r="D472" s="45">
        <v>7470.3388000000004</v>
      </c>
      <c r="E472" s="45">
        <v>7470.3388000000004</v>
      </c>
      <c r="G472" s="45">
        <v>6715.7592000000004</v>
      </c>
      <c r="H472" s="45">
        <v>1880.4126000000001</v>
      </c>
      <c r="J472">
        <v>940.20630000000006</v>
      </c>
      <c r="L472" s="45">
        <v>6530.1325999999999</v>
      </c>
      <c r="M472">
        <v>926.42650000000003</v>
      </c>
    </row>
    <row r="473" spans="1:13" x14ac:dyDescent="0.25">
      <c r="A473" s="45">
        <v>5758.0574999999999</v>
      </c>
      <c r="B473" s="45">
        <v>6441.5064000000002</v>
      </c>
      <c r="D473" s="45">
        <v>6441.5064000000002</v>
      </c>
      <c r="E473" s="45">
        <v>6441.5064000000002</v>
      </c>
      <c r="G473" s="45">
        <v>5758.0574999999999</v>
      </c>
      <c r="H473" s="45">
        <v>1612.2561000000001</v>
      </c>
      <c r="J473">
        <v>806.12800000000004</v>
      </c>
      <c r="L473" s="45">
        <v>5635.3783999999996</v>
      </c>
      <c r="M473">
        <v>680.3691</v>
      </c>
    </row>
    <row r="474" spans="1:13" x14ac:dyDescent="0.25">
      <c r="A474" s="45">
        <v>6947.8290999999999</v>
      </c>
      <c r="B474" s="45">
        <v>6947.8290999999999</v>
      </c>
      <c r="D474" s="45">
        <v>6947.8290999999999</v>
      </c>
      <c r="E474" s="45">
        <v>6947.8290999999999</v>
      </c>
      <c r="G474" s="45">
        <v>6947.8290999999999</v>
      </c>
      <c r="H474" s="45">
        <v>1945.3922</v>
      </c>
      <c r="J474">
        <v>972.6961</v>
      </c>
      <c r="L474" s="45">
        <v>5975.1331</v>
      </c>
      <c r="M474">
        <v>773.80160000000001</v>
      </c>
    </row>
    <row r="475" spans="1:13" x14ac:dyDescent="0.25">
      <c r="A475" s="45">
        <v>6171.9389000000001</v>
      </c>
      <c r="B475" s="45">
        <v>9781.3066999999992</v>
      </c>
      <c r="D475" s="45">
        <v>6803.3392999999996</v>
      </c>
      <c r="E475" s="45">
        <v>6803.3392999999996</v>
      </c>
      <c r="G475" s="45">
        <v>6171.9389000000001</v>
      </c>
      <c r="H475" s="45">
        <v>1728.1429000000001</v>
      </c>
      <c r="J475">
        <v>864.07140000000004</v>
      </c>
      <c r="L475" s="45">
        <v>8917.2351999999992</v>
      </c>
      <c r="M475" s="45">
        <v>1582.8797</v>
      </c>
    </row>
    <row r="476" spans="1:13" x14ac:dyDescent="0.25">
      <c r="A476" s="45">
        <v>6755.0540000000001</v>
      </c>
      <c r="B476" s="45">
        <v>7466.1124</v>
      </c>
      <c r="D476" s="45">
        <v>7466.1124</v>
      </c>
      <c r="E476" s="45">
        <v>7466.1124</v>
      </c>
      <c r="G476" s="45">
        <v>6755.0540000000001</v>
      </c>
      <c r="H476" s="45">
        <v>1891.4150999999999</v>
      </c>
      <c r="J476">
        <v>945.70759999999996</v>
      </c>
      <c r="L476" s="45">
        <v>6520.4048000000003</v>
      </c>
      <c r="M476">
        <v>923.75130000000001</v>
      </c>
    </row>
    <row r="477" spans="1:13" x14ac:dyDescent="0.25">
      <c r="A477" s="45">
        <v>6861.7128000000002</v>
      </c>
      <c r="B477" s="45">
        <v>7572.7710999999999</v>
      </c>
      <c r="D477" s="45">
        <v>7572.7710999999999</v>
      </c>
      <c r="E477" s="45">
        <v>7572.7710999999999</v>
      </c>
      <c r="G477" s="45">
        <v>6861.7128000000002</v>
      </c>
      <c r="H477" s="45">
        <v>1921.2796000000001</v>
      </c>
      <c r="J477">
        <v>960.63980000000004</v>
      </c>
      <c r="L477" s="45">
        <v>6612.1313</v>
      </c>
      <c r="M477">
        <v>948.97609999999997</v>
      </c>
    </row>
    <row r="478" spans="1:13" x14ac:dyDescent="0.25">
      <c r="A478" s="45">
        <v>7021.7008999999998</v>
      </c>
      <c r="B478" s="45">
        <v>7732.7592000000004</v>
      </c>
      <c r="D478" s="45">
        <v>7732.7592000000004</v>
      </c>
      <c r="E478" s="45">
        <v>7732.7592000000004</v>
      </c>
      <c r="G478" s="45">
        <v>7021.7008999999998</v>
      </c>
      <c r="H478" s="45">
        <v>1966.0762999999999</v>
      </c>
      <c r="J478">
        <v>983.03809999999999</v>
      </c>
      <c r="L478" s="45">
        <v>6749.7210999999998</v>
      </c>
      <c r="M478">
        <v>986.81330000000003</v>
      </c>
    </row>
    <row r="479" spans="1:13" x14ac:dyDescent="0.25">
      <c r="A479" s="45">
        <v>6927.0443999999998</v>
      </c>
      <c r="B479" s="45">
        <v>7696.7160000000003</v>
      </c>
      <c r="D479" s="45">
        <v>7696.7160000000003</v>
      </c>
      <c r="E479" s="45">
        <v>7696.7160000000003</v>
      </c>
      <c r="G479" s="45">
        <v>6927.0443999999998</v>
      </c>
      <c r="H479" s="45">
        <v>1939.5724</v>
      </c>
      <c r="J479">
        <v>969.78620000000001</v>
      </c>
      <c r="L479" s="45">
        <v>6726.9297999999999</v>
      </c>
      <c r="M479">
        <v>980.54570000000001</v>
      </c>
    </row>
    <row r="480" spans="1:13" x14ac:dyDescent="0.25">
      <c r="A480" s="45">
        <v>5911.8334999999997</v>
      </c>
      <c r="B480" s="45">
        <v>6595.2825000000003</v>
      </c>
      <c r="D480" s="45">
        <v>6595.2825000000003</v>
      </c>
      <c r="E480" s="45">
        <v>6595.2825000000003</v>
      </c>
      <c r="G480" s="45">
        <v>5911.8334999999997</v>
      </c>
      <c r="H480" s="45">
        <v>1655.3134</v>
      </c>
      <c r="J480">
        <v>827.6567</v>
      </c>
      <c r="L480" s="45">
        <v>5767.6257999999998</v>
      </c>
      <c r="M480">
        <v>716.73710000000005</v>
      </c>
    </row>
    <row r="481" spans="1:13" x14ac:dyDescent="0.25">
      <c r="A481" s="45">
        <v>6526.9376000000002</v>
      </c>
      <c r="B481" s="45">
        <v>7210.3864999999996</v>
      </c>
      <c r="D481" s="45">
        <v>7210.3864999999996</v>
      </c>
      <c r="E481" s="45">
        <v>7210.3864999999996</v>
      </c>
      <c r="G481" s="45">
        <v>6526.9376000000002</v>
      </c>
      <c r="H481" s="45">
        <v>1827.5425</v>
      </c>
      <c r="J481">
        <v>913.7713</v>
      </c>
      <c r="L481" s="45">
        <v>6296.6153000000004</v>
      </c>
      <c r="M481">
        <v>862.20920000000001</v>
      </c>
    </row>
    <row r="482" spans="1:13" x14ac:dyDescent="0.25">
      <c r="A482" s="45">
        <v>6408.7141000000001</v>
      </c>
      <c r="B482" s="45">
        <v>7040.1144999999997</v>
      </c>
      <c r="D482" s="45">
        <v>7040.1144999999997</v>
      </c>
      <c r="E482" s="45">
        <v>7040.1144999999997</v>
      </c>
      <c r="G482" s="45">
        <v>6408.7141000000001</v>
      </c>
      <c r="H482" s="45">
        <v>1794.4399000000001</v>
      </c>
      <c r="J482">
        <v>897.22</v>
      </c>
      <c r="L482" s="45">
        <v>6142.8945000000003</v>
      </c>
      <c r="M482">
        <v>819.93600000000004</v>
      </c>
    </row>
    <row r="483" spans="1:13" x14ac:dyDescent="0.25">
      <c r="A483" s="45">
        <v>10972.7749</v>
      </c>
      <c r="B483" s="45">
        <v>11742.4465</v>
      </c>
      <c r="D483" s="45">
        <v>11720.3575</v>
      </c>
      <c r="E483" s="45">
        <v>11720.3575</v>
      </c>
      <c r="G483" s="45">
        <v>10972.7749</v>
      </c>
      <c r="H483" s="45">
        <v>3072.377</v>
      </c>
      <c r="J483" s="45">
        <v>1536.1885</v>
      </c>
      <c r="L483" s="45">
        <v>10206.258</v>
      </c>
      <c r="M483" s="45">
        <v>1937.3608999999999</v>
      </c>
    </row>
    <row r="484" spans="1:13" x14ac:dyDescent="0.25">
      <c r="A484" s="45">
        <v>5758.0751</v>
      </c>
      <c r="B484" s="45">
        <v>6335.3257999999996</v>
      </c>
      <c r="D484" s="45">
        <v>6335.3257999999996</v>
      </c>
      <c r="E484" s="45">
        <v>6335.3257999999996</v>
      </c>
      <c r="G484" s="45">
        <v>5758.0751</v>
      </c>
      <c r="H484" s="45">
        <v>1612.261</v>
      </c>
      <c r="J484">
        <v>806.13049999999998</v>
      </c>
      <c r="L484" s="45">
        <v>5529.1953000000003</v>
      </c>
      <c r="M484">
        <v>651.16869999999994</v>
      </c>
    </row>
    <row r="485" spans="1:13" x14ac:dyDescent="0.25">
      <c r="A485" s="45">
        <v>6927.0443999999998</v>
      </c>
      <c r="B485" s="45">
        <v>7696.7160000000003</v>
      </c>
      <c r="D485" s="45">
        <v>7696.7160000000003</v>
      </c>
      <c r="E485" s="45">
        <v>7696.7160000000003</v>
      </c>
      <c r="G485" s="45">
        <v>6927.0443999999998</v>
      </c>
      <c r="H485" s="45">
        <v>1939.5724</v>
      </c>
      <c r="J485">
        <v>969.78620000000001</v>
      </c>
      <c r="L485" s="45">
        <v>6726.9297999999999</v>
      </c>
      <c r="M485">
        <v>980.54570000000001</v>
      </c>
    </row>
    <row r="486" spans="1:13" x14ac:dyDescent="0.25">
      <c r="A486" s="45">
        <v>6870.9279999999999</v>
      </c>
      <c r="B486" s="45">
        <v>7655.9934999999996</v>
      </c>
      <c r="D486" s="45">
        <v>7634.7614000000003</v>
      </c>
      <c r="E486" s="45">
        <v>7634.7614000000003</v>
      </c>
      <c r="G486" s="45">
        <v>6870.9279999999999</v>
      </c>
      <c r="H486" s="45">
        <v>1923.8598</v>
      </c>
      <c r="J486">
        <v>961.92989999999998</v>
      </c>
      <c r="L486" s="45">
        <v>6694.0635000000002</v>
      </c>
      <c r="M486">
        <v>971.50750000000005</v>
      </c>
    </row>
    <row r="487" spans="1:13" x14ac:dyDescent="0.25">
      <c r="A487" s="45">
        <v>5855.7825000000003</v>
      </c>
      <c r="B487" s="45">
        <v>6552.8994000000002</v>
      </c>
      <c r="D487" s="45">
        <v>6552.8994000000002</v>
      </c>
      <c r="E487" s="45">
        <v>6552.8994000000002</v>
      </c>
      <c r="G487" s="45">
        <v>5855.7825000000003</v>
      </c>
      <c r="H487" s="45">
        <v>1639.6190999999999</v>
      </c>
      <c r="J487">
        <v>819.80949999999996</v>
      </c>
      <c r="L487" s="45">
        <v>5733.0898999999999</v>
      </c>
      <c r="M487">
        <v>707.23969999999997</v>
      </c>
    </row>
    <row r="488" spans="1:13" x14ac:dyDescent="0.25">
      <c r="A488" s="45">
        <v>7526.9323000000004</v>
      </c>
      <c r="B488" s="45">
        <v>8281.5120000000006</v>
      </c>
      <c r="D488" s="45">
        <v>8281.5120000000006</v>
      </c>
      <c r="E488" s="45">
        <v>8281.5120000000006</v>
      </c>
      <c r="G488" s="45">
        <v>7526.9323000000004</v>
      </c>
      <c r="H488" s="45">
        <v>2107.5410000000002</v>
      </c>
      <c r="J488" s="45">
        <v>1053.7705000000001</v>
      </c>
      <c r="L488" s="45">
        <v>7227.7415000000001</v>
      </c>
      <c r="M488" s="45">
        <v>1118.2689</v>
      </c>
    </row>
    <row r="489" spans="1:13" x14ac:dyDescent="0.25">
      <c r="A489" s="45">
        <v>11820.170899999999</v>
      </c>
      <c r="B489" s="45">
        <v>13344.702799999999</v>
      </c>
      <c r="D489" s="45">
        <v>11820.170899999999</v>
      </c>
      <c r="E489" s="45">
        <v>11820.170899999999</v>
      </c>
      <c r="G489" s="45">
        <v>11820.170899999999</v>
      </c>
      <c r="H489" s="45">
        <v>3309.6478999999999</v>
      </c>
      <c r="J489" s="45">
        <v>1654.8239000000001</v>
      </c>
      <c r="L489" s="45">
        <v>11689.8788</v>
      </c>
      <c r="M489" s="45">
        <v>2345.3566999999998</v>
      </c>
    </row>
    <row r="490" spans="1:13" x14ac:dyDescent="0.25">
      <c r="A490" s="45">
        <v>6117.2012999999997</v>
      </c>
      <c r="B490" s="45">
        <v>6814.3182999999999</v>
      </c>
      <c r="D490" s="45">
        <v>6814.3182999999999</v>
      </c>
      <c r="E490" s="45">
        <v>6814.3182999999999</v>
      </c>
      <c r="G490" s="45">
        <v>6117.2012999999997</v>
      </c>
      <c r="H490" s="45">
        <v>1712.8163999999999</v>
      </c>
      <c r="J490">
        <v>856.40819999999997</v>
      </c>
      <c r="L490" s="45">
        <v>5957.9101000000001</v>
      </c>
      <c r="M490">
        <v>769.06529999999998</v>
      </c>
    </row>
    <row r="491" spans="1:13" x14ac:dyDescent="0.25">
      <c r="A491" s="45">
        <v>7523.5398999999998</v>
      </c>
      <c r="B491" s="45">
        <v>8293.2114999999994</v>
      </c>
      <c r="D491" s="45">
        <v>8293.2114999999994</v>
      </c>
      <c r="E491" s="45">
        <v>8293.2114999999994</v>
      </c>
      <c r="G491" s="45">
        <v>7523.5398999999998</v>
      </c>
      <c r="H491" s="45">
        <v>2106.5911999999998</v>
      </c>
      <c r="J491" s="45">
        <v>1053.2955999999999</v>
      </c>
      <c r="L491" s="45">
        <v>7239.9159</v>
      </c>
      <c r="M491" s="45">
        <v>1121.6169</v>
      </c>
    </row>
    <row r="492" spans="1:13" x14ac:dyDescent="0.25">
      <c r="A492" s="45">
        <v>6338.9890999999998</v>
      </c>
      <c r="B492" s="45">
        <v>7022.4381000000003</v>
      </c>
      <c r="D492" s="45">
        <v>7022.4381000000003</v>
      </c>
      <c r="E492" s="45">
        <v>7022.4381000000003</v>
      </c>
      <c r="G492" s="45">
        <v>6338.9890999999998</v>
      </c>
      <c r="H492" s="45">
        <v>1774.9168999999999</v>
      </c>
      <c r="J492">
        <v>887.45849999999996</v>
      </c>
      <c r="L492" s="45">
        <v>6134.9795999999997</v>
      </c>
      <c r="M492">
        <v>817.75940000000003</v>
      </c>
    </row>
    <row r="493" spans="1:13" x14ac:dyDescent="0.25">
      <c r="A493" s="45">
        <v>7772.1478999999999</v>
      </c>
      <c r="B493" s="45">
        <v>8557.2132999999994</v>
      </c>
      <c r="D493" s="45">
        <v>8557.2132999999994</v>
      </c>
      <c r="E493" s="45">
        <v>8557.2132999999994</v>
      </c>
      <c r="G493" s="45">
        <v>7772.1478999999999</v>
      </c>
      <c r="H493" s="45">
        <v>2176.2013999999999</v>
      </c>
      <c r="J493" s="45">
        <v>1088.1007</v>
      </c>
      <c r="L493" s="45">
        <v>7469.1126000000004</v>
      </c>
      <c r="M493" s="45">
        <v>1184.646</v>
      </c>
    </row>
    <row r="494" spans="1:13" x14ac:dyDescent="0.25">
      <c r="A494" s="45">
        <v>6506.1836000000003</v>
      </c>
      <c r="B494" s="45">
        <v>7217.2419</v>
      </c>
      <c r="D494" s="45">
        <v>7217.2419</v>
      </c>
      <c r="E494" s="45">
        <v>7217.2419</v>
      </c>
      <c r="G494" s="45">
        <v>6506.1836000000003</v>
      </c>
      <c r="H494" s="45">
        <v>1821.7313999999999</v>
      </c>
      <c r="J494">
        <v>910.86569999999995</v>
      </c>
      <c r="L494" s="45">
        <v>6306.3761999999997</v>
      </c>
      <c r="M494">
        <v>864.89350000000002</v>
      </c>
    </row>
    <row r="495" spans="1:13" x14ac:dyDescent="0.25">
      <c r="A495" s="45">
        <v>11044.462100000001</v>
      </c>
      <c r="B495" s="45">
        <v>11610.3948</v>
      </c>
      <c r="D495" s="45">
        <v>11588.305899999999</v>
      </c>
      <c r="E495" s="45">
        <v>11588.305899999999</v>
      </c>
      <c r="G495" s="45">
        <v>11044.462100000001</v>
      </c>
      <c r="H495" s="45">
        <v>3092.4494</v>
      </c>
      <c r="J495" s="45">
        <v>1546.2247</v>
      </c>
      <c r="L495" s="45">
        <v>10064.170099999999</v>
      </c>
      <c r="M495" s="45">
        <v>1898.2868000000001</v>
      </c>
    </row>
    <row r="496" spans="1:13" x14ac:dyDescent="0.25">
      <c r="A496" s="45">
        <v>9500.7798000000003</v>
      </c>
      <c r="B496" s="45">
        <v>10571.290199999999</v>
      </c>
      <c r="D496" s="45">
        <v>10571.290199999999</v>
      </c>
      <c r="E496" s="45">
        <v>10571.290199999999</v>
      </c>
      <c r="G496" s="45">
        <v>9500.7798000000003</v>
      </c>
      <c r="H496" s="45">
        <v>2660.2183</v>
      </c>
      <c r="J496" s="45">
        <v>1330.1092000000001</v>
      </c>
      <c r="L496" s="45">
        <v>9241.1810000000005</v>
      </c>
      <c r="M496" s="45">
        <v>1671.9648</v>
      </c>
    </row>
    <row r="497" spans="1:13" x14ac:dyDescent="0.25">
      <c r="A497" s="45">
        <v>6530.3387000000002</v>
      </c>
      <c r="B497" s="45">
        <v>7284.9183999999996</v>
      </c>
      <c r="D497" s="45">
        <v>7262.8293999999996</v>
      </c>
      <c r="E497" s="45">
        <v>7262.8293999999996</v>
      </c>
      <c r="G497" s="45">
        <v>6530.3387000000002</v>
      </c>
      <c r="H497" s="45">
        <v>1828.4947999999999</v>
      </c>
      <c r="J497">
        <v>914.24739999999997</v>
      </c>
      <c r="L497" s="45">
        <v>6370.6710000000003</v>
      </c>
      <c r="M497">
        <v>882.57449999999994</v>
      </c>
    </row>
    <row r="498" spans="1:13" x14ac:dyDescent="0.25">
      <c r="A498" s="45">
        <v>6273.6823999999997</v>
      </c>
      <c r="B498" s="45">
        <v>6998.9636</v>
      </c>
      <c r="D498" s="45">
        <v>6998.9636</v>
      </c>
      <c r="E498" s="45">
        <v>6998.9636</v>
      </c>
      <c r="G498" s="45">
        <v>6273.6823999999997</v>
      </c>
      <c r="H498" s="45">
        <v>1756.6311000000001</v>
      </c>
      <c r="J498">
        <v>878.31550000000004</v>
      </c>
      <c r="L498" s="45">
        <v>6120.6480000000001</v>
      </c>
      <c r="M498">
        <v>813.81820000000005</v>
      </c>
    </row>
    <row r="499" spans="1:13" x14ac:dyDescent="0.25">
      <c r="A499" s="45">
        <v>6239.5367999999999</v>
      </c>
      <c r="B499" s="45">
        <v>6950.5950999999995</v>
      </c>
      <c r="D499" s="45">
        <v>6950.5950999999995</v>
      </c>
      <c r="E499" s="45">
        <v>6950.5950999999995</v>
      </c>
      <c r="G499" s="45">
        <v>6239.5367999999999</v>
      </c>
      <c r="H499" s="45">
        <v>1747.0703000000001</v>
      </c>
      <c r="J499">
        <v>873.53510000000006</v>
      </c>
      <c r="L499" s="45">
        <v>6077.0599000000002</v>
      </c>
      <c r="M499">
        <v>801.83150000000001</v>
      </c>
    </row>
    <row r="500" spans="1:13" x14ac:dyDescent="0.25">
      <c r="A500" s="45">
        <v>5275.1666999999998</v>
      </c>
      <c r="B500" s="45">
        <v>5828.99</v>
      </c>
      <c r="D500" s="45">
        <v>5828.99</v>
      </c>
      <c r="E500" s="45">
        <v>5828.99</v>
      </c>
      <c r="G500" s="45">
        <v>5275.1666999999998</v>
      </c>
      <c r="H500" s="45">
        <v>1477.0467000000001</v>
      </c>
      <c r="J500">
        <v>738.52329999999995</v>
      </c>
      <c r="L500" s="45">
        <v>5090.4666999999999</v>
      </c>
      <c r="M500">
        <v>530.51829999999995</v>
      </c>
    </row>
    <row r="501" spans="1:13" x14ac:dyDescent="0.25">
      <c r="A501" s="45">
        <v>4242.8116</v>
      </c>
      <c r="B501" s="45">
        <v>4724.9493000000002</v>
      </c>
      <c r="D501" s="45">
        <v>4724.9493000000002</v>
      </c>
      <c r="E501" s="45">
        <v>4724.9493000000002</v>
      </c>
      <c r="G501" s="45">
        <v>4242.8116</v>
      </c>
      <c r="H501" s="45">
        <v>1187.9872</v>
      </c>
      <c r="J501">
        <v>593.99360000000001</v>
      </c>
      <c r="L501" s="45">
        <v>4130.9556000000002</v>
      </c>
      <c r="M501">
        <v>293.33499999999998</v>
      </c>
    </row>
    <row r="502" spans="1:13" x14ac:dyDescent="0.25">
      <c r="A502" s="45">
        <v>7104.8422</v>
      </c>
      <c r="B502" s="45">
        <v>7889.9076999999997</v>
      </c>
      <c r="D502" s="45">
        <v>7889.9076999999997</v>
      </c>
      <c r="E502" s="45">
        <v>7889.9076999999997</v>
      </c>
      <c r="G502" s="45">
        <v>7104.8422</v>
      </c>
      <c r="H502" s="45">
        <v>1989.3558</v>
      </c>
      <c r="J502">
        <v>994.67790000000002</v>
      </c>
      <c r="L502" s="45">
        <v>6895.2298000000001</v>
      </c>
      <c r="M502" s="45">
        <v>1026.8281999999999</v>
      </c>
    </row>
    <row r="503" spans="1:13" x14ac:dyDescent="0.25">
      <c r="A503" s="45">
        <v>5203.4044999999996</v>
      </c>
      <c r="B503" s="45">
        <v>5735.7221</v>
      </c>
      <c r="D503" s="45">
        <v>5735.7221</v>
      </c>
      <c r="E503" s="45">
        <v>5735.7221</v>
      </c>
      <c r="G503" s="45">
        <v>5203.4044999999996</v>
      </c>
      <c r="H503" s="45">
        <v>1456.9532999999999</v>
      </c>
      <c r="J503">
        <v>728.47659999999996</v>
      </c>
      <c r="L503" s="45">
        <v>5007.2455</v>
      </c>
      <c r="M503">
        <v>507.63249999999999</v>
      </c>
    </row>
    <row r="504" spans="1:13" x14ac:dyDescent="0.25">
      <c r="A504" s="45">
        <v>5651.3456999999999</v>
      </c>
      <c r="B504" s="45">
        <v>6295.3737000000001</v>
      </c>
      <c r="D504" s="45">
        <v>6295.3737000000001</v>
      </c>
      <c r="E504" s="45">
        <v>6295.3737000000001</v>
      </c>
      <c r="G504" s="45">
        <v>5651.3456999999999</v>
      </c>
      <c r="H504" s="45">
        <v>1582.3768</v>
      </c>
      <c r="J504">
        <v>791.1884</v>
      </c>
      <c r="L504" s="45">
        <v>5504.1853000000001</v>
      </c>
      <c r="M504">
        <v>644.29100000000005</v>
      </c>
    </row>
    <row r="505" spans="1:13" x14ac:dyDescent="0.25">
      <c r="A505" s="45">
        <v>6833.6826000000001</v>
      </c>
      <c r="B505" s="45">
        <v>7603.3541999999998</v>
      </c>
      <c r="D505" s="45">
        <v>7581.2653</v>
      </c>
      <c r="E505" s="45">
        <v>7581.2653</v>
      </c>
      <c r="G505" s="45">
        <v>6833.6826000000001</v>
      </c>
      <c r="H505" s="45">
        <v>1913.4311</v>
      </c>
      <c r="J505">
        <v>956.71559999999999</v>
      </c>
      <c r="L505" s="45">
        <v>6646.6386000000002</v>
      </c>
      <c r="M505">
        <v>958.46559999999999</v>
      </c>
    </row>
    <row r="506" spans="1:13" x14ac:dyDescent="0.25">
      <c r="A506" s="45">
        <v>11063.719300000001</v>
      </c>
      <c r="B506" s="45">
        <v>11848.7847</v>
      </c>
      <c r="D506" s="45">
        <v>11828.8856</v>
      </c>
      <c r="E506" s="45">
        <v>11828.8856</v>
      </c>
      <c r="G506" s="45">
        <v>11063.719300000001</v>
      </c>
      <c r="H506" s="45">
        <v>3097.8413999999998</v>
      </c>
      <c r="J506" s="45">
        <v>1548.9206999999999</v>
      </c>
      <c r="L506" s="45">
        <v>10299.864</v>
      </c>
      <c r="M506" s="45">
        <v>1963.1025999999999</v>
      </c>
    </row>
    <row r="507" spans="1:13" x14ac:dyDescent="0.25">
      <c r="A507" s="45">
        <v>6030.0617000000002</v>
      </c>
      <c r="B507" s="45">
        <v>6727.1787000000004</v>
      </c>
      <c r="D507" s="45">
        <v>6727.1787000000004</v>
      </c>
      <c r="E507" s="45">
        <v>6727.1787000000004</v>
      </c>
      <c r="G507" s="45">
        <v>6030.0617000000002</v>
      </c>
      <c r="H507" s="45">
        <v>1688.4173000000001</v>
      </c>
      <c r="J507">
        <v>844.20860000000005</v>
      </c>
      <c r="L507" s="45">
        <v>5882.97</v>
      </c>
      <c r="M507">
        <v>748.45680000000004</v>
      </c>
    </row>
    <row r="508" spans="1:13" x14ac:dyDescent="0.25">
      <c r="A508" s="45">
        <v>6967.4557999999997</v>
      </c>
      <c r="B508" s="45">
        <v>7752.5212000000001</v>
      </c>
      <c r="D508" s="45">
        <v>7752.5212000000001</v>
      </c>
      <c r="E508" s="45">
        <v>7752.5212000000001</v>
      </c>
      <c r="G508" s="45">
        <v>6967.4557999999997</v>
      </c>
      <c r="H508" s="45">
        <v>1950.8876</v>
      </c>
      <c r="J508">
        <v>975.44380000000001</v>
      </c>
      <c r="L508" s="45">
        <v>6777.0774000000001</v>
      </c>
      <c r="M508">
        <v>994.33630000000005</v>
      </c>
    </row>
    <row r="509" spans="1:13" x14ac:dyDescent="0.25">
      <c r="A509" s="45">
        <v>4347.8900000000003</v>
      </c>
      <c r="B509" s="45">
        <v>7841.0344999999998</v>
      </c>
      <c r="D509" s="45">
        <v>4347.8900000000003</v>
      </c>
      <c r="E509" s="45">
        <v>4347.8900000000003</v>
      </c>
      <c r="G509" s="45">
        <v>4347.8900000000003</v>
      </c>
      <c r="H509" s="45">
        <v>1217.4092000000001</v>
      </c>
      <c r="J509">
        <v>608.70460000000003</v>
      </c>
      <c r="L509" s="45">
        <v>7232.3298999999997</v>
      </c>
      <c r="M509" s="45">
        <v>1119.5307</v>
      </c>
    </row>
    <row r="510" spans="1:13" x14ac:dyDescent="0.25">
      <c r="A510" s="45">
        <v>6810.4426999999996</v>
      </c>
      <c r="B510" s="45">
        <v>7595.5081</v>
      </c>
      <c r="D510" s="45">
        <v>7595.5081</v>
      </c>
      <c r="E510" s="45">
        <v>7595.5081</v>
      </c>
      <c r="G510" s="45">
        <v>6810.4426999999996</v>
      </c>
      <c r="H510" s="45">
        <v>1906.924</v>
      </c>
      <c r="J510">
        <v>953.46199999999999</v>
      </c>
      <c r="L510" s="45">
        <v>6642.0461999999998</v>
      </c>
      <c r="M510">
        <v>957.20270000000005</v>
      </c>
    </row>
    <row r="511" spans="1:13" x14ac:dyDescent="0.25">
      <c r="A511" s="45">
        <v>5544.6526000000003</v>
      </c>
      <c r="B511" s="45">
        <v>6163.6725999999999</v>
      </c>
      <c r="D511" s="45">
        <v>6143.7735000000002</v>
      </c>
      <c r="E511" s="45">
        <v>6143.7735000000002</v>
      </c>
      <c r="G511" s="45">
        <v>5544.6526000000003</v>
      </c>
      <c r="H511" s="45">
        <v>1552.5027</v>
      </c>
      <c r="J511">
        <v>776.25139999999999</v>
      </c>
      <c r="L511" s="45">
        <v>5387.4211999999998</v>
      </c>
      <c r="M511">
        <v>612.18079999999998</v>
      </c>
    </row>
    <row r="512" spans="1:13" x14ac:dyDescent="0.25">
      <c r="A512" s="45">
        <v>5687.9252999999999</v>
      </c>
      <c r="B512" s="45">
        <v>6344.8338000000003</v>
      </c>
      <c r="D512" s="45">
        <v>6322.7448999999997</v>
      </c>
      <c r="E512" s="45">
        <v>6322.7448999999997</v>
      </c>
      <c r="G512" s="45">
        <v>5687.9252999999999</v>
      </c>
      <c r="H512" s="45">
        <v>1592.6190999999999</v>
      </c>
      <c r="J512">
        <v>796.30949999999996</v>
      </c>
      <c r="L512" s="45">
        <v>5548.5243</v>
      </c>
      <c r="M512">
        <v>656.48419999999999</v>
      </c>
    </row>
    <row r="513" spans="1:13" x14ac:dyDescent="0.25">
      <c r="A513" s="45">
        <v>5997.2646000000004</v>
      </c>
      <c r="B513" s="45">
        <v>6680.7136</v>
      </c>
      <c r="D513" s="45">
        <v>6680.7136</v>
      </c>
      <c r="E513" s="45">
        <v>6680.7136</v>
      </c>
      <c r="G513" s="45">
        <v>5997.2646000000004</v>
      </c>
      <c r="H513" s="45">
        <v>1679.2340999999999</v>
      </c>
      <c r="J513">
        <v>839.61699999999996</v>
      </c>
      <c r="L513" s="45">
        <v>5841.0964999999997</v>
      </c>
      <c r="M513">
        <v>736.94150000000002</v>
      </c>
    </row>
    <row r="514" spans="1:13" x14ac:dyDescent="0.25">
      <c r="A514" s="45">
        <v>9259.5998</v>
      </c>
      <c r="B514" s="45">
        <v>13579.3703</v>
      </c>
      <c r="D514" s="45">
        <v>10229.1914</v>
      </c>
      <c r="E514" s="45">
        <v>10229.1914</v>
      </c>
      <c r="G514" s="45">
        <v>9259.5998</v>
      </c>
      <c r="H514" s="45">
        <v>2592.6878999999999</v>
      </c>
      <c r="J514" s="45">
        <v>1296.3440000000001</v>
      </c>
      <c r="L514" s="45">
        <v>12283.0263</v>
      </c>
      <c r="M514" s="45">
        <v>2508.4722000000002</v>
      </c>
    </row>
    <row r="515" spans="1:13" x14ac:dyDescent="0.25">
      <c r="A515" s="45">
        <v>6932.8185999999996</v>
      </c>
      <c r="B515" s="45">
        <v>7643.8769000000002</v>
      </c>
      <c r="D515" s="45">
        <v>7643.8769000000002</v>
      </c>
      <c r="E515" s="45">
        <v>7643.8769000000002</v>
      </c>
      <c r="G515" s="45">
        <v>6932.8185999999996</v>
      </c>
      <c r="H515" s="45">
        <v>1941.1892</v>
      </c>
      <c r="J515">
        <v>970.59460000000001</v>
      </c>
      <c r="L515" s="45">
        <v>6673.2822999999999</v>
      </c>
      <c r="M515">
        <v>965.79259999999999</v>
      </c>
    </row>
    <row r="516" spans="1:13" x14ac:dyDescent="0.25">
      <c r="A516" s="45">
        <v>9815.6646000000001</v>
      </c>
      <c r="B516" s="45">
        <v>10804.648499999999</v>
      </c>
      <c r="D516" s="45">
        <v>10804.648499999999</v>
      </c>
      <c r="E516" s="45">
        <v>10804.648499999999</v>
      </c>
      <c r="G516" s="45">
        <v>9815.6646000000001</v>
      </c>
      <c r="H516" s="45">
        <v>2748.3861000000002</v>
      </c>
      <c r="J516" s="45">
        <v>1374.193</v>
      </c>
      <c r="L516" s="45">
        <v>9430.4554000000007</v>
      </c>
      <c r="M516" s="45">
        <v>1724.0152</v>
      </c>
    </row>
    <row r="517" spans="1:13" x14ac:dyDescent="0.25">
      <c r="A517" s="45">
        <v>6527.5308000000005</v>
      </c>
      <c r="B517" s="45">
        <v>7252.8119999999999</v>
      </c>
      <c r="D517" s="45">
        <v>7252.8119999999999</v>
      </c>
      <c r="E517" s="45">
        <v>7252.8119999999999</v>
      </c>
      <c r="G517" s="45">
        <v>6527.5308000000005</v>
      </c>
      <c r="H517" s="45">
        <v>1827.7085999999999</v>
      </c>
      <c r="J517">
        <v>913.85429999999997</v>
      </c>
      <c r="L517" s="45">
        <v>6338.9576999999999</v>
      </c>
      <c r="M517">
        <v>873.85339999999997</v>
      </c>
    </row>
    <row r="518" spans="1:13" x14ac:dyDescent="0.25">
      <c r="A518" s="45">
        <v>7465.8145000000004</v>
      </c>
      <c r="B518" s="45">
        <v>8235.4861000000001</v>
      </c>
      <c r="D518" s="45">
        <v>8235.4861000000001</v>
      </c>
      <c r="E518" s="45">
        <v>8235.4861000000001</v>
      </c>
      <c r="G518" s="45">
        <v>7465.8145000000004</v>
      </c>
      <c r="H518" s="45">
        <v>2090.4281000000001</v>
      </c>
      <c r="J518" s="45">
        <v>1045.2139999999999</v>
      </c>
      <c r="L518" s="45">
        <v>7190.2721000000001</v>
      </c>
      <c r="M518" s="45">
        <v>1107.9648</v>
      </c>
    </row>
    <row r="519" spans="1:13" x14ac:dyDescent="0.25">
      <c r="A519" s="45">
        <v>7465.8145000000004</v>
      </c>
      <c r="B519" s="45">
        <v>8235.4861000000001</v>
      </c>
      <c r="D519" s="45">
        <v>8235.4861000000001</v>
      </c>
      <c r="E519" s="45">
        <v>8235.4861000000001</v>
      </c>
      <c r="G519" s="45">
        <v>7465.8145000000004</v>
      </c>
      <c r="H519" s="45">
        <v>2090.4281000000001</v>
      </c>
      <c r="J519" s="45">
        <v>1045.2139999999999</v>
      </c>
      <c r="L519" s="45">
        <v>7190.2721000000001</v>
      </c>
      <c r="M519" s="45">
        <v>1107.9648</v>
      </c>
    </row>
    <row r="520" spans="1:13" x14ac:dyDescent="0.25">
      <c r="A520" s="45">
        <v>6792.3518999999997</v>
      </c>
      <c r="B520" s="45">
        <v>7562.0235000000002</v>
      </c>
      <c r="D520" s="45">
        <v>7562.0235000000002</v>
      </c>
      <c r="E520" s="45">
        <v>7562.0235000000002</v>
      </c>
      <c r="G520" s="45">
        <v>6792.3518999999997</v>
      </c>
      <c r="H520" s="45">
        <v>1901.8585</v>
      </c>
      <c r="J520">
        <v>950.92930000000001</v>
      </c>
      <c r="L520" s="45">
        <v>6611.0941999999995</v>
      </c>
      <c r="M520">
        <v>948.69090000000006</v>
      </c>
    </row>
    <row r="521" spans="1:13" x14ac:dyDescent="0.25">
      <c r="A521" s="45">
        <v>6612.3687</v>
      </c>
      <c r="B521" s="45">
        <v>7295.8176000000003</v>
      </c>
      <c r="D521" s="45">
        <v>7295.8176000000003</v>
      </c>
      <c r="E521" s="45">
        <v>7295.8176000000003</v>
      </c>
      <c r="G521" s="45">
        <v>6612.3687</v>
      </c>
      <c r="H521" s="45">
        <v>1851.4631999999999</v>
      </c>
      <c r="J521">
        <v>925.73159999999996</v>
      </c>
      <c r="L521" s="45">
        <v>6370.0860000000002</v>
      </c>
      <c r="M521">
        <v>882.41369999999995</v>
      </c>
    </row>
    <row r="522" spans="1:13" x14ac:dyDescent="0.25">
      <c r="A522" s="45">
        <v>6093.0138999999999</v>
      </c>
      <c r="B522" s="45">
        <v>6724.4143000000004</v>
      </c>
      <c r="D522" s="45">
        <v>6724.4143000000004</v>
      </c>
      <c r="E522" s="45">
        <v>6724.4143000000004</v>
      </c>
      <c r="G522" s="45">
        <v>6093.0138999999999</v>
      </c>
      <c r="H522" s="45">
        <v>1706.0438999999999</v>
      </c>
      <c r="J522">
        <v>853.02189999999996</v>
      </c>
      <c r="L522" s="45">
        <v>5871.3923000000004</v>
      </c>
      <c r="M522">
        <v>745.27290000000005</v>
      </c>
    </row>
    <row r="523" spans="1:13" x14ac:dyDescent="0.25">
      <c r="A523" s="45">
        <v>7338.2874000000002</v>
      </c>
      <c r="B523" s="45">
        <v>8092.8671000000004</v>
      </c>
      <c r="D523" s="45">
        <v>8092.8671000000004</v>
      </c>
      <c r="E523" s="45">
        <v>8092.8671000000004</v>
      </c>
      <c r="G523" s="45">
        <v>7338.2874000000002</v>
      </c>
      <c r="H523" s="45">
        <v>2054.7204999999999</v>
      </c>
      <c r="J523" s="45">
        <v>1027.3602000000001</v>
      </c>
      <c r="L523" s="45">
        <v>7065.5068000000001</v>
      </c>
      <c r="M523" s="45">
        <v>1073.6543999999999</v>
      </c>
    </row>
    <row r="524" spans="1:13" x14ac:dyDescent="0.25">
      <c r="A524" s="45">
        <v>6696.1428999999998</v>
      </c>
      <c r="B524" s="45">
        <v>7465.8145000000004</v>
      </c>
      <c r="D524" s="45">
        <v>7465.8145000000004</v>
      </c>
      <c r="E524" s="45">
        <v>7465.8145000000004</v>
      </c>
      <c r="G524" s="45">
        <v>6696.1428999999998</v>
      </c>
      <c r="H524" s="45">
        <v>1874.92</v>
      </c>
      <c r="J524">
        <v>937.46</v>
      </c>
      <c r="L524" s="45">
        <v>6528.3545000000004</v>
      </c>
      <c r="M524">
        <v>925.9375</v>
      </c>
    </row>
    <row r="525" spans="1:13" x14ac:dyDescent="0.25">
      <c r="A525" s="45">
        <v>7106.4476000000004</v>
      </c>
      <c r="B525" s="45">
        <v>7891.5131000000001</v>
      </c>
      <c r="D525" s="45">
        <v>7870.2809999999999</v>
      </c>
      <c r="E525" s="45">
        <v>7870.2809999999999</v>
      </c>
      <c r="G525" s="45">
        <v>7106.4476000000004</v>
      </c>
      <c r="H525" s="45">
        <v>1989.8053</v>
      </c>
      <c r="J525">
        <v>994.90269999999998</v>
      </c>
      <c r="L525" s="45">
        <v>6896.6103999999996</v>
      </c>
      <c r="M525" s="45">
        <v>1027.2079000000001</v>
      </c>
    </row>
    <row r="526" spans="1:13" x14ac:dyDescent="0.25">
      <c r="A526" s="45">
        <v>5761.98</v>
      </c>
      <c r="B526" s="45">
        <v>6338.1779999999999</v>
      </c>
      <c r="D526" s="45">
        <v>6338.1779999999999</v>
      </c>
      <c r="E526" s="45">
        <v>6338.1779999999999</v>
      </c>
      <c r="G526" s="45">
        <v>5761.98</v>
      </c>
      <c r="H526" s="45">
        <v>1613.3543999999999</v>
      </c>
      <c r="J526">
        <v>806.67719999999997</v>
      </c>
      <c r="L526" s="45">
        <v>5531.5007999999998</v>
      </c>
      <c r="M526">
        <v>651.80269999999996</v>
      </c>
    </row>
    <row r="527" spans="1:13" x14ac:dyDescent="0.25">
      <c r="A527" s="45">
        <v>7338.5042999999996</v>
      </c>
      <c r="B527" s="45">
        <v>7926.2282999999998</v>
      </c>
      <c r="D527" s="45">
        <v>7904.9961999999996</v>
      </c>
      <c r="E527" s="45">
        <v>7904.9961999999996</v>
      </c>
      <c r="G527" s="45">
        <v>7338.5042999999996</v>
      </c>
      <c r="H527" s="45">
        <v>2054.7811999999999</v>
      </c>
      <c r="J527" s="45">
        <v>1027.3905999999999</v>
      </c>
      <c r="L527" s="45">
        <v>6898.8377</v>
      </c>
      <c r="M527" s="45">
        <v>1027.8204000000001</v>
      </c>
    </row>
    <row r="528" spans="1:13" x14ac:dyDescent="0.25">
      <c r="A528" s="45">
        <v>7397.8559999999998</v>
      </c>
      <c r="B528" s="45">
        <v>8137.6415999999999</v>
      </c>
      <c r="D528" s="45">
        <v>8137.6415999999999</v>
      </c>
      <c r="E528" s="45">
        <v>8137.6415999999999</v>
      </c>
      <c r="G528" s="45">
        <v>7397.8559999999998</v>
      </c>
      <c r="H528" s="45">
        <v>2071.3996999999999</v>
      </c>
      <c r="J528" s="45">
        <v>1035.6998000000001</v>
      </c>
      <c r="L528" s="45">
        <v>7101.9417999999996</v>
      </c>
      <c r="M528" s="45">
        <v>1083.674</v>
      </c>
    </row>
    <row r="529" spans="1:13" x14ac:dyDescent="0.25">
      <c r="A529" s="45">
        <v>6257.0540000000001</v>
      </c>
      <c r="B529" s="45">
        <v>6913.9625999999998</v>
      </c>
      <c r="D529" s="45">
        <v>6913.9625999999998</v>
      </c>
      <c r="E529" s="45">
        <v>6913.9625999999998</v>
      </c>
      <c r="G529" s="45">
        <v>6257.0540000000001</v>
      </c>
      <c r="H529" s="45">
        <v>1751.9751000000001</v>
      </c>
      <c r="J529">
        <v>875.98760000000004</v>
      </c>
      <c r="L529" s="45">
        <v>6037.9750000000004</v>
      </c>
      <c r="M529">
        <v>791.08309999999994</v>
      </c>
    </row>
    <row r="530" spans="1:13" x14ac:dyDescent="0.25">
      <c r="A530" s="45">
        <v>5461.6135000000004</v>
      </c>
      <c r="B530" s="45">
        <v>6093.0138999999999</v>
      </c>
      <c r="D530" s="45">
        <v>6093.0138999999999</v>
      </c>
      <c r="E530" s="45">
        <v>6093.0138999999999</v>
      </c>
      <c r="G530" s="45">
        <v>5461.6135000000004</v>
      </c>
      <c r="H530" s="45">
        <v>1529.2518</v>
      </c>
      <c r="J530">
        <v>764.6259</v>
      </c>
      <c r="L530" s="45">
        <v>5328.3879999999999</v>
      </c>
      <c r="M530">
        <v>595.94669999999996</v>
      </c>
    </row>
    <row r="531" spans="1:13" x14ac:dyDescent="0.25">
      <c r="A531" s="45">
        <v>6810.4426999999996</v>
      </c>
      <c r="B531" s="45">
        <v>7595.5081</v>
      </c>
      <c r="D531" s="45">
        <v>7595.5081</v>
      </c>
      <c r="E531" s="45">
        <v>7595.5081</v>
      </c>
      <c r="G531" s="45">
        <v>6810.4426999999996</v>
      </c>
      <c r="H531" s="45">
        <v>1906.924</v>
      </c>
      <c r="J531">
        <v>953.46199999999999</v>
      </c>
      <c r="L531" s="45">
        <v>6642.0461999999998</v>
      </c>
      <c r="M531">
        <v>957.20270000000005</v>
      </c>
    </row>
    <row r="532" spans="1:13" x14ac:dyDescent="0.25">
      <c r="A532" s="45">
        <v>6465.2413999999999</v>
      </c>
      <c r="B532" s="45">
        <v>7234.9129999999996</v>
      </c>
      <c r="D532" s="45">
        <v>7234.9129999999996</v>
      </c>
      <c r="E532" s="45">
        <v>7234.9129999999996</v>
      </c>
      <c r="G532" s="45">
        <v>6465.2413999999999</v>
      </c>
      <c r="H532" s="45">
        <v>1810.2675999999999</v>
      </c>
      <c r="J532">
        <v>905.13379999999995</v>
      </c>
      <c r="L532" s="45">
        <v>6329.7791999999999</v>
      </c>
      <c r="M532">
        <v>871.32929999999999</v>
      </c>
    </row>
    <row r="533" spans="1:13" x14ac:dyDescent="0.25">
      <c r="A533" s="45">
        <v>6987.0824000000002</v>
      </c>
      <c r="B533" s="45">
        <v>8750.3433999999997</v>
      </c>
      <c r="D533" s="45">
        <v>7772.1478999999999</v>
      </c>
      <c r="E533" s="45">
        <v>7772.1478999999999</v>
      </c>
      <c r="G533" s="45">
        <v>6987.0824000000002</v>
      </c>
      <c r="H533" s="45">
        <v>1956.3831</v>
      </c>
      <c r="J533">
        <v>978.19150000000002</v>
      </c>
      <c r="L533" s="45">
        <v>7772.1517999999996</v>
      </c>
      <c r="M533" s="45">
        <v>1267.9818</v>
      </c>
    </row>
    <row r="534" spans="1:13" x14ac:dyDescent="0.25">
      <c r="A534" s="45">
        <v>6813.3060999999998</v>
      </c>
      <c r="B534" s="45">
        <v>7567.8858</v>
      </c>
      <c r="D534" s="45">
        <v>7545.7968000000001</v>
      </c>
      <c r="E534" s="45">
        <v>7545.7968000000001</v>
      </c>
      <c r="G534" s="45">
        <v>6813.3060999999998</v>
      </c>
      <c r="H534" s="45">
        <v>1907.7257</v>
      </c>
      <c r="J534">
        <v>953.86289999999997</v>
      </c>
      <c r="L534" s="45">
        <v>6614.0228999999999</v>
      </c>
      <c r="M534">
        <v>949.49630000000002</v>
      </c>
    </row>
    <row r="535" spans="1:13" x14ac:dyDescent="0.25">
      <c r="A535" s="45">
        <v>5894.7473</v>
      </c>
      <c r="B535" s="45">
        <v>6578.1962000000003</v>
      </c>
      <c r="D535" s="45">
        <v>6578.1962000000003</v>
      </c>
      <c r="E535" s="45">
        <v>6578.1962000000003</v>
      </c>
      <c r="G535" s="45">
        <v>5894.7473</v>
      </c>
      <c r="H535" s="45">
        <v>1650.5291999999999</v>
      </c>
      <c r="J535">
        <v>825.26459999999997</v>
      </c>
      <c r="L535" s="45">
        <v>5752.9315999999999</v>
      </c>
      <c r="M535">
        <v>712.69619999999998</v>
      </c>
    </row>
    <row r="536" spans="1:13" x14ac:dyDescent="0.25">
      <c r="A536" s="45">
        <v>7458.1216999999997</v>
      </c>
      <c r="B536" s="45">
        <v>8243.1870999999992</v>
      </c>
      <c r="D536" s="45">
        <v>8243.1870999999992</v>
      </c>
      <c r="E536" s="45">
        <v>8243.1870999999992</v>
      </c>
      <c r="G536" s="45">
        <v>7458.1216999999997</v>
      </c>
      <c r="H536" s="45">
        <v>2088.2741000000001</v>
      </c>
      <c r="J536" s="45">
        <v>1044.1369999999999</v>
      </c>
      <c r="L536" s="45">
        <v>7199.0501000000004</v>
      </c>
      <c r="M536" s="45">
        <v>1110.3788</v>
      </c>
    </row>
    <row r="537" spans="1:13" x14ac:dyDescent="0.25">
      <c r="A537" s="45">
        <v>7925.7493000000004</v>
      </c>
      <c r="B537" s="45">
        <v>9169.7551999999996</v>
      </c>
      <c r="D537" s="45">
        <v>7925.7493000000004</v>
      </c>
      <c r="E537" s="45">
        <v>7925.7493000000004</v>
      </c>
      <c r="G537" s="45">
        <v>7925.7493000000004</v>
      </c>
      <c r="H537" s="45">
        <v>2219.2098000000001</v>
      </c>
      <c r="J537" s="45">
        <v>1109.6049</v>
      </c>
      <c r="L537" s="45">
        <v>8060.1503000000002</v>
      </c>
      <c r="M537" s="45">
        <v>1347.1813</v>
      </c>
    </row>
    <row r="538" spans="1:13" x14ac:dyDescent="0.25">
      <c r="A538" s="45">
        <v>6140.3689000000004</v>
      </c>
      <c r="B538" s="45">
        <v>6771.7692999999999</v>
      </c>
      <c r="D538" s="45">
        <v>6771.7692999999999</v>
      </c>
      <c r="E538" s="45">
        <v>6771.7692999999999</v>
      </c>
      <c r="G538" s="45">
        <v>6140.3689000000004</v>
      </c>
      <c r="H538" s="45">
        <v>1719.3033</v>
      </c>
      <c r="J538">
        <v>859.65160000000003</v>
      </c>
      <c r="L538" s="45">
        <v>5912.1175999999996</v>
      </c>
      <c r="M538">
        <v>756.47239999999999</v>
      </c>
    </row>
    <row r="539" spans="1:13" x14ac:dyDescent="0.25">
      <c r="A539" s="45">
        <v>6594.5496999999996</v>
      </c>
      <c r="B539" s="45">
        <v>7379.6151</v>
      </c>
      <c r="D539" s="45">
        <v>7379.6151</v>
      </c>
      <c r="E539" s="45">
        <v>7379.6151</v>
      </c>
      <c r="G539" s="45">
        <v>6594.5496999999996</v>
      </c>
      <c r="H539" s="45">
        <v>1846.4739</v>
      </c>
      <c r="J539">
        <v>923.23699999999997</v>
      </c>
      <c r="L539" s="45">
        <v>6456.3782000000001</v>
      </c>
      <c r="M539">
        <v>906.14400000000001</v>
      </c>
    </row>
    <row r="540" spans="1:13" x14ac:dyDescent="0.25">
      <c r="A540" s="45">
        <v>5158.1419999999998</v>
      </c>
      <c r="B540" s="45">
        <v>5701.1044000000002</v>
      </c>
      <c r="D540" s="45">
        <v>5701.1044000000002</v>
      </c>
      <c r="E540" s="45">
        <v>5701.1044000000002</v>
      </c>
      <c r="G540" s="45">
        <v>5158.1419999999998</v>
      </c>
      <c r="H540" s="45">
        <v>1444.2798</v>
      </c>
      <c r="J540">
        <v>722.13990000000001</v>
      </c>
      <c r="L540" s="45">
        <v>4978.9645</v>
      </c>
      <c r="M540">
        <v>499.85520000000002</v>
      </c>
    </row>
    <row r="541" spans="1:13" x14ac:dyDescent="0.25">
      <c r="A541" s="45">
        <v>6400.6066000000001</v>
      </c>
      <c r="B541" s="45">
        <v>7125.8878000000004</v>
      </c>
      <c r="D541" s="45">
        <v>7125.8878000000004</v>
      </c>
      <c r="E541" s="45">
        <v>7125.8878000000004</v>
      </c>
      <c r="G541" s="45">
        <v>6400.6066000000001</v>
      </c>
      <c r="H541" s="45">
        <v>1792.1697999999999</v>
      </c>
      <c r="J541">
        <v>896.08489999999995</v>
      </c>
      <c r="L541" s="45">
        <v>6229.8028999999997</v>
      </c>
      <c r="M541">
        <v>843.83579999999995</v>
      </c>
    </row>
    <row r="542" spans="1:13" x14ac:dyDescent="0.25">
      <c r="A542" s="45">
        <v>7693.6413000000002</v>
      </c>
      <c r="B542" s="45">
        <v>17618.201099999998</v>
      </c>
      <c r="D542" s="45">
        <v>8478.7067999999999</v>
      </c>
      <c r="E542" s="45">
        <v>8478.7067999999999</v>
      </c>
      <c r="G542" s="45">
        <v>7693.6413000000002</v>
      </c>
      <c r="H542" s="45">
        <v>2154.2195999999999</v>
      </c>
      <c r="J542" s="45">
        <v>1077.1098</v>
      </c>
      <c r="L542" s="45">
        <v>16541.0913</v>
      </c>
      <c r="M542" s="45">
        <v>3679.4400999999998</v>
      </c>
    </row>
    <row r="543" spans="1:13" x14ac:dyDescent="0.25">
      <c r="A543" s="45">
        <v>6833.6826000000001</v>
      </c>
      <c r="B543" s="45">
        <v>7603.3541999999998</v>
      </c>
      <c r="D543" s="45">
        <v>7581.2653</v>
      </c>
      <c r="E543" s="45">
        <v>7581.2653</v>
      </c>
      <c r="G543" s="45">
        <v>6833.6826000000001</v>
      </c>
      <c r="H543" s="45">
        <v>1913.4311</v>
      </c>
      <c r="J543">
        <v>956.71559999999999</v>
      </c>
      <c r="L543" s="45">
        <v>6646.6386000000002</v>
      </c>
      <c r="M543">
        <v>958.46559999999999</v>
      </c>
    </row>
    <row r="544" spans="1:13" x14ac:dyDescent="0.25">
      <c r="A544" s="45">
        <v>6927.0443999999998</v>
      </c>
      <c r="B544" s="45">
        <v>7696.7160000000003</v>
      </c>
      <c r="D544" s="45">
        <v>7696.7160000000003</v>
      </c>
      <c r="E544" s="45">
        <v>7696.7160000000003</v>
      </c>
      <c r="G544" s="45">
        <v>6927.0443999999998</v>
      </c>
      <c r="H544" s="45">
        <v>1939.5724</v>
      </c>
      <c r="J544">
        <v>969.78620000000001</v>
      </c>
      <c r="L544" s="45">
        <v>6726.9297999999999</v>
      </c>
      <c r="M544">
        <v>980.54570000000001</v>
      </c>
    </row>
    <row r="545" spans="1:13" x14ac:dyDescent="0.25">
      <c r="A545" s="45">
        <v>6574.9231</v>
      </c>
      <c r="B545" s="45">
        <v>7359.9885000000004</v>
      </c>
      <c r="D545" s="45">
        <v>7359.9885000000004</v>
      </c>
      <c r="E545" s="45">
        <v>7359.9885000000004</v>
      </c>
      <c r="G545" s="45">
        <v>6574.9231</v>
      </c>
      <c r="H545" s="45">
        <v>1840.9784999999999</v>
      </c>
      <c r="J545">
        <v>920.48919999999998</v>
      </c>
      <c r="L545" s="45">
        <v>6439.4993000000004</v>
      </c>
      <c r="M545">
        <v>901.50229999999999</v>
      </c>
    </row>
    <row r="546" spans="1:13" x14ac:dyDescent="0.25">
      <c r="A546" s="45">
        <v>6927.0443999999998</v>
      </c>
      <c r="B546" s="45">
        <v>7696.7160000000003</v>
      </c>
      <c r="D546" s="45">
        <v>7696.7160000000003</v>
      </c>
      <c r="E546" s="45">
        <v>7696.7160000000003</v>
      </c>
      <c r="G546" s="45">
        <v>6927.0443999999998</v>
      </c>
      <c r="H546" s="45">
        <v>1939.5724</v>
      </c>
      <c r="J546">
        <v>969.78620000000001</v>
      </c>
      <c r="L546" s="45">
        <v>6726.9297999999999</v>
      </c>
      <c r="M546">
        <v>980.54570000000001</v>
      </c>
    </row>
    <row r="547" spans="1:13" x14ac:dyDescent="0.25">
      <c r="A547" s="45">
        <v>9632.6563999999998</v>
      </c>
      <c r="B547" s="45">
        <v>10302.702499999999</v>
      </c>
      <c r="D547" s="45">
        <v>10281.470499999999</v>
      </c>
      <c r="E547" s="45">
        <v>10281.470499999999</v>
      </c>
      <c r="G547" s="45">
        <v>9632.6563999999998</v>
      </c>
      <c r="H547" s="45">
        <v>2697.1437999999998</v>
      </c>
      <c r="J547" s="45">
        <v>1348.5718999999999</v>
      </c>
      <c r="L547" s="45">
        <v>8954.1306000000004</v>
      </c>
      <c r="M547" s="45">
        <v>1593.0259000000001</v>
      </c>
    </row>
    <row r="548" spans="1:13" x14ac:dyDescent="0.25">
      <c r="A548" s="45">
        <v>6861.7128000000002</v>
      </c>
      <c r="B548" s="45">
        <v>7572.7710999999999</v>
      </c>
      <c r="D548" s="45">
        <v>7572.7710999999999</v>
      </c>
      <c r="E548" s="45">
        <v>7572.7710999999999</v>
      </c>
      <c r="G548" s="45">
        <v>6861.7128000000002</v>
      </c>
      <c r="H548" s="45">
        <v>1921.2796000000001</v>
      </c>
      <c r="J548">
        <v>960.63980000000004</v>
      </c>
      <c r="L548" s="45">
        <v>6612.1313</v>
      </c>
      <c r="M548">
        <v>948.97609999999997</v>
      </c>
    </row>
    <row r="549" spans="1:13" x14ac:dyDescent="0.25">
      <c r="A549" s="45">
        <v>5534.4546</v>
      </c>
      <c r="B549" s="45">
        <v>6191.3631999999998</v>
      </c>
      <c r="D549" s="45">
        <v>6191.3631999999998</v>
      </c>
      <c r="E549" s="45">
        <v>6191.3631999999998</v>
      </c>
      <c r="G549" s="45">
        <v>5534.4546</v>
      </c>
      <c r="H549" s="45">
        <v>1549.6473000000001</v>
      </c>
      <c r="J549">
        <v>774.82360000000006</v>
      </c>
      <c r="L549" s="45">
        <v>5416.5394999999999</v>
      </c>
      <c r="M549">
        <v>620.1884</v>
      </c>
    </row>
    <row r="550" spans="1:13" x14ac:dyDescent="0.25">
      <c r="A550" s="45">
        <v>6858.7484999999997</v>
      </c>
      <c r="B550" s="45">
        <v>7598.5340999999999</v>
      </c>
      <c r="D550" s="45">
        <v>7434.8453</v>
      </c>
      <c r="E550" s="45">
        <v>7434.8453</v>
      </c>
      <c r="G550" s="45">
        <v>6858.7484999999997</v>
      </c>
      <c r="H550" s="45">
        <v>1920.4495999999999</v>
      </c>
      <c r="J550">
        <v>960.22479999999996</v>
      </c>
      <c r="L550" s="45">
        <v>6638.3094000000001</v>
      </c>
      <c r="M550">
        <v>956.17510000000004</v>
      </c>
    </row>
    <row r="551" spans="1:13" x14ac:dyDescent="0.25">
      <c r="A551" s="45">
        <v>6927.0443999999998</v>
      </c>
      <c r="B551" s="45">
        <v>7696.7160000000003</v>
      </c>
      <c r="D551" s="45">
        <v>7696.7160000000003</v>
      </c>
      <c r="E551" s="45">
        <v>7696.7160000000003</v>
      </c>
      <c r="G551" s="45">
        <v>6927.0443999999998</v>
      </c>
      <c r="H551" s="45">
        <v>1939.5724</v>
      </c>
      <c r="J551">
        <v>969.78620000000001</v>
      </c>
      <c r="L551" s="45">
        <v>6726.9297999999999</v>
      </c>
      <c r="M551">
        <v>980.54570000000001</v>
      </c>
    </row>
    <row r="552" spans="1:13" x14ac:dyDescent="0.25">
      <c r="A552" s="45">
        <v>7600.5070999999998</v>
      </c>
      <c r="B552" s="45">
        <v>10603.638300000001</v>
      </c>
      <c r="D552" s="45">
        <v>8370.1787000000004</v>
      </c>
      <c r="E552" s="45">
        <v>8370.1787000000004</v>
      </c>
      <c r="G552" s="45">
        <v>7600.5070999999998</v>
      </c>
      <c r="H552" s="45">
        <v>2128.1419999999998</v>
      </c>
      <c r="J552" s="45">
        <v>1064.0709999999999</v>
      </c>
      <c r="L552" s="45">
        <v>9539.5673000000006</v>
      </c>
      <c r="M552" s="45">
        <v>1754.021</v>
      </c>
    </row>
    <row r="553" spans="1:13" x14ac:dyDescent="0.25">
      <c r="A553" s="45">
        <v>5740.9713000000002</v>
      </c>
      <c r="B553" s="45">
        <v>6424.4201999999996</v>
      </c>
      <c r="D553" s="45">
        <v>6424.4201999999996</v>
      </c>
      <c r="E553" s="45">
        <v>6424.4201999999996</v>
      </c>
      <c r="G553" s="45">
        <v>5740.9713000000002</v>
      </c>
      <c r="H553" s="45">
        <v>1607.472</v>
      </c>
      <c r="J553">
        <v>803.73599999999999</v>
      </c>
      <c r="L553" s="45">
        <v>5620.6841999999997</v>
      </c>
      <c r="M553">
        <v>676.32820000000004</v>
      </c>
    </row>
    <row r="554" spans="1:13" x14ac:dyDescent="0.25">
      <c r="A554" s="45">
        <v>5200.4758000000002</v>
      </c>
      <c r="B554" s="45">
        <v>5799.9543000000003</v>
      </c>
      <c r="D554" s="45">
        <v>5799.9543000000003</v>
      </c>
      <c r="E554" s="45">
        <v>5799.9543000000003</v>
      </c>
      <c r="G554" s="45">
        <v>5200.4758000000002</v>
      </c>
      <c r="H554" s="45">
        <v>1456.1332</v>
      </c>
      <c r="J554">
        <v>728.06659999999999</v>
      </c>
      <c r="L554" s="45">
        <v>5071.8877000000002</v>
      </c>
      <c r="M554">
        <v>525.40909999999997</v>
      </c>
    </row>
    <row r="555" spans="1:13" x14ac:dyDescent="0.25">
      <c r="A555" s="45">
        <v>5483.8810999999996</v>
      </c>
      <c r="B555" s="45">
        <v>6061.1316999999999</v>
      </c>
      <c r="D555" s="45">
        <v>6061.1316999999999</v>
      </c>
      <c r="E555" s="45">
        <v>6061.1316999999999</v>
      </c>
      <c r="G555" s="45">
        <v>5483.8810999999996</v>
      </c>
      <c r="H555" s="45">
        <v>1535.4866999999999</v>
      </c>
      <c r="J555">
        <v>767.74339999999995</v>
      </c>
      <c r="L555" s="45">
        <v>5293.3883999999998</v>
      </c>
      <c r="M555">
        <v>586.32180000000005</v>
      </c>
    </row>
    <row r="556" spans="1:13" x14ac:dyDescent="0.25">
      <c r="A556" s="45">
        <v>6750.5436</v>
      </c>
      <c r="B556" s="45">
        <v>7490.3292000000001</v>
      </c>
      <c r="D556" s="45">
        <v>7490.3292000000001</v>
      </c>
      <c r="E556" s="45">
        <v>7490.3292000000001</v>
      </c>
      <c r="G556" s="45">
        <v>6750.5436</v>
      </c>
      <c r="H556" s="45">
        <v>1890.1522</v>
      </c>
      <c r="J556">
        <v>945.0761</v>
      </c>
      <c r="L556" s="45">
        <v>6545.2530999999999</v>
      </c>
      <c r="M556">
        <v>930.58460000000002</v>
      </c>
    </row>
    <row r="557" spans="1:13" x14ac:dyDescent="0.25">
      <c r="A557" s="45">
        <v>6239.5367999999999</v>
      </c>
      <c r="B557" s="45">
        <v>6950.5950999999995</v>
      </c>
      <c r="D557" s="45">
        <v>6950.5950999999995</v>
      </c>
      <c r="E557" s="45">
        <v>6950.5950999999995</v>
      </c>
      <c r="G557" s="45">
        <v>6239.5367999999999</v>
      </c>
      <c r="H557" s="45">
        <v>1747.0703000000001</v>
      </c>
      <c r="J557">
        <v>873.53510000000006</v>
      </c>
      <c r="L557" s="45">
        <v>6077.0599000000002</v>
      </c>
      <c r="M557">
        <v>801.83150000000001</v>
      </c>
    </row>
    <row r="558" spans="1:13" x14ac:dyDescent="0.25">
      <c r="A558" s="45">
        <v>6080.7928000000002</v>
      </c>
      <c r="B558" s="45">
        <v>6850.4643999999998</v>
      </c>
      <c r="D558" s="45">
        <v>7037.5752000000002</v>
      </c>
      <c r="E558" s="45">
        <v>7037.5752000000002</v>
      </c>
      <c r="G558" s="45">
        <v>6080.7928000000002</v>
      </c>
      <c r="H558" s="45">
        <v>1702.6220000000001</v>
      </c>
      <c r="J558">
        <v>851.31100000000004</v>
      </c>
      <c r="L558" s="45">
        <v>5999.1534000000001</v>
      </c>
      <c r="M558">
        <v>780.40719999999999</v>
      </c>
    </row>
    <row r="559" spans="1:13" x14ac:dyDescent="0.25">
      <c r="A559" s="45">
        <v>6987.0824000000002</v>
      </c>
      <c r="B559" s="45">
        <v>7772.1478999999999</v>
      </c>
      <c r="D559" s="45">
        <v>7772.1478999999999</v>
      </c>
      <c r="E559" s="45">
        <v>7772.1478999999999</v>
      </c>
      <c r="G559" s="45">
        <v>6987.0824000000002</v>
      </c>
      <c r="H559" s="45">
        <v>1956.3831</v>
      </c>
      <c r="J559">
        <v>978.19150000000002</v>
      </c>
      <c r="L559" s="45">
        <v>6793.9562999999998</v>
      </c>
      <c r="M559">
        <v>998.97799999999995</v>
      </c>
    </row>
    <row r="560" spans="1:13" x14ac:dyDescent="0.25">
      <c r="A560" s="45">
        <v>6663.6274000000003</v>
      </c>
      <c r="B560" s="45">
        <v>7347.0762999999997</v>
      </c>
      <c r="D560" s="45">
        <v>7347.0762999999997</v>
      </c>
      <c r="E560" s="45">
        <v>7347.0762999999997</v>
      </c>
      <c r="G560" s="45">
        <v>6663.6274000000003</v>
      </c>
      <c r="H560" s="45">
        <v>1865.8157000000001</v>
      </c>
      <c r="J560">
        <v>932.90779999999995</v>
      </c>
      <c r="L560" s="45">
        <v>6414.1684999999998</v>
      </c>
      <c r="M560">
        <v>894.53629999999998</v>
      </c>
    </row>
    <row r="561" spans="1:13" x14ac:dyDescent="0.25">
      <c r="A561" s="45">
        <v>5485.2281000000003</v>
      </c>
      <c r="B561" s="45">
        <v>6084.7066000000004</v>
      </c>
      <c r="D561" s="45">
        <v>6084.7066000000004</v>
      </c>
      <c r="E561" s="45">
        <v>6084.7066000000004</v>
      </c>
      <c r="G561" s="45">
        <v>5485.2281000000003</v>
      </c>
      <c r="H561" s="45">
        <v>1535.8639000000001</v>
      </c>
      <c r="J561">
        <v>767.93190000000004</v>
      </c>
      <c r="L561" s="45">
        <v>5316.7745999999997</v>
      </c>
      <c r="M561">
        <v>592.75300000000004</v>
      </c>
    </row>
    <row r="562" spans="1:13" x14ac:dyDescent="0.25">
      <c r="A562" s="45">
        <v>5997.2646000000004</v>
      </c>
      <c r="B562" s="45">
        <v>6680.7136</v>
      </c>
      <c r="D562" s="45">
        <v>6680.7136</v>
      </c>
      <c r="E562" s="45">
        <v>6680.7136</v>
      </c>
      <c r="G562" s="45">
        <v>5997.2646000000004</v>
      </c>
      <c r="H562" s="45">
        <v>1679.2340999999999</v>
      </c>
      <c r="J562">
        <v>839.61699999999996</v>
      </c>
      <c r="L562" s="45">
        <v>5841.0964999999997</v>
      </c>
      <c r="M562">
        <v>736.94150000000002</v>
      </c>
    </row>
    <row r="563" spans="1:13" x14ac:dyDescent="0.25">
      <c r="A563" s="45">
        <v>4493.5155999999997</v>
      </c>
      <c r="B563" s="45">
        <v>5006.0982000000004</v>
      </c>
      <c r="D563" s="45">
        <v>4984.8662000000004</v>
      </c>
      <c r="E563" s="45">
        <v>4984.8662000000004</v>
      </c>
      <c r="G563" s="45">
        <v>4493.5155999999997</v>
      </c>
      <c r="H563" s="45">
        <v>1258.1844000000001</v>
      </c>
      <c r="J563">
        <v>629.09220000000005</v>
      </c>
      <c r="L563" s="45">
        <v>4377.0060000000003</v>
      </c>
      <c r="M563">
        <v>348.69639999999998</v>
      </c>
    </row>
    <row r="564" spans="1:13" x14ac:dyDescent="0.25">
      <c r="A564" s="45">
        <v>6430.9040000000005</v>
      </c>
      <c r="B564" s="45">
        <v>7128.0209000000004</v>
      </c>
      <c r="D564" s="45">
        <v>7128.0209000000004</v>
      </c>
      <c r="E564" s="45">
        <v>7128.0209000000004</v>
      </c>
      <c r="G564" s="45">
        <v>6430.9040000000005</v>
      </c>
      <c r="H564" s="45">
        <v>1800.6531</v>
      </c>
      <c r="J564">
        <v>900.32659999999998</v>
      </c>
      <c r="L564" s="45">
        <v>6227.6944000000003</v>
      </c>
      <c r="M564">
        <v>843.2559</v>
      </c>
    </row>
    <row r="565" spans="1:13" x14ac:dyDescent="0.25">
      <c r="A565" s="45">
        <v>6771.1894000000002</v>
      </c>
      <c r="B565" s="45">
        <v>7556.2548999999999</v>
      </c>
      <c r="D565" s="45">
        <v>7556.2548999999999</v>
      </c>
      <c r="E565" s="45">
        <v>7556.2548999999999</v>
      </c>
      <c r="G565" s="45">
        <v>6771.1894000000002</v>
      </c>
      <c r="H565" s="45">
        <v>1895.933</v>
      </c>
      <c r="J565">
        <v>947.9665</v>
      </c>
      <c r="L565" s="45">
        <v>6608.2883000000002</v>
      </c>
      <c r="M565">
        <v>947.91930000000002</v>
      </c>
    </row>
    <row r="566" spans="1:13" x14ac:dyDescent="0.25">
      <c r="A566" s="45">
        <v>7204.5807999999997</v>
      </c>
      <c r="B566" s="45">
        <v>8998.2906999999996</v>
      </c>
      <c r="D566" s="45">
        <v>7968.4142000000002</v>
      </c>
      <c r="E566" s="45">
        <v>7968.4142000000002</v>
      </c>
      <c r="G566" s="45">
        <v>7204.5807999999997</v>
      </c>
      <c r="H566" s="45">
        <v>2017.2826</v>
      </c>
      <c r="J566" s="45">
        <v>1008.6413</v>
      </c>
      <c r="L566" s="45">
        <v>7989.6494000000002</v>
      </c>
      <c r="M566" s="45">
        <v>1327.7936</v>
      </c>
    </row>
    <row r="567" spans="1:13" x14ac:dyDescent="0.25">
      <c r="A567" s="45">
        <v>7311.8801999999996</v>
      </c>
      <c r="B567" s="45">
        <v>8081.5518000000002</v>
      </c>
      <c r="D567" s="45">
        <v>8081.5518000000002</v>
      </c>
      <c r="E567" s="45">
        <v>8081.5518000000002</v>
      </c>
      <c r="G567" s="45">
        <v>7311.8801999999996</v>
      </c>
      <c r="H567" s="45">
        <v>2047.3264999999999</v>
      </c>
      <c r="J567" s="45">
        <v>1023.6632</v>
      </c>
      <c r="L567" s="45">
        <v>7057.8886000000002</v>
      </c>
      <c r="M567" s="45">
        <v>1071.5594000000001</v>
      </c>
    </row>
    <row r="568" spans="1:13" x14ac:dyDescent="0.25">
      <c r="A568" s="45">
        <v>6910.1813000000002</v>
      </c>
      <c r="B568" s="45">
        <v>7695.2466999999997</v>
      </c>
      <c r="D568" s="45">
        <v>7674.0146999999997</v>
      </c>
      <c r="E568" s="45">
        <v>7674.0146999999997</v>
      </c>
      <c r="G568" s="45">
        <v>6910.1813000000002</v>
      </c>
      <c r="H568" s="45">
        <v>1934.8507999999999</v>
      </c>
      <c r="J568">
        <v>967.42539999999997</v>
      </c>
      <c r="L568" s="45">
        <v>6727.8212999999996</v>
      </c>
      <c r="M568">
        <v>980.79089999999997</v>
      </c>
    </row>
    <row r="569" spans="1:13" x14ac:dyDescent="0.25">
      <c r="A569" s="45">
        <v>7023.2533999999996</v>
      </c>
      <c r="B569" s="45">
        <v>7792.9250000000002</v>
      </c>
      <c r="D569" s="45">
        <v>7792.9250000000002</v>
      </c>
      <c r="E569" s="45">
        <v>7792.9250000000002</v>
      </c>
      <c r="G569" s="45">
        <v>7023.2533999999996</v>
      </c>
      <c r="H569" s="45">
        <v>1966.5109</v>
      </c>
      <c r="J569">
        <v>983.25549999999998</v>
      </c>
      <c r="L569" s="45">
        <v>6809.6695</v>
      </c>
      <c r="M569" s="45">
        <v>1003.2991</v>
      </c>
    </row>
    <row r="570" spans="1:13" x14ac:dyDescent="0.25">
      <c r="A570" s="45">
        <v>5855.7825000000003</v>
      </c>
      <c r="B570" s="45">
        <v>6552.8994000000002</v>
      </c>
      <c r="D570" s="45">
        <v>6552.8994000000002</v>
      </c>
      <c r="E570" s="45">
        <v>6552.8994000000002</v>
      </c>
      <c r="G570" s="45">
        <v>5855.7825000000003</v>
      </c>
      <c r="H570" s="45">
        <v>1639.6190999999999</v>
      </c>
      <c r="J570">
        <v>819.80949999999996</v>
      </c>
      <c r="L570" s="45">
        <v>5733.0898999999999</v>
      </c>
      <c r="M570">
        <v>707.23969999999997</v>
      </c>
    </row>
    <row r="571" spans="1:13" x14ac:dyDescent="0.25">
      <c r="A571" s="45">
        <v>6927.0443999999998</v>
      </c>
      <c r="B571" s="45">
        <v>7696.7160000000003</v>
      </c>
      <c r="D571" s="45">
        <v>7696.7160000000003</v>
      </c>
      <c r="E571" s="45">
        <v>7696.7160000000003</v>
      </c>
      <c r="G571" s="45">
        <v>6927.0443999999998</v>
      </c>
      <c r="H571" s="45">
        <v>1939.5724</v>
      </c>
      <c r="J571">
        <v>969.78620000000001</v>
      </c>
      <c r="L571" s="45">
        <v>6726.9297999999999</v>
      </c>
      <c r="M571">
        <v>980.54570000000001</v>
      </c>
    </row>
    <row r="572" spans="1:13" x14ac:dyDescent="0.25">
      <c r="A572" s="45">
        <v>5997.2646000000004</v>
      </c>
      <c r="B572" s="45">
        <v>6680.7136</v>
      </c>
      <c r="D572" s="45">
        <v>6680.7136</v>
      </c>
      <c r="E572" s="45">
        <v>6680.7136</v>
      </c>
      <c r="G572" s="45">
        <v>5997.2646000000004</v>
      </c>
      <c r="H572" s="45">
        <v>1679.2340999999999</v>
      </c>
      <c r="J572">
        <v>839.61699999999996</v>
      </c>
      <c r="L572" s="45">
        <v>5841.0964999999997</v>
      </c>
      <c r="M572">
        <v>736.94150000000002</v>
      </c>
    </row>
    <row r="573" spans="1:13" x14ac:dyDescent="0.25">
      <c r="A573" s="45">
        <v>6861.7128000000002</v>
      </c>
      <c r="B573" s="45">
        <v>10506.2307</v>
      </c>
      <c r="D573" s="45">
        <v>7572.7710999999999</v>
      </c>
      <c r="E573" s="45">
        <v>7572.7710999999999</v>
      </c>
      <c r="G573" s="45">
        <v>6861.7128000000002</v>
      </c>
      <c r="H573" s="45">
        <v>1921.2796000000001</v>
      </c>
      <c r="J573">
        <v>960.63980000000004</v>
      </c>
      <c r="L573" s="45">
        <v>9545.5910000000003</v>
      </c>
      <c r="M573" s="45">
        <v>1755.6775</v>
      </c>
    </row>
    <row r="574" spans="1:13" x14ac:dyDescent="0.25">
      <c r="A574" s="45">
        <v>5997.2646000000004</v>
      </c>
      <c r="B574" s="45">
        <v>6680.7136</v>
      </c>
      <c r="D574" s="45">
        <v>6680.7136</v>
      </c>
      <c r="E574" s="45">
        <v>6680.7136</v>
      </c>
      <c r="G574" s="45">
        <v>5997.2646000000004</v>
      </c>
      <c r="H574" s="45">
        <v>1679.2340999999999</v>
      </c>
      <c r="J574">
        <v>839.61699999999996</v>
      </c>
      <c r="L574" s="45">
        <v>5841.0964999999997</v>
      </c>
      <c r="M574">
        <v>736.94150000000002</v>
      </c>
    </row>
    <row r="575" spans="1:13" x14ac:dyDescent="0.25">
      <c r="A575" s="45">
        <v>4409.7322999999997</v>
      </c>
      <c r="B575" s="45">
        <v>4912.2659000000003</v>
      </c>
      <c r="D575" s="45">
        <v>4912.2659000000003</v>
      </c>
      <c r="E575" s="45">
        <v>4912.2659000000003</v>
      </c>
      <c r="G575" s="45">
        <v>4409.7322999999997</v>
      </c>
      <c r="H575" s="45">
        <v>1234.7251000000001</v>
      </c>
      <c r="J575">
        <v>617.36249999999995</v>
      </c>
      <c r="L575" s="45">
        <v>4294.9034000000001</v>
      </c>
      <c r="M575">
        <v>330.22329999999999</v>
      </c>
    </row>
    <row r="576" spans="1:13" x14ac:dyDescent="0.25">
      <c r="A576" s="45">
        <v>7138.7040999999999</v>
      </c>
      <c r="B576" s="45">
        <v>7908.3756999999996</v>
      </c>
      <c r="D576" s="45">
        <v>7908.3756999999996</v>
      </c>
      <c r="E576" s="45">
        <v>7908.3756999999996</v>
      </c>
      <c r="G576" s="45">
        <v>7138.7040999999999</v>
      </c>
      <c r="H576" s="45">
        <v>1998.8371</v>
      </c>
      <c r="J576">
        <v>999.41859999999997</v>
      </c>
      <c r="L576" s="45">
        <v>6908.9570999999996</v>
      </c>
      <c r="M576" s="45">
        <v>1030.6032</v>
      </c>
    </row>
    <row r="577" spans="1:13" x14ac:dyDescent="0.25">
      <c r="A577" s="45">
        <v>5163.4807000000001</v>
      </c>
      <c r="B577" s="45">
        <v>5695.7983000000004</v>
      </c>
      <c r="D577" s="45">
        <v>5695.7983000000004</v>
      </c>
      <c r="E577" s="45">
        <v>5695.7983000000004</v>
      </c>
      <c r="G577" s="45">
        <v>5163.4807000000001</v>
      </c>
      <c r="H577" s="45">
        <v>1445.7746</v>
      </c>
      <c r="J577">
        <v>722.88729999999998</v>
      </c>
      <c r="L577" s="45">
        <v>4972.9110000000001</v>
      </c>
      <c r="M577">
        <v>498.19049999999999</v>
      </c>
    </row>
    <row r="578" spans="1:13" x14ac:dyDescent="0.25">
      <c r="A578" s="45">
        <v>4502.5051999999996</v>
      </c>
      <c r="B578" s="45">
        <v>5014.1535000000003</v>
      </c>
      <c r="D578" s="45">
        <v>5014.1535000000003</v>
      </c>
      <c r="E578" s="45">
        <v>5014.1535000000003</v>
      </c>
      <c r="G578" s="45">
        <v>4502.5051999999996</v>
      </c>
      <c r="H578" s="45">
        <v>1260.7014999999999</v>
      </c>
      <c r="J578">
        <v>630.35069999999996</v>
      </c>
      <c r="L578" s="45">
        <v>4383.8028000000004</v>
      </c>
      <c r="M578">
        <v>350.22559999999999</v>
      </c>
    </row>
    <row r="579" spans="1:13" x14ac:dyDescent="0.25">
      <c r="A579" s="45">
        <v>6239.5367999999999</v>
      </c>
      <c r="B579" s="45">
        <v>6950.5950999999995</v>
      </c>
      <c r="D579" s="45">
        <v>6950.5950999999995</v>
      </c>
      <c r="E579" s="45">
        <v>6950.5950999999995</v>
      </c>
      <c r="G579" s="45">
        <v>6239.5367999999999</v>
      </c>
      <c r="H579" s="45">
        <v>1747.0703000000001</v>
      </c>
      <c r="J579">
        <v>873.53510000000006</v>
      </c>
      <c r="L579" s="45">
        <v>6077.0599000000002</v>
      </c>
      <c r="M579">
        <v>801.83150000000001</v>
      </c>
    </row>
    <row r="580" spans="1:13" x14ac:dyDescent="0.25">
      <c r="A580" s="45">
        <v>5293.8825999999999</v>
      </c>
      <c r="B580" s="45">
        <v>5836.8449000000001</v>
      </c>
      <c r="D580" s="45">
        <v>5836.8449000000001</v>
      </c>
      <c r="E580" s="45">
        <v>5836.8449000000001</v>
      </c>
      <c r="G580" s="45">
        <v>5293.8825999999999</v>
      </c>
      <c r="H580" s="45">
        <v>1482.2871</v>
      </c>
      <c r="J580">
        <v>741.14359999999999</v>
      </c>
      <c r="L580" s="45">
        <v>5095.7013999999999</v>
      </c>
      <c r="M580">
        <v>531.9579</v>
      </c>
    </row>
    <row r="581" spans="1:13" x14ac:dyDescent="0.25">
      <c r="A581" s="45">
        <v>8164.6805999999997</v>
      </c>
      <c r="B581" s="45">
        <v>8949.7459999999992</v>
      </c>
      <c r="D581" s="45">
        <v>8949.7459999999992</v>
      </c>
      <c r="E581" s="45">
        <v>8949.7459999999992</v>
      </c>
      <c r="G581" s="45">
        <v>8164.6805999999997</v>
      </c>
      <c r="H581" s="45">
        <v>2286.1106</v>
      </c>
      <c r="J581" s="45">
        <v>1143.0553</v>
      </c>
      <c r="L581" s="45">
        <v>7806.6907000000001</v>
      </c>
      <c r="M581" s="45">
        <v>1277.48</v>
      </c>
    </row>
    <row r="582" spans="1:13" x14ac:dyDescent="0.25">
      <c r="A582" s="45">
        <v>5382.6884</v>
      </c>
      <c r="B582" s="45">
        <v>6014.0888000000004</v>
      </c>
      <c r="D582" s="45">
        <v>6014.0888000000004</v>
      </c>
      <c r="E582" s="45">
        <v>6014.0888000000004</v>
      </c>
      <c r="G582" s="45">
        <v>5382.6884</v>
      </c>
      <c r="H582" s="45">
        <v>1507.1528000000001</v>
      </c>
      <c r="J582">
        <v>753.57640000000004</v>
      </c>
      <c r="L582" s="45">
        <v>5260.5123999999996</v>
      </c>
      <c r="M582">
        <v>577.28089999999997</v>
      </c>
    </row>
    <row r="583" spans="1:13" x14ac:dyDescent="0.25">
      <c r="A583" s="45">
        <v>6151.0406000000003</v>
      </c>
      <c r="B583" s="45">
        <v>6834.4895999999999</v>
      </c>
      <c r="D583" s="45">
        <v>6834.4895999999999</v>
      </c>
      <c r="E583" s="45">
        <v>6834.4895999999999</v>
      </c>
      <c r="G583" s="45">
        <v>6151.0406000000003</v>
      </c>
      <c r="H583" s="45">
        <v>1722.2914000000001</v>
      </c>
      <c r="J583">
        <v>861.14570000000003</v>
      </c>
      <c r="L583" s="45">
        <v>5973.3438999999998</v>
      </c>
      <c r="M583">
        <v>773.30960000000005</v>
      </c>
    </row>
    <row r="584" spans="1:13" x14ac:dyDescent="0.25">
      <c r="A584" s="45">
        <v>6861.7128000000002</v>
      </c>
      <c r="B584" s="45">
        <v>7572.7710999999999</v>
      </c>
      <c r="D584" s="45">
        <v>7572.7710999999999</v>
      </c>
      <c r="E584" s="45">
        <v>7572.7710999999999</v>
      </c>
      <c r="G584" s="45">
        <v>6861.7128000000002</v>
      </c>
      <c r="H584" s="45">
        <v>1921.2796000000001</v>
      </c>
      <c r="J584">
        <v>960.63980000000004</v>
      </c>
      <c r="L584" s="45">
        <v>6612.1313</v>
      </c>
      <c r="M584">
        <v>948.97609999999997</v>
      </c>
    </row>
    <row r="585" spans="1:13" x14ac:dyDescent="0.25">
      <c r="A585" s="45">
        <v>7045.3423000000003</v>
      </c>
      <c r="B585" s="45">
        <v>8801.3678999999993</v>
      </c>
      <c r="D585" s="45">
        <v>7792.9250000000002</v>
      </c>
      <c r="E585" s="45">
        <v>7792.9250000000002</v>
      </c>
      <c r="G585" s="45">
        <v>7045.3423000000003</v>
      </c>
      <c r="H585" s="45">
        <v>1972.6958</v>
      </c>
      <c r="J585">
        <v>986.34789999999998</v>
      </c>
      <c r="L585" s="45">
        <v>7815.02</v>
      </c>
      <c r="M585" s="45">
        <v>1279.7705000000001</v>
      </c>
    </row>
    <row r="586" spans="1:13" x14ac:dyDescent="0.25">
      <c r="A586" s="45">
        <v>6718.9835999999996</v>
      </c>
      <c r="B586" s="45">
        <v>7473.5632999999998</v>
      </c>
      <c r="D586" s="45">
        <v>7451.4742999999999</v>
      </c>
      <c r="E586" s="45">
        <v>7451.4742999999999</v>
      </c>
      <c r="G586" s="45">
        <v>6718.9835999999996</v>
      </c>
      <c r="H586" s="45">
        <v>1881.3154</v>
      </c>
      <c r="J586">
        <v>940.65769999999998</v>
      </c>
      <c r="L586" s="45">
        <v>6532.9056</v>
      </c>
      <c r="M586">
        <v>927.18899999999996</v>
      </c>
    </row>
    <row r="587" spans="1:13" x14ac:dyDescent="0.25">
      <c r="A587" s="45">
        <v>5972.8899000000001</v>
      </c>
      <c r="B587" s="45">
        <v>6683.9481999999998</v>
      </c>
      <c r="D587" s="45">
        <v>6683.9481999999998</v>
      </c>
      <c r="E587" s="45">
        <v>6683.9481999999998</v>
      </c>
      <c r="G587" s="45">
        <v>5972.8899000000001</v>
      </c>
      <c r="H587" s="45">
        <v>1672.4092000000001</v>
      </c>
      <c r="J587">
        <v>836.20460000000003</v>
      </c>
      <c r="L587" s="45">
        <v>5847.7435999999998</v>
      </c>
      <c r="M587">
        <v>738.76949999999999</v>
      </c>
    </row>
    <row r="588" spans="1:13" x14ac:dyDescent="0.25">
      <c r="A588" s="45">
        <v>7831.0277999999998</v>
      </c>
      <c r="B588" s="45">
        <v>8616.0931999999993</v>
      </c>
      <c r="D588" s="45">
        <v>8616.0931999999993</v>
      </c>
      <c r="E588" s="45">
        <v>8616.0931999999993</v>
      </c>
      <c r="G588" s="45">
        <v>7831.0277999999998</v>
      </c>
      <c r="H588" s="45">
        <v>2192.6878000000002</v>
      </c>
      <c r="J588" s="45">
        <v>1096.3439000000001</v>
      </c>
      <c r="L588" s="45">
        <v>7519.7493000000004</v>
      </c>
      <c r="M588" s="45">
        <v>1198.5710999999999</v>
      </c>
    </row>
    <row r="589" spans="1:13" x14ac:dyDescent="0.25">
      <c r="A589" s="45">
        <v>6255.5504000000001</v>
      </c>
      <c r="B589" s="45">
        <v>6980.8316000000004</v>
      </c>
      <c r="D589" s="45">
        <v>6980.8316000000004</v>
      </c>
      <c r="E589" s="45">
        <v>6980.8316000000004</v>
      </c>
      <c r="G589" s="45">
        <v>6255.5504000000001</v>
      </c>
      <c r="H589" s="45">
        <v>1751.5541000000001</v>
      </c>
      <c r="J589">
        <v>875.77700000000004</v>
      </c>
      <c r="L589" s="45">
        <v>6105.0545000000002</v>
      </c>
      <c r="M589">
        <v>809.53</v>
      </c>
    </row>
    <row r="590" spans="1:13" x14ac:dyDescent="0.25">
      <c r="A590" s="45">
        <v>6436.8707000000004</v>
      </c>
      <c r="B590" s="45">
        <v>7162.1518999999998</v>
      </c>
      <c r="D590" s="45">
        <v>7162.1518999999998</v>
      </c>
      <c r="E590" s="45">
        <v>7162.1518999999998</v>
      </c>
      <c r="G590" s="45">
        <v>6436.8707000000004</v>
      </c>
      <c r="H590" s="45">
        <v>1802.3237999999999</v>
      </c>
      <c r="J590">
        <v>901.16189999999995</v>
      </c>
      <c r="L590" s="45">
        <v>6260.99</v>
      </c>
      <c r="M590">
        <v>852.41219999999998</v>
      </c>
    </row>
    <row r="591" spans="1:13" x14ac:dyDescent="0.25">
      <c r="A591" s="45">
        <v>9934.9082999999991</v>
      </c>
      <c r="B591" s="45">
        <v>13876.528</v>
      </c>
      <c r="D591" s="45">
        <v>10712.1664</v>
      </c>
      <c r="E591" s="45">
        <v>10712.1664</v>
      </c>
      <c r="G591" s="45">
        <v>9934.9082999999991</v>
      </c>
      <c r="H591" s="45">
        <v>2781.7743</v>
      </c>
      <c r="J591" s="45">
        <v>1390.8871999999999</v>
      </c>
      <c r="L591" s="45">
        <v>12485.640799999999</v>
      </c>
      <c r="M591" s="45">
        <v>2564.1912000000002</v>
      </c>
    </row>
    <row r="592" spans="1:13" x14ac:dyDescent="0.25">
      <c r="A592" s="45">
        <v>6338.9890999999998</v>
      </c>
      <c r="B592" s="45">
        <v>7022.4381000000003</v>
      </c>
      <c r="D592" s="45">
        <v>7022.4381000000003</v>
      </c>
      <c r="E592" s="45">
        <v>7022.4381000000003</v>
      </c>
      <c r="G592" s="45">
        <v>6338.9890999999998</v>
      </c>
      <c r="H592" s="45">
        <v>1774.9168999999999</v>
      </c>
      <c r="J592">
        <v>887.45849999999996</v>
      </c>
      <c r="L592" s="45">
        <v>6134.9795999999997</v>
      </c>
      <c r="M592">
        <v>817.75940000000003</v>
      </c>
    </row>
    <row r="593" spans="1:13" x14ac:dyDescent="0.25">
      <c r="A593" s="45">
        <v>6638.4175999999998</v>
      </c>
      <c r="B593" s="45">
        <v>7408.0892000000003</v>
      </c>
      <c r="D593" s="45">
        <v>7408.0892000000003</v>
      </c>
      <c r="E593" s="45">
        <v>7408.0892000000003</v>
      </c>
      <c r="G593" s="45">
        <v>6638.4175999999998</v>
      </c>
      <c r="H593" s="45">
        <v>1858.7569000000001</v>
      </c>
      <c r="J593">
        <v>929.37850000000003</v>
      </c>
      <c r="L593" s="45">
        <v>6478.7106999999996</v>
      </c>
      <c r="M593">
        <v>912.28539999999998</v>
      </c>
    </row>
    <row r="594" spans="1:13" x14ac:dyDescent="0.25">
      <c r="A594" s="45">
        <v>7338.2874000000002</v>
      </c>
      <c r="B594" s="45">
        <v>8092.8671000000004</v>
      </c>
      <c r="D594" s="45">
        <v>8092.8671000000004</v>
      </c>
      <c r="E594" s="45">
        <v>8092.8671000000004</v>
      </c>
      <c r="G594" s="45">
        <v>7338.2874000000002</v>
      </c>
      <c r="H594" s="45">
        <v>2054.7204999999999</v>
      </c>
      <c r="J594" s="45">
        <v>1027.3602000000001</v>
      </c>
      <c r="L594" s="45">
        <v>7065.5068000000001</v>
      </c>
      <c r="M594" s="45">
        <v>1073.6543999999999</v>
      </c>
    </row>
    <row r="595" spans="1:13" x14ac:dyDescent="0.25">
      <c r="A595" s="45">
        <v>4951.5747000000001</v>
      </c>
      <c r="B595" s="45">
        <v>5539.2987000000003</v>
      </c>
      <c r="D595" s="45">
        <v>5539.2987000000003</v>
      </c>
      <c r="E595" s="45">
        <v>5539.2987000000003</v>
      </c>
      <c r="G595" s="45">
        <v>4951.5747000000001</v>
      </c>
      <c r="H595" s="45">
        <v>1386.4409000000001</v>
      </c>
      <c r="J595">
        <v>693.22050000000002</v>
      </c>
      <c r="L595" s="45">
        <v>4846.0781999999999</v>
      </c>
      <c r="M595">
        <v>463.31150000000002</v>
      </c>
    </row>
    <row r="596" spans="1:13" x14ac:dyDescent="0.25">
      <c r="A596" s="45">
        <v>6051.2938000000004</v>
      </c>
      <c r="B596" s="45">
        <v>6748.4107000000004</v>
      </c>
      <c r="D596" s="45">
        <v>6727.1787000000004</v>
      </c>
      <c r="E596" s="45">
        <v>6727.1787000000004</v>
      </c>
      <c r="G596" s="45">
        <v>6051.2938000000004</v>
      </c>
      <c r="H596" s="45">
        <v>1694.3623</v>
      </c>
      <c r="J596">
        <v>847.18110000000001</v>
      </c>
      <c r="L596" s="45">
        <v>5901.2295999999997</v>
      </c>
      <c r="M596">
        <v>753.47810000000004</v>
      </c>
    </row>
    <row r="597" spans="1:13" x14ac:dyDescent="0.25">
      <c r="A597" s="45">
        <v>7268.5311000000002</v>
      </c>
      <c r="B597" s="45">
        <v>8053.5964999999997</v>
      </c>
      <c r="D597" s="45">
        <v>7889.9076999999997</v>
      </c>
      <c r="E597" s="45">
        <v>7889.9076999999997</v>
      </c>
      <c r="G597" s="45">
        <v>7268.5311000000002</v>
      </c>
      <c r="H597" s="45">
        <v>2035.1886999999999</v>
      </c>
      <c r="J597" s="45">
        <v>1017.5944</v>
      </c>
      <c r="L597" s="45">
        <v>7036.0021999999999</v>
      </c>
      <c r="M597" s="45">
        <v>1065.5406</v>
      </c>
    </row>
    <row r="598" spans="1:13" x14ac:dyDescent="0.25">
      <c r="A598" s="45">
        <v>6183.0222000000003</v>
      </c>
      <c r="B598" s="45">
        <v>6908.3033999999998</v>
      </c>
      <c r="D598" s="45">
        <v>6908.3033999999998</v>
      </c>
      <c r="E598" s="45">
        <v>6908.3033999999998</v>
      </c>
      <c r="G598" s="45">
        <v>6183.0222000000003</v>
      </c>
      <c r="H598" s="45">
        <v>1731.2462</v>
      </c>
      <c r="J598">
        <v>865.62310000000002</v>
      </c>
      <c r="L598" s="45">
        <v>6042.6803</v>
      </c>
      <c r="M598">
        <v>792.37710000000004</v>
      </c>
    </row>
    <row r="599" spans="1:13" x14ac:dyDescent="0.25">
      <c r="A599" s="45">
        <v>7654.3879999999999</v>
      </c>
      <c r="B599" s="45">
        <v>8439.4534999999996</v>
      </c>
      <c r="D599" s="45">
        <v>8439.4534999999996</v>
      </c>
      <c r="E599" s="45">
        <v>8439.4534999999996</v>
      </c>
      <c r="G599" s="45">
        <v>7654.3879999999999</v>
      </c>
      <c r="H599" s="45">
        <v>2143.2287000000001</v>
      </c>
      <c r="J599" s="45">
        <v>1071.6143</v>
      </c>
      <c r="L599" s="45">
        <v>7367.8392000000003</v>
      </c>
      <c r="M599" s="45">
        <v>1156.7958000000001</v>
      </c>
    </row>
    <row r="600" spans="1:13" x14ac:dyDescent="0.25">
      <c r="A600" s="45">
        <v>6465.7597999999998</v>
      </c>
      <c r="B600" s="45">
        <v>7162.8768</v>
      </c>
      <c r="D600" s="45">
        <v>7162.8768</v>
      </c>
      <c r="E600" s="45">
        <v>7162.8768</v>
      </c>
      <c r="G600" s="45">
        <v>6465.7597999999998</v>
      </c>
      <c r="H600" s="45">
        <v>1810.4127000000001</v>
      </c>
      <c r="J600">
        <v>905.20640000000003</v>
      </c>
      <c r="L600" s="45">
        <v>6257.6704</v>
      </c>
      <c r="M600">
        <v>851.49940000000004</v>
      </c>
    </row>
    <row r="601" spans="1:13" x14ac:dyDescent="0.25">
      <c r="A601" s="45">
        <v>9784.0486000000001</v>
      </c>
      <c r="B601" s="45">
        <v>13710.2745</v>
      </c>
      <c r="D601" s="45">
        <v>10545.912899999999</v>
      </c>
      <c r="E601" s="45">
        <v>10545.912899999999</v>
      </c>
      <c r="G601" s="45">
        <v>9784.0486000000001</v>
      </c>
      <c r="H601" s="45">
        <v>2739.5336000000002</v>
      </c>
      <c r="J601" s="45">
        <v>1369.7668000000001</v>
      </c>
      <c r="L601" s="45">
        <v>12340.5077</v>
      </c>
      <c r="M601" s="45">
        <v>2524.2795999999998</v>
      </c>
    </row>
    <row r="602" spans="1:13" x14ac:dyDescent="0.25">
      <c r="A602" s="45">
        <v>4627.0958000000001</v>
      </c>
      <c r="B602" s="45">
        <v>5149.9314000000004</v>
      </c>
      <c r="D602" s="45">
        <v>5149.9314000000004</v>
      </c>
      <c r="E602" s="45">
        <v>5149.9314000000004</v>
      </c>
      <c r="G602" s="45">
        <v>4627.0958000000001</v>
      </c>
      <c r="H602" s="45">
        <v>1295.5868</v>
      </c>
      <c r="J602">
        <v>647.79340000000002</v>
      </c>
      <c r="L602" s="45">
        <v>4502.1379999999999</v>
      </c>
      <c r="M602">
        <v>376.85109999999997</v>
      </c>
    </row>
    <row r="603" spans="1:13" x14ac:dyDescent="0.25">
      <c r="A603" s="45">
        <v>7100.2205000000004</v>
      </c>
      <c r="B603" s="45">
        <v>7869.8921</v>
      </c>
      <c r="D603" s="45">
        <v>7869.8921</v>
      </c>
      <c r="E603" s="45">
        <v>7869.8921</v>
      </c>
      <c r="G603" s="45">
        <v>7100.2205000000004</v>
      </c>
      <c r="H603" s="45">
        <v>1988.0617</v>
      </c>
      <c r="J603">
        <v>994.03089999999997</v>
      </c>
      <c r="L603" s="45">
        <v>6875.8612000000003</v>
      </c>
      <c r="M603" s="45">
        <v>1021.5018</v>
      </c>
    </row>
    <row r="604" spans="1:13" x14ac:dyDescent="0.25">
      <c r="A604" s="45">
        <v>5916.8361999999997</v>
      </c>
      <c r="B604" s="45">
        <v>6600.2852000000003</v>
      </c>
      <c r="D604" s="45">
        <v>6578.1962000000003</v>
      </c>
      <c r="E604" s="45">
        <v>6578.1962000000003</v>
      </c>
      <c r="G604" s="45">
        <v>5916.8361999999997</v>
      </c>
      <c r="H604" s="45">
        <v>1656.7140999999999</v>
      </c>
      <c r="J604">
        <v>828.35709999999995</v>
      </c>
      <c r="L604" s="45">
        <v>5771.9281000000001</v>
      </c>
      <c r="M604">
        <v>717.92020000000002</v>
      </c>
    </row>
    <row r="605" spans="1:13" x14ac:dyDescent="0.25">
      <c r="A605" s="45">
        <v>6595.2825000000003</v>
      </c>
      <c r="B605" s="45">
        <v>7278.7313999999997</v>
      </c>
      <c r="D605" s="45">
        <v>7278.7313999999997</v>
      </c>
      <c r="E605" s="45">
        <v>7278.7313999999997</v>
      </c>
      <c r="G605" s="45">
        <v>6595.2825000000003</v>
      </c>
      <c r="H605" s="45">
        <v>1846.6791000000001</v>
      </c>
      <c r="J605">
        <v>923.33950000000004</v>
      </c>
      <c r="L605" s="45">
        <v>6355.3918999999996</v>
      </c>
      <c r="M605">
        <v>878.37279999999998</v>
      </c>
    </row>
    <row r="606" spans="1:13" x14ac:dyDescent="0.25">
      <c r="A606" s="45">
        <v>7039.4773999999998</v>
      </c>
      <c r="B606" s="45">
        <v>11705.6747</v>
      </c>
      <c r="D606" s="45">
        <v>7750.5357000000004</v>
      </c>
      <c r="E606" s="45">
        <v>7750.5357000000004</v>
      </c>
      <c r="G606" s="45">
        <v>7039.4773999999998</v>
      </c>
      <c r="H606" s="45">
        <v>1971.0536999999999</v>
      </c>
      <c r="J606">
        <v>985.52679999999998</v>
      </c>
      <c r="L606" s="45">
        <v>10720.147800000001</v>
      </c>
      <c r="M606" s="45">
        <v>2078.6806999999999</v>
      </c>
    </row>
    <row r="607" spans="1:13" x14ac:dyDescent="0.25">
      <c r="A607" s="45">
        <v>6214.6781000000001</v>
      </c>
      <c r="B607" s="45">
        <v>6884.7242999999999</v>
      </c>
      <c r="D607" s="45">
        <v>6884.7242999999999</v>
      </c>
      <c r="E607" s="45">
        <v>6884.7242999999999</v>
      </c>
      <c r="G607" s="45">
        <v>6214.6781000000001</v>
      </c>
      <c r="H607" s="45">
        <v>1740.1098999999999</v>
      </c>
      <c r="J607">
        <v>870.05489999999998</v>
      </c>
      <c r="L607" s="45">
        <v>6014.6693999999998</v>
      </c>
      <c r="M607">
        <v>784.67409999999995</v>
      </c>
    </row>
    <row r="608" spans="1:13" x14ac:dyDescent="0.25">
      <c r="A608" s="45">
        <v>6779.4624000000003</v>
      </c>
      <c r="B608" s="45">
        <v>9710.0390000000007</v>
      </c>
      <c r="D608" s="45">
        <v>7476.5793999999996</v>
      </c>
      <c r="E608" s="45">
        <v>7476.5793999999996</v>
      </c>
      <c r="G608" s="45">
        <v>6779.4624000000003</v>
      </c>
      <c r="H608" s="45">
        <v>1898.2494999999999</v>
      </c>
      <c r="J608">
        <v>949.12469999999996</v>
      </c>
      <c r="L608" s="45">
        <v>8760.9143000000004</v>
      </c>
      <c r="M608" s="45">
        <v>1539.8914</v>
      </c>
    </row>
    <row r="609" spans="1:13" x14ac:dyDescent="0.25">
      <c r="A609" s="45">
        <v>7085.2156000000004</v>
      </c>
      <c r="B609" s="45">
        <v>7870.2809999999999</v>
      </c>
      <c r="D609" s="45">
        <v>7870.2809999999999</v>
      </c>
      <c r="E609" s="45">
        <v>7870.2809999999999</v>
      </c>
      <c r="G609" s="45">
        <v>7085.2156000000004</v>
      </c>
      <c r="H609" s="45">
        <v>1983.8604</v>
      </c>
      <c r="J609">
        <v>991.93020000000001</v>
      </c>
      <c r="L609" s="45">
        <v>6878.3509000000004</v>
      </c>
      <c r="M609" s="45">
        <v>1022.1865</v>
      </c>
    </row>
    <row r="610" spans="1:13" x14ac:dyDescent="0.25">
      <c r="A610" s="45">
        <v>6595.2825000000003</v>
      </c>
      <c r="B610" s="45">
        <v>7278.7313999999997</v>
      </c>
      <c r="D610" s="45">
        <v>7278.7313999999997</v>
      </c>
      <c r="E610" s="45">
        <v>7278.7313999999997</v>
      </c>
      <c r="G610" s="45">
        <v>6595.2825000000003</v>
      </c>
      <c r="H610" s="45">
        <v>1846.6791000000001</v>
      </c>
      <c r="J610">
        <v>923.33950000000004</v>
      </c>
      <c r="L610" s="45">
        <v>6355.3918999999996</v>
      </c>
      <c r="M610">
        <v>878.37279999999998</v>
      </c>
    </row>
    <row r="611" spans="1:13" x14ac:dyDescent="0.25">
      <c r="A611" s="45">
        <v>5997.2646000000004</v>
      </c>
      <c r="B611" s="45">
        <v>6680.7136</v>
      </c>
      <c r="D611" s="45">
        <v>6680.7136</v>
      </c>
      <c r="E611" s="45">
        <v>6680.7136</v>
      </c>
      <c r="G611" s="45">
        <v>5997.2646000000004</v>
      </c>
      <c r="H611" s="45">
        <v>1679.2340999999999</v>
      </c>
      <c r="J611">
        <v>839.61699999999996</v>
      </c>
      <c r="L611" s="45">
        <v>5841.0964999999997</v>
      </c>
      <c r="M611">
        <v>736.94150000000002</v>
      </c>
    </row>
    <row r="612" spans="1:13" x14ac:dyDescent="0.25">
      <c r="A612" s="45">
        <v>8491.7682999999997</v>
      </c>
      <c r="B612" s="45">
        <v>8993.3839000000007</v>
      </c>
      <c r="D612" s="45">
        <v>8971.2950000000001</v>
      </c>
      <c r="E612" s="45">
        <v>8971.2950000000001</v>
      </c>
      <c r="G612" s="45">
        <v>8491.7682999999997</v>
      </c>
      <c r="H612" s="45">
        <v>2377.6950999999999</v>
      </c>
      <c r="J612" s="45">
        <v>1188.8476000000001</v>
      </c>
      <c r="L612" s="45">
        <v>7804.5364</v>
      </c>
      <c r="M612" s="45">
        <v>1276.8875</v>
      </c>
    </row>
    <row r="613" spans="1:13" x14ac:dyDescent="0.25">
      <c r="A613" s="45">
        <v>2651.3344999999999</v>
      </c>
      <c r="B613" s="45">
        <v>2651.3344999999999</v>
      </c>
      <c r="D613" s="45">
        <v>2948.6995999999999</v>
      </c>
      <c r="E613" s="45">
        <v>2948.6995999999999</v>
      </c>
      <c r="G613" s="45">
        <v>2651.3344999999999</v>
      </c>
      <c r="H613">
        <v>742.37369999999999</v>
      </c>
      <c r="J613">
        <v>371.18680000000001</v>
      </c>
      <c r="L613" s="45">
        <v>2280.1477</v>
      </c>
      <c r="M613">
        <v>28.211099999999998</v>
      </c>
    </row>
    <row r="614" spans="1:13" x14ac:dyDescent="0.25">
      <c r="A614" s="45">
        <v>6577.2894999999999</v>
      </c>
      <c r="B614" s="45">
        <v>7288.3477999999996</v>
      </c>
      <c r="D614" s="45">
        <v>7288.3477999999996</v>
      </c>
      <c r="E614" s="45">
        <v>7288.3477999999996</v>
      </c>
      <c r="G614" s="45">
        <v>6577.2894999999999</v>
      </c>
      <c r="H614" s="45">
        <v>1841.6410000000001</v>
      </c>
      <c r="J614">
        <v>920.82050000000004</v>
      </c>
      <c r="L614" s="45">
        <v>6367.5272999999997</v>
      </c>
      <c r="M614">
        <v>881.71</v>
      </c>
    </row>
    <row r="615" spans="1:13" x14ac:dyDescent="0.25">
      <c r="A615" s="45">
        <v>6908.3033999999998</v>
      </c>
      <c r="B615" s="45">
        <v>7633.5846000000001</v>
      </c>
      <c r="D615" s="45">
        <v>7633.5846000000001</v>
      </c>
      <c r="E615" s="45">
        <v>7633.5846000000001</v>
      </c>
      <c r="G615" s="45">
        <v>6908.3033999999998</v>
      </c>
      <c r="H615" s="45">
        <v>1934.325</v>
      </c>
      <c r="J615">
        <v>967.16250000000002</v>
      </c>
      <c r="L615" s="45">
        <v>6666.4220999999998</v>
      </c>
      <c r="M615">
        <v>963.90610000000004</v>
      </c>
    </row>
    <row r="616" spans="1:13" x14ac:dyDescent="0.25">
      <c r="A616" s="45">
        <v>6309.9463999999998</v>
      </c>
      <c r="B616" s="45">
        <v>7035.2276000000002</v>
      </c>
      <c r="D616" s="45">
        <v>7035.2276000000002</v>
      </c>
      <c r="E616" s="45">
        <v>7035.2276000000002</v>
      </c>
      <c r="G616" s="45">
        <v>6309.9463999999998</v>
      </c>
      <c r="H616" s="45">
        <v>1766.7850000000001</v>
      </c>
      <c r="J616">
        <v>883.39250000000004</v>
      </c>
      <c r="L616" s="45">
        <v>6151.8351000000002</v>
      </c>
      <c r="M616">
        <v>822.39469999999994</v>
      </c>
    </row>
    <row r="617" spans="1:13" x14ac:dyDescent="0.25">
      <c r="A617" s="45">
        <v>7792.9250000000002</v>
      </c>
      <c r="B617" s="45">
        <v>8562.5966000000008</v>
      </c>
      <c r="D617" s="45">
        <v>8562.5966000000008</v>
      </c>
      <c r="E617" s="45">
        <v>8562.5966000000008</v>
      </c>
      <c r="G617" s="45">
        <v>7792.9250000000002</v>
      </c>
      <c r="H617" s="45">
        <v>2182.0189999999998</v>
      </c>
      <c r="J617" s="45">
        <v>1091.0094999999999</v>
      </c>
      <c r="L617" s="45">
        <v>7471.5870999999997</v>
      </c>
      <c r="M617" s="45">
        <v>1185.3263999999999</v>
      </c>
    </row>
    <row r="618" spans="1:13" x14ac:dyDescent="0.25">
      <c r="A618" s="45">
        <v>6346.2105000000001</v>
      </c>
      <c r="B618" s="45">
        <v>7071.4916999999996</v>
      </c>
      <c r="D618" s="45">
        <v>7071.4916999999996</v>
      </c>
      <c r="E618" s="45">
        <v>7071.4916999999996</v>
      </c>
      <c r="G618" s="45">
        <v>6346.2105000000001</v>
      </c>
      <c r="H618" s="45">
        <v>1776.9389000000001</v>
      </c>
      <c r="J618">
        <v>888.46950000000004</v>
      </c>
      <c r="L618" s="45">
        <v>6183.0222000000003</v>
      </c>
      <c r="M618">
        <v>830.97109999999998</v>
      </c>
    </row>
    <row r="619" spans="1:13" x14ac:dyDescent="0.25">
      <c r="A619" s="45">
        <v>4733.0996999999998</v>
      </c>
      <c r="B619" s="45">
        <v>5265.4173000000001</v>
      </c>
      <c r="D619" s="45">
        <v>5243.3284000000003</v>
      </c>
      <c r="E619" s="45">
        <v>5243.3284000000003</v>
      </c>
      <c r="G619" s="45">
        <v>4733.0996999999998</v>
      </c>
      <c r="H619" s="45">
        <v>1325.2679000000001</v>
      </c>
      <c r="J619">
        <v>662.63400000000001</v>
      </c>
      <c r="L619" s="45">
        <v>4602.7834000000003</v>
      </c>
      <c r="M619">
        <v>399.49630000000002</v>
      </c>
    </row>
    <row r="620" spans="1:13" x14ac:dyDescent="0.25">
      <c r="A620" s="45">
        <v>6465.2413999999999</v>
      </c>
      <c r="B620" s="45">
        <v>6465.2413999999999</v>
      </c>
      <c r="D620" s="45">
        <v>6465.2413999999999</v>
      </c>
      <c r="E620" s="45">
        <v>6465.2413999999999</v>
      </c>
      <c r="G620" s="45">
        <v>6465.2413999999999</v>
      </c>
      <c r="H620" s="45">
        <v>1810.2675999999999</v>
      </c>
      <c r="J620">
        <v>905.13379999999995</v>
      </c>
      <c r="L620" s="45">
        <v>5560.1076000000003</v>
      </c>
      <c r="M620">
        <v>659.66959999999995</v>
      </c>
    </row>
    <row r="621" spans="1:13" x14ac:dyDescent="0.25">
      <c r="A621" s="45">
        <v>5628.3877000000002</v>
      </c>
      <c r="B621" s="45">
        <v>6298.4339</v>
      </c>
      <c r="D621" s="45">
        <v>6298.4339</v>
      </c>
      <c r="E621" s="45">
        <v>6298.4339</v>
      </c>
      <c r="G621" s="45">
        <v>5628.3877000000002</v>
      </c>
      <c r="H621" s="45">
        <v>1575.9485999999999</v>
      </c>
      <c r="J621">
        <v>787.97429999999997</v>
      </c>
      <c r="L621" s="45">
        <v>5510.4596000000001</v>
      </c>
      <c r="M621">
        <v>646.01639999999998</v>
      </c>
    </row>
    <row r="622" spans="1:13" x14ac:dyDescent="0.25">
      <c r="A622" s="45">
        <v>6585.4962999999998</v>
      </c>
      <c r="B622" s="45">
        <v>7325.2819</v>
      </c>
      <c r="D622" s="45">
        <v>7305.3828000000003</v>
      </c>
      <c r="E622" s="45">
        <v>7305.3828000000003</v>
      </c>
      <c r="G622" s="45">
        <v>6585.4962999999998</v>
      </c>
      <c r="H622" s="45">
        <v>1843.9390000000001</v>
      </c>
      <c r="J622">
        <v>921.96950000000004</v>
      </c>
      <c r="L622" s="45">
        <v>6403.3123999999998</v>
      </c>
      <c r="M622">
        <v>891.55089999999996</v>
      </c>
    </row>
    <row r="623" spans="1:13" x14ac:dyDescent="0.25">
      <c r="A623" s="45">
        <v>7093.1651000000002</v>
      </c>
      <c r="B623" s="45">
        <v>7790.2820000000002</v>
      </c>
      <c r="D623" s="45">
        <v>7790.2820000000002</v>
      </c>
      <c r="E623" s="45">
        <v>7790.2820000000002</v>
      </c>
      <c r="G623" s="45">
        <v>7093.1651000000002</v>
      </c>
      <c r="H623" s="45">
        <v>1986.0862</v>
      </c>
      <c r="J623">
        <v>993.04309999999998</v>
      </c>
      <c r="L623" s="45">
        <v>6797.2389000000003</v>
      </c>
      <c r="M623">
        <v>999.88070000000005</v>
      </c>
    </row>
    <row r="624" spans="1:13" x14ac:dyDescent="0.25">
      <c r="A624" s="45">
        <v>6766.1446999999998</v>
      </c>
      <c r="B624" s="45">
        <v>7449.5937000000004</v>
      </c>
      <c r="D624" s="45">
        <v>7449.5937000000004</v>
      </c>
      <c r="E624" s="45">
        <v>7449.5937000000004</v>
      </c>
      <c r="G624" s="45">
        <v>6766.1446999999998</v>
      </c>
      <c r="H624" s="45">
        <v>1894.5205000000001</v>
      </c>
      <c r="J624">
        <v>947.26030000000003</v>
      </c>
      <c r="L624" s="45">
        <v>6502.3334000000004</v>
      </c>
      <c r="M624">
        <v>918.7817</v>
      </c>
    </row>
    <row r="625" spans="1:13" x14ac:dyDescent="0.25">
      <c r="A625" s="45">
        <v>6998.2142000000003</v>
      </c>
      <c r="B625" s="45">
        <v>7752.7938999999997</v>
      </c>
      <c r="D625" s="45">
        <v>7432.6098000000002</v>
      </c>
      <c r="E625" s="45">
        <v>7432.6098000000002</v>
      </c>
      <c r="G625" s="45">
        <v>6998.2142000000003</v>
      </c>
      <c r="H625" s="45">
        <v>1959.5</v>
      </c>
      <c r="J625">
        <v>979.75</v>
      </c>
      <c r="L625" s="45">
        <v>6773.0438999999997</v>
      </c>
      <c r="M625">
        <v>993.22709999999995</v>
      </c>
    </row>
    <row r="626" spans="1:13" x14ac:dyDescent="0.25">
      <c r="A626" s="45">
        <v>11063.719300000001</v>
      </c>
      <c r="B626" s="45">
        <v>11848.7847</v>
      </c>
      <c r="D626" s="45">
        <v>11828.8856</v>
      </c>
      <c r="E626" s="45">
        <v>11828.8856</v>
      </c>
      <c r="G626" s="45">
        <v>11063.719300000001</v>
      </c>
      <c r="H626" s="45">
        <v>3097.8413999999998</v>
      </c>
      <c r="J626" s="45">
        <v>1548.9206999999999</v>
      </c>
      <c r="L626" s="45">
        <v>10299.864</v>
      </c>
      <c r="M626" s="45">
        <v>1963.1025999999999</v>
      </c>
    </row>
    <row r="627" spans="1:13" x14ac:dyDescent="0.25">
      <c r="A627" s="45">
        <v>4984.4094999999998</v>
      </c>
      <c r="B627" s="45">
        <v>5538.2327999999998</v>
      </c>
      <c r="D627" s="45">
        <v>5538.2327999999998</v>
      </c>
      <c r="E627" s="45">
        <v>5538.2327999999998</v>
      </c>
      <c r="G627" s="45">
        <v>4984.4094999999998</v>
      </c>
      <c r="H627" s="45">
        <v>1395.6347000000001</v>
      </c>
      <c r="J627">
        <v>697.81730000000005</v>
      </c>
      <c r="L627" s="45">
        <v>4840.4155000000001</v>
      </c>
      <c r="M627">
        <v>461.7543</v>
      </c>
    </row>
    <row r="628" spans="1:13" x14ac:dyDescent="0.25">
      <c r="A628" s="45">
        <v>6488.4071999999996</v>
      </c>
      <c r="B628" s="45">
        <v>7199.4655000000002</v>
      </c>
      <c r="D628" s="45">
        <v>7199.4655000000002</v>
      </c>
      <c r="E628" s="45">
        <v>7199.4655000000002</v>
      </c>
      <c r="G628" s="45">
        <v>6488.4071999999996</v>
      </c>
      <c r="H628" s="45">
        <v>1816.7539999999999</v>
      </c>
      <c r="J628">
        <v>908.37699999999995</v>
      </c>
      <c r="L628" s="45">
        <v>6291.0884999999998</v>
      </c>
      <c r="M628">
        <v>860.6893</v>
      </c>
    </row>
    <row r="629" spans="1:13" x14ac:dyDescent="0.25">
      <c r="A629" s="45">
        <v>5289.5159999999996</v>
      </c>
      <c r="B629" s="45">
        <v>5877.24</v>
      </c>
      <c r="D629" s="45">
        <v>5877.24</v>
      </c>
      <c r="E629" s="45">
        <v>5877.24</v>
      </c>
      <c r="G629" s="45">
        <v>5289.5159999999996</v>
      </c>
      <c r="H629" s="45">
        <v>1481.0645</v>
      </c>
      <c r="J629">
        <v>740.53219999999999</v>
      </c>
      <c r="L629" s="45">
        <v>5136.7078000000001</v>
      </c>
      <c r="M629">
        <v>543.2346</v>
      </c>
    </row>
    <row r="630" spans="1:13" x14ac:dyDescent="0.25">
      <c r="A630" s="45">
        <v>6771.1894000000002</v>
      </c>
      <c r="B630" s="45">
        <v>7556.2548999999999</v>
      </c>
      <c r="D630" s="45">
        <v>7556.2548999999999</v>
      </c>
      <c r="E630" s="45">
        <v>7556.2548999999999</v>
      </c>
      <c r="G630" s="45">
        <v>6771.1894000000002</v>
      </c>
      <c r="H630" s="45">
        <v>1895.933</v>
      </c>
      <c r="J630">
        <v>947.9665</v>
      </c>
      <c r="L630" s="45">
        <v>6608.2883000000002</v>
      </c>
      <c r="M630">
        <v>947.91930000000002</v>
      </c>
    </row>
    <row r="631" spans="1:13" x14ac:dyDescent="0.25">
      <c r="A631" s="45">
        <v>6638.4175999999998</v>
      </c>
      <c r="B631" s="45">
        <v>7408.0892000000003</v>
      </c>
      <c r="D631" s="45">
        <v>7408.0892000000003</v>
      </c>
      <c r="E631" s="45">
        <v>7408.0892000000003</v>
      </c>
      <c r="G631" s="45">
        <v>6638.4175999999998</v>
      </c>
      <c r="H631" s="45">
        <v>1858.7569000000001</v>
      </c>
      <c r="J631">
        <v>929.37850000000003</v>
      </c>
      <c r="L631" s="45">
        <v>6478.7106999999996</v>
      </c>
      <c r="M631">
        <v>912.28539999999998</v>
      </c>
    </row>
    <row r="632" spans="1:13" x14ac:dyDescent="0.25">
      <c r="A632" s="45">
        <v>6790.8161</v>
      </c>
      <c r="B632" s="45">
        <v>7575.8815000000004</v>
      </c>
      <c r="D632" s="45">
        <v>7575.8815000000004</v>
      </c>
      <c r="E632" s="45">
        <v>7575.8815000000004</v>
      </c>
      <c r="G632" s="45">
        <v>6790.8161</v>
      </c>
      <c r="H632" s="45">
        <v>1901.4285</v>
      </c>
      <c r="J632">
        <v>950.71420000000001</v>
      </c>
      <c r="L632" s="45">
        <v>6625.1671999999999</v>
      </c>
      <c r="M632">
        <v>952.56100000000004</v>
      </c>
    </row>
    <row r="633" spans="1:13" x14ac:dyDescent="0.25">
      <c r="A633" s="45">
        <v>7752.5212000000001</v>
      </c>
      <c r="B633" s="45">
        <v>10771.0463</v>
      </c>
      <c r="D633" s="45">
        <v>8537.5866999999998</v>
      </c>
      <c r="E633" s="45">
        <v>8537.5866999999998</v>
      </c>
      <c r="G633" s="45">
        <v>7752.5212000000001</v>
      </c>
      <c r="H633" s="45">
        <v>2170.7058999999999</v>
      </c>
      <c r="J633" s="45">
        <v>1085.3530000000001</v>
      </c>
      <c r="L633" s="45">
        <v>9685.6933000000008</v>
      </c>
      <c r="M633" s="45">
        <v>1794.2057</v>
      </c>
    </row>
    <row r="634" spans="1:13" x14ac:dyDescent="0.25">
      <c r="A634" s="45">
        <v>6663.6274000000003</v>
      </c>
      <c r="B634" s="45">
        <v>7347.0762999999997</v>
      </c>
      <c r="D634" s="45">
        <v>7347.0762999999997</v>
      </c>
      <c r="E634" s="45">
        <v>7347.0762999999997</v>
      </c>
      <c r="G634" s="45">
        <v>6663.6274000000003</v>
      </c>
      <c r="H634" s="45">
        <v>1865.8157000000001</v>
      </c>
      <c r="J634">
        <v>932.90779999999995</v>
      </c>
      <c r="L634" s="45">
        <v>6414.1684999999998</v>
      </c>
      <c r="M634">
        <v>894.53629999999998</v>
      </c>
    </row>
    <row r="635" spans="1:13" x14ac:dyDescent="0.25">
      <c r="A635" s="45">
        <v>9317.4922999999999</v>
      </c>
      <c r="B635" s="45">
        <v>10395.2202</v>
      </c>
      <c r="D635" s="45">
        <v>10373.1312</v>
      </c>
      <c r="E635" s="45">
        <v>10373.1312</v>
      </c>
      <c r="G635" s="45">
        <v>9317.4922999999999</v>
      </c>
      <c r="H635" s="45">
        <v>2608.8978000000002</v>
      </c>
      <c r="J635" s="45">
        <v>1304.4489000000001</v>
      </c>
      <c r="L635" s="45">
        <v>9090.7713000000003</v>
      </c>
      <c r="M635" s="45">
        <v>1630.6021000000001</v>
      </c>
    </row>
    <row r="636" spans="1:13" x14ac:dyDescent="0.25">
      <c r="A636" s="45">
        <v>6349.6511</v>
      </c>
      <c r="B636" s="45">
        <v>7060.7093999999997</v>
      </c>
      <c r="D636" s="45">
        <v>7039.4773999999998</v>
      </c>
      <c r="E636" s="45">
        <v>7039.4773999999998</v>
      </c>
      <c r="G636" s="45">
        <v>6349.6511</v>
      </c>
      <c r="H636" s="45">
        <v>1777.9023</v>
      </c>
      <c r="J636">
        <v>888.95119999999997</v>
      </c>
      <c r="L636" s="45">
        <v>6171.7583000000004</v>
      </c>
      <c r="M636">
        <v>827.87350000000004</v>
      </c>
    </row>
    <row r="637" spans="1:13" x14ac:dyDescent="0.25">
      <c r="A637" s="45">
        <v>6861.7128000000002</v>
      </c>
      <c r="B637" s="45">
        <v>7572.7710999999999</v>
      </c>
      <c r="D637" s="45">
        <v>7572.7710999999999</v>
      </c>
      <c r="E637" s="45">
        <v>7572.7710999999999</v>
      </c>
      <c r="G637" s="45">
        <v>6861.7128000000002</v>
      </c>
      <c r="H637" s="45">
        <v>1921.2796000000001</v>
      </c>
      <c r="J637">
        <v>960.63980000000004</v>
      </c>
      <c r="L637" s="45">
        <v>6612.1313</v>
      </c>
      <c r="M637">
        <v>948.97609999999997</v>
      </c>
    </row>
    <row r="638" spans="1:13" x14ac:dyDescent="0.25">
      <c r="A638" s="45">
        <v>6753.8683000000001</v>
      </c>
      <c r="B638" s="45">
        <v>7523.5398999999998</v>
      </c>
      <c r="D638" s="45">
        <v>7523.5398999999998</v>
      </c>
      <c r="E638" s="45">
        <v>7523.5398999999998</v>
      </c>
      <c r="G638" s="45">
        <v>6753.8683000000001</v>
      </c>
      <c r="H638" s="45">
        <v>1891.0831000000001</v>
      </c>
      <c r="J638">
        <v>945.54160000000002</v>
      </c>
      <c r="L638" s="45">
        <v>6577.9983000000002</v>
      </c>
      <c r="M638">
        <v>939.58950000000004</v>
      </c>
    </row>
    <row r="639" spans="1:13" x14ac:dyDescent="0.25">
      <c r="A639" s="45">
        <v>6435.0778</v>
      </c>
      <c r="B639" s="45">
        <v>7146.1360999999997</v>
      </c>
      <c r="D639" s="45">
        <v>7146.1360999999997</v>
      </c>
      <c r="E639" s="45">
        <v>7146.1360999999997</v>
      </c>
      <c r="G639" s="45">
        <v>6435.0778</v>
      </c>
      <c r="H639" s="45">
        <v>1801.8217999999999</v>
      </c>
      <c r="J639">
        <v>900.91089999999997</v>
      </c>
      <c r="L639" s="45">
        <v>6245.2251999999999</v>
      </c>
      <c r="M639">
        <v>848.07690000000002</v>
      </c>
    </row>
    <row r="640" spans="1:13" x14ac:dyDescent="0.25">
      <c r="A640" s="45">
        <v>6168.1269000000002</v>
      </c>
      <c r="B640" s="45">
        <v>6851.5757999999996</v>
      </c>
      <c r="D640" s="45">
        <v>6851.5757999999996</v>
      </c>
      <c r="E640" s="45">
        <v>6851.5757999999996</v>
      </c>
      <c r="G640" s="45">
        <v>6168.1269000000002</v>
      </c>
      <c r="H640" s="45">
        <v>1727.0754999999999</v>
      </c>
      <c r="J640">
        <v>863.53779999999995</v>
      </c>
      <c r="L640" s="45">
        <v>5988.0380999999998</v>
      </c>
      <c r="M640">
        <v>777.35050000000001</v>
      </c>
    </row>
    <row r="641" spans="1:13" x14ac:dyDescent="0.25">
      <c r="A641" s="45">
        <v>6239.5367999999999</v>
      </c>
      <c r="B641" s="45">
        <v>6950.5950999999995</v>
      </c>
      <c r="D641" s="45">
        <v>6950.5950999999995</v>
      </c>
      <c r="E641" s="45">
        <v>6950.5950999999995</v>
      </c>
      <c r="G641" s="45">
        <v>6239.5367999999999</v>
      </c>
      <c r="H641" s="45">
        <v>1747.0703000000001</v>
      </c>
      <c r="J641">
        <v>873.53510000000006</v>
      </c>
      <c r="L641" s="45">
        <v>6077.0599000000002</v>
      </c>
      <c r="M641">
        <v>801.83150000000001</v>
      </c>
    </row>
    <row r="642" spans="1:13" x14ac:dyDescent="0.25">
      <c r="A642" s="45">
        <v>6030.0617000000002</v>
      </c>
      <c r="B642" s="45">
        <v>6727.1787000000004</v>
      </c>
      <c r="D642" s="45">
        <v>6727.1787000000004</v>
      </c>
      <c r="E642" s="45">
        <v>6727.1787000000004</v>
      </c>
      <c r="G642" s="45">
        <v>6030.0617000000002</v>
      </c>
      <c r="H642" s="45">
        <v>1688.4173000000001</v>
      </c>
      <c r="J642">
        <v>844.20860000000005</v>
      </c>
      <c r="L642" s="45">
        <v>5882.97</v>
      </c>
      <c r="M642">
        <v>748.45680000000004</v>
      </c>
    </row>
    <row r="643" spans="1:13" x14ac:dyDescent="0.25">
      <c r="A643" s="45">
        <v>6888.9492</v>
      </c>
      <c r="B643" s="45">
        <v>7674.0146999999997</v>
      </c>
      <c r="D643" s="45">
        <v>7674.0146999999997</v>
      </c>
      <c r="E643" s="45">
        <v>7674.0146999999997</v>
      </c>
      <c r="G643" s="45">
        <v>6888.9492</v>
      </c>
      <c r="H643" s="45">
        <v>1928.9058</v>
      </c>
      <c r="J643">
        <v>964.4529</v>
      </c>
      <c r="L643" s="45">
        <v>6709.5618000000004</v>
      </c>
      <c r="M643">
        <v>975.76949999999999</v>
      </c>
    </row>
    <row r="644" spans="1:13" x14ac:dyDescent="0.25">
      <c r="A644" s="45">
        <v>3883.5124999999998</v>
      </c>
      <c r="B644" s="45">
        <v>4245.1188000000002</v>
      </c>
      <c r="D644" s="45">
        <v>4432.2295999999997</v>
      </c>
      <c r="E644" s="45">
        <v>4432.2295999999997</v>
      </c>
      <c r="G644" s="45">
        <v>3883.5124999999998</v>
      </c>
      <c r="H644" s="45">
        <v>1087.3834999999999</v>
      </c>
      <c r="J644">
        <v>543.69179999999994</v>
      </c>
      <c r="L644" s="45">
        <v>3701.4270999999999</v>
      </c>
      <c r="M644">
        <v>200.41409999999999</v>
      </c>
    </row>
    <row r="645" spans="1:13" x14ac:dyDescent="0.25">
      <c r="A645" s="45">
        <v>4535.7951999999996</v>
      </c>
      <c r="B645" s="45">
        <v>5028.4755999999998</v>
      </c>
      <c r="D645" s="45">
        <v>5782.9486999999999</v>
      </c>
      <c r="E645" s="45">
        <v>5782.9486999999999</v>
      </c>
      <c r="G645" s="45">
        <v>4535.7951999999996</v>
      </c>
      <c r="H645" s="45">
        <v>1270.0227</v>
      </c>
      <c r="J645">
        <v>635.01130000000001</v>
      </c>
      <c r="L645" s="45">
        <v>4393.4642999999996</v>
      </c>
      <c r="M645">
        <v>352.39949999999999</v>
      </c>
    </row>
    <row r="646" spans="1:13" x14ac:dyDescent="0.25">
      <c r="A646" s="45">
        <v>6151.0406000000003</v>
      </c>
      <c r="B646" s="45">
        <v>6834.4895999999999</v>
      </c>
      <c r="D646" s="45">
        <v>6834.4895999999999</v>
      </c>
      <c r="E646" s="45">
        <v>6834.4895999999999</v>
      </c>
      <c r="G646" s="45">
        <v>6151.0406000000003</v>
      </c>
      <c r="H646" s="45">
        <v>1722.2914000000001</v>
      </c>
      <c r="J646">
        <v>861.14570000000003</v>
      </c>
      <c r="L646" s="45">
        <v>5973.3438999999998</v>
      </c>
      <c r="M646">
        <v>773.30960000000005</v>
      </c>
    </row>
    <row r="647" spans="1:13" x14ac:dyDescent="0.25">
      <c r="A647" s="45">
        <v>4785.4529000000002</v>
      </c>
      <c r="B647" s="45">
        <v>5340.2879999999996</v>
      </c>
      <c r="D647" s="45">
        <v>5340.2879999999996</v>
      </c>
      <c r="E647" s="45">
        <v>5340.2879999999996</v>
      </c>
      <c r="G647" s="45">
        <v>4785.4529000000002</v>
      </c>
      <c r="H647" s="45">
        <v>1339.9268</v>
      </c>
      <c r="J647">
        <v>669.96339999999998</v>
      </c>
      <c r="L647" s="45">
        <v>4670.3245999999999</v>
      </c>
      <c r="M647">
        <v>414.97930000000002</v>
      </c>
    </row>
    <row r="648" spans="1:13" x14ac:dyDescent="0.25">
      <c r="A648" s="45">
        <v>6277.6392999999998</v>
      </c>
      <c r="B648" s="45">
        <v>7002.9205000000002</v>
      </c>
      <c r="D648" s="45">
        <v>6980.8316000000004</v>
      </c>
      <c r="E648" s="45">
        <v>6980.8316000000004</v>
      </c>
      <c r="G648" s="45">
        <v>6277.6392999999998</v>
      </c>
      <c r="H648" s="45">
        <v>1757.739</v>
      </c>
      <c r="J648">
        <v>878.86950000000002</v>
      </c>
      <c r="L648" s="45">
        <v>6124.0510000000004</v>
      </c>
      <c r="M648">
        <v>814.75400000000002</v>
      </c>
    </row>
    <row r="649" spans="1:13" x14ac:dyDescent="0.25">
      <c r="A649" s="45">
        <v>4169.1409000000003</v>
      </c>
      <c r="B649" s="45">
        <v>4652.1598999999997</v>
      </c>
      <c r="D649" s="45">
        <v>4576.6045999999997</v>
      </c>
      <c r="E649" s="45">
        <v>4576.6045999999997</v>
      </c>
      <c r="G649" s="45">
        <v>4169.1409000000003</v>
      </c>
      <c r="H649" s="45">
        <v>1167.3595</v>
      </c>
      <c r="J649">
        <v>583.67970000000003</v>
      </c>
      <c r="L649" s="45">
        <v>4068.4801000000002</v>
      </c>
      <c r="M649">
        <v>279.27800000000002</v>
      </c>
    </row>
    <row r="650" spans="1:13" x14ac:dyDescent="0.25">
      <c r="A650" s="45">
        <v>6545.6628000000001</v>
      </c>
      <c r="B650" s="45">
        <v>7270.9440000000004</v>
      </c>
      <c r="D650" s="45">
        <v>7270.9440000000004</v>
      </c>
      <c r="E650" s="45">
        <v>7270.9440000000004</v>
      </c>
      <c r="G650" s="45">
        <v>6545.6628000000001</v>
      </c>
      <c r="H650" s="45">
        <v>1832.7855999999999</v>
      </c>
      <c r="J650">
        <v>916.39279999999997</v>
      </c>
      <c r="L650" s="45">
        <v>6354.5511999999999</v>
      </c>
      <c r="M650">
        <v>878.14160000000004</v>
      </c>
    </row>
    <row r="651" spans="1:13" x14ac:dyDescent="0.25">
      <c r="A651" s="45">
        <v>5409.8352000000004</v>
      </c>
      <c r="B651" s="45">
        <v>6053.8631999999998</v>
      </c>
      <c r="D651" s="45">
        <v>6053.8631999999998</v>
      </c>
      <c r="E651" s="45">
        <v>6053.8631999999998</v>
      </c>
      <c r="G651" s="45">
        <v>5409.8352000000004</v>
      </c>
      <c r="H651" s="45">
        <v>1514.7538999999999</v>
      </c>
      <c r="J651">
        <v>757.37689999999998</v>
      </c>
      <c r="L651" s="45">
        <v>5296.4862999999996</v>
      </c>
      <c r="M651">
        <v>587.17370000000005</v>
      </c>
    </row>
    <row r="652" spans="1:13" x14ac:dyDescent="0.25">
      <c r="A652" s="45">
        <v>13138.4833</v>
      </c>
      <c r="B652" s="45">
        <v>14127.4671</v>
      </c>
      <c r="D652" s="45">
        <v>14105.3781</v>
      </c>
      <c r="E652" s="45">
        <v>14105.3781</v>
      </c>
      <c r="G652" s="45">
        <v>13138.4833</v>
      </c>
      <c r="H652" s="45">
        <v>3678.7752999999998</v>
      </c>
      <c r="J652" s="45">
        <v>1839.3877</v>
      </c>
      <c r="L652" s="45">
        <v>12288.079400000001</v>
      </c>
      <c r="M652" s="45">
        <v>2509.8618000000001</v>
      </c>
    </row>
    <row r="653" spans="1:13" x14ac:dyDescent="0.25">
      <c r="A653" s="45">
        <v>4193.7361000000001</v>
      </c>
      <c r="B653" s="45">
        <v>4193.7361000000001</v>
      </c>
      <c r="D653" s="45">
        <v>4193.7361000000001</v>
      </c>
      <c r="E653" s="45">
        <v>4193.7361000000001</v>
      </c>
      <c r="G653" s="45">
        <v>4193.7361000000001</v>
      </c>
      <c r="H653" s="45">
        <v>1174.2461000000001</v>
      </c>
      <c r="J653">
        <v>587.12310000000002</v>
      </c>
      <c r="L653" s="45">
        <v>3606.6131</v>
      </c>
      <c r="M653">
        <v>186.19200000000001</v>
      </c>
    </row>
    <row r="654" spans="1:13" x14ac:dyDescent="0.25">
      <c r="A654" s="45">
        <v>7163.7221</v>
      </c>
      <c r="B654" s="45">
        <v>7948.7875999999997</v>
      </c>
      <c r="D654" s="45">
        <v>7948.7875999999997</v>
      </c>
      <c r="E654" s="45">
        <v>7948.7875999999997</v>
      </c>
      <c r="G654" s="45">
        <v>7163.7221</v>
      </c>
      <c r="H654" s="45">
        <v>2005.8422</v>
      </c>
      <c r="J654" s="45">
        <v>1002.9211</v>
      </c>
      <c r="L654" s="45">
        <v>6945.8665000000001</v>
      </c>
      <c r="M654" s="45">
        <v>1040.7533000000001</v>
      </c>
    </row>
    <row r="655" spans="1:13" x14ac:dyDescent="0.25">
      <c r="A655" s="45">
        <v>5611.6365999999998</v>
      </c>
      <c r="B655" s="45">
        <v>6281.6827999999996</v>
      </c>
      <c r="D655" s="45">
        <v>6281.6827999999996</v>
      </c>
      <c r="E655" s="45">
        <v>6281.6827999999996</v>
      </c>
      <c r="G655" s="45">
        <v>5611.6365999999998</v>
      </c>
      <c r="H655" s="45">
        <v>1571.2582</v>
      </c>
      <c r="J655">
        <v>785.62909999999999</v>
      </c>
      <c r="L655" s="45">
        <v>5496.0536000000002</v>
      </c>
      <c r="M655">
        <v>642.05470000000003</v>
      </c>
    </row>
    <row r="656" spans="1:13" x14ac:dyDescent="0.25">
      <c r="A656" s="45">
        <v>6676.9011</v>
      </c>
      <c r="B656" s="45">
        <v>7446.5726999999997</v>
      </c>
      <c r="D656" s="45">
        <v>7446.5726999999997</v>
      </c>
      <c r="E656" s="45">
        <v>7446.5726999999997</v>
      </c>
      <c r="G656" s="45">
        <v>6676.9011</v>
      </c>
      <c r="H656" s="45">
        <v>1869.5323000000001</v>
      </c>
      <c r="J656">
        <v>934.76620000000003</v>
      </c>
      <c r="L656" s="45">
        <v>6511.8065999999999</v>
      </c>
      <c r="M656">
        <v>921.38679999999999</v>
      </c>
    </row>
    <row r="657" spans="1:13" x14ac:dyDescent="0.25">
      <c r="A657" s="45">
        <v>6810.4426999999996</v>
      </c>
      <c r="B657" s="45">
        <v>7595.5081</v>
      </c>
      <c r="D657" s="45">
        <v>7595.5081</v>
      </c>
      <c r="E657" s="45">
        <v>7595.5081</v>
      </c>
      <c r="G657" s="45">
        <v>6810.4426999999996</v>
      </c>
      <c r="H657" s="45">
        <v>1906.924</v>
      </c>
      <c r="J657">
        <v>953.46199999999999</v>
      </c>
      <c r="L657" s="45">
        <v>6642.0461999999998</v>
      </c>
      <c r="M657">
        <v>957.20270000000005</v>
      </c>
    </row>
    <row r="658" spans="1:13" x14ac:dyDescent="0.25">
      <c r="A658" s="45">
        <v>6790.8161</v>
      </c>
      <c r="B658" s="45">
        <v>7575.8815000000004</v>
      </c>
      <c r="D658" s="45">
        <v>7575.8815000000004</v>
      </c>
      <c r="E658" s="45">
        <v>7575.8815000000004</v>
      </c>
      <c r="G658" s="45">
        <v>6790.8161</v>
      </c>
      <c r="H658" s="45">
        <v>1901.4285</v>
      </c>
      <c r="J658">
        <v>950.71420000000001</v>
      </c>
      <c r="L658" s="45">
        <v>6625.1671999999999</v>
      </c>
      <c r="M658">
        <v>952.56100000000004</v>
      </c>
    </row>
    <row r="659" spans="1:13" x14ac:dyDescent="0.25">
      <c r="A659" s="45">
        <v>4221.2821999999996</v>
      </c>
      <c r="B659" s="45">
        <v>4723.8158000000003</v>
      </c>
      <c r="D659" s="45">
        <v>4723.8158000000003</v>
      </c>
      <c r="E659" s="45">
        <v>4723.8158000000003</v>
      </c>
      <c r="G659" s="45">
        <v>4221.2821999999996</v>
      </c>
      <c r="H659" s="45">
        <v>1181.9590000000001</v>
      </c>
      <c r="J659">
        <v>590.97950000000003</v>
      </c>
      <c r="L659" s="45">
        <v>4132.8362999999999</v>
      </c>
      <c r="M659">
        <v>293.75819999999999</v>
      </c>
    </row>
    <row r="660" spans="1:13" x14ac:dyDescent="0.25">
      <c r="A660" s="45">
        <v>5665.8362999999999</v>
      </c>
      <c r="B660" s="45">
        <v>6322.7448999999997</v>
      </c>
      <c r="D660" s="45">
        <v>6322.7448999999997</v>
      </c>
      <c r="E660" s="45">
        <v>6322.7448999999997</v>
      </c>
      <c r="G660" s="45">
        <v>5665.8362999999999</v>
      </c>
      <c r="H660" s="45">
        <v>1586.4341999999999</v>
      </c>
      <c r="J660">
        <v>793.21709999999996</v>
      </c>
      <c r="L660" s="45">
        <v>5529.5277999999998</v>
      </c>
      <c r="M660">
        <v>651.26009999999997</v>
      </c>
    </row>
    <row r="661" spans="1:13" x14ac:dyDescent="0.25">
      <c r="A661" s="45">
        <v>7654.3879999999999</v>
      </c>
      <c r="B661" s="45">
        <v>8439.4534999999996</v>
      </c>
      <c r="D661" s="45">
        <v>8439.4534999999996</v>
      </c>
      <c r="E661" s="45">
        <v>8439.4534999999996</v>
      </c>
      <c r="G661" s="45">
        <v>7654.3879999999999</v>
      </c>
      <c r="H661" s="45">
        <v>2143.2287000000001</v>
      </c>
      <c r="J661" s="45">
        <v>1071.6143</v>
      </c>
      <c r="L661" s="45">
        <v>7367.8392000000003</v>
      </c>
      <c r="M661" s="45">
        <v>1156.7958000000001</v>
      </c>
    </row>
    <row r="662" spans="1:13" x14ac:dyDescent="0.25">
      <c r="A662" s="45">
        <v>4574.4575000000004</v>
      </c>
      <c r="B662" s="45">
        <v>5117.4198999999999</v>
      </c>
      <c r="D662" s="45">
        <v>5117.4198999999999</v>
      </c>
      <c r="E662" s="45">
        <v>5117.4198999999999</v>
      </c>
      <c r="G662" s="45">
        <v>4574.4575000000004</v>
      </c>
      <c r="H662" s="45">
        <v>1280.8480999999999</v>
      </c>
      <c r="J662">
        <v>640.42409999999995</v>
      </c>
      <c r="L662" s="45">
        <v>4476.9957999999997</v>
      </c>
      <c r="M662">
        <v>371.19409999999999</v>
      </c>
    </row>
    <row r="663" spans="1:13" x14ac:dyDescent="0.25">
      <c r="A663" s="45">
        <v>4547.3094000000001</v>
      </c>
      <c r="B663" s="45">
        <v>5090.2718000000004</v>
      </c>
      <c r="D663" s="45">
        <v>5090.2718000000004</v>
      </c>
      <c r="E663" s="45">
        <v>5090.2718000000004</v>
      </c>
      <c r="G663" s="45">
        <v>4547.3094000000001</v>
      </c>
      <c r="H663" s="45">
        <v>1273.2465999999999</v>
      </c>
      <c r="J663">
        <v>636.62329999999997</v>
      </c>
      <c r="L663" s="45">
        <v>4453.6484</v>
      </c>
      <c r="M663">
        <v>365.9409</v>
      </c>
    </row>
    <row r="664" spans="1:13" x14ac:dyDescent="0.25">
      <c r="A664" s="45">
        <v>7674.0146999999997</v>
      </c>
      <c r="B664" s="45">
        <v>8459.0800999999992</v>
      </c>
      <c r="D664" s="45">
        <v>8459.0800999999992</v>
      </c>
      <c r="E664" s="45">
        <v>8459.0800999999992</v>
      </c>
      <c r="G664" s="45">
        <v>7674.0146999999997</v>
      </c>
      <c r="H664" s="45">
        <v>2148.7240999999999</v>
      </c>
      <c r="J664" s="45">
        <v>1074.3621000000001</v>
      </c>
      <c r="L664" s="45">
        <v>7384.7181</v>
      </c>
      <c r="M664" s="45">
        <v>1161.4375</v>
      </c>
    </row>
    <row r="665" spans="1:13" x14ac:dyDescent="0.25">
      <c r="A665" s="45">
        <v>6890.1714000000002</v>
      </c>
      <c r="B665" s="45">
        <v>7615.4525999999996</v>
      </c>
      <c r="D665" s="45">
        <v>7615.4525999999996</v>
      </c>
      <c r="E665" s="45">
        <v>7615.4525999999996</v>
      </c>
      <c r="G665" s="45">
        <v>6890.1714000000002</v>
      </c>
      <c r="H665" s="45">
        <v>1929.248</v>
      </c>
      <c r="J665">
        <v>964.62400000000002</v>
      </c>
      <c r="L665" s="45">
        <v>6650.8285999999998</v>
      </c>
      <c r="M665">
        <v>959.61789999999996</v>
      </c>
    </row>
    <row r="666" spans="1:13" x14ac:dyDescent="0.25">
      <c r="A666" s="45">
        <v>5515.0346</v>
      </c>
      <c r="B666" s="45">
        <v>6134.0546000000004</v>
      </c>
      <c r="D666" s="45">
        <v>6112.8225000000002</v>
      </c>
      <c r="E666" s="45">
        <v>6112.8225000000002</v>
      </c>
      <c r="G666" s="45">
        <v>5515.0346</v>
      </c>
      <c r="H666" s="45">
        <v>1544.2097000000001</v>
      </c>
      <c r="J666">
        <v>772.10479999999995</v>
      </c>
      <c r="L666" s="45">
        <v>5361.9497000000001</v>
      </c>
      <c r="M666">
        <v>605.17619999999999</v>
      </c>
    </row>
    <row r="667" spans="1:13" x14ac:dyDescent="0.25">
      <c r="A667" s="45">
        <v>7138.7040999999999</v>
      </c>
      <c r="B667" s="45">
        <v>7908.3756999999996</v>
      </c>
      <c r="D667" s="45">
        <v>7908.3756999999996</v>
      </c>
      <c r="E667" s="45">
        <v>7908.3756999999996</v>
      </c>
      <c r="G667" s="45">
        <v>7138.7040999999999</v>
      </c>
      <c r="H667" s="45">
        <v>1998.8371</v>
      </c>
      <c r="J667">
        <v>999.41859999999997</v>
      </c>
      <c r="L667" s="45">
        <v>6908.9570999999996</v>
      </c>
      <c r="M667" s="45">
        <v>1030.6032</v>
      </c>
    </row>
    <row r="668" spans="1:13" x14ac:dyDescent="0.25">
      <c r="A668" s="45">
        <v>10521.425999999999</v>
      </c>
      <c r="B668" s="45">
        <v>11570.944799999999</v>
      </c>
      <c r="D668" s="45">
        <v>11570.944799999999</v>
      </c>
      <c r="E668" s="45">
        <v>11570.944799999999</v>
      </c>
      <c r="G668" s="45">
        <v>10521.425999999999</v>
      </c>
      <c r="H668" s="45">
        <v>2945.9992999999999</v>
      </c>
      <c r="J668" s="45">
        <v>1472.9996000000001</v>
      </c>
      <c r="L668" s="45">
        <v>10097.945100000001</v>
      </c>
      <c r="M668" s="45">
        <v>1907.5749000000001</v>
      </c>
    </row>
    <row r="669" spans="1:13" x14ac:dyDescent="0.25">
      <c r="A669" s="45">
        <v>6465.7597999999998</v>
      </c>
      <c r="B669" s="45">
        <v>7162.8768</v>
      </c>
      <c r="D669" s="45">
        <v>7162.8768</v>
      </c>
      <c r="E669" s="45">
        <v>7162.8768</v>
      </c>
      <c r="G669" s="45">
        <v>6465.7597999999998</v>
      </c>
      <c r="H669" s="45">
        <v>1810.4127000000001</v>
      </c>
      <c r="J669">
        <v>905.20640000000003</v>
      </c>
      <c r="L669" s="45">
        <v>6257.6704</v>
      </c>
      <c r="M669">
        <v>851.49940000000004</v>
      </c>
    </row>
    <row r="670" spans="1:13" x14ac:dyDescent="0.25">
      <c r="A670" s="45">
        <v>7427.3308999999999</v>
      </c>
      <c r="B670" s="45">
        <v>8197.0025000000005</v>
      </c>
      <c r="D670" s="45">
        <v>8197.0025000000005</v>
      </c>
      <c r="E670" s="45">
        <v>8197.0025000000005</v>
      </c>
      <c r="G670" s="45">
        <v>7427.3308999999999</v>
      </c>
      <c r="H670" s="45">
        <v>2079.6527000000001</v>
      </c>
      <c r="J670" s="45">
        <v>1039.8262999999999</v>
      </c>
      <c r="L670" s="45">
        <v>7157.1761999999999</v>
      </c>
      <c r="M670" s="45">
        <v>1098.8634999999999</v>
      </c>
    </row>
    <row r="671" spans="1:13" x14ac:dyDescent="0.25">
      <c r="A671" s="45">
        <v>3528.4594999999999</v>
      </c>
      <c r="B671" s="45">
        <v>3528.4594999999999</v>
      </c>
      <c r="D671" s="45">
        <v>3528.4594999999999</v>
      </c>
      <c r="E671" s="45">
        <v>3528.4594999999999</v>
      </c>
      <c r="G671" s="45">
        <v>3528.4594999999999</v>
      </c>
      <c r="H671">
        <v>987.96870000000001</v>
      </c>
      <c r="J671">
        <v>493.98430000000002</v>
      </c>
      <c r="L671" s="45">
        <v>3034.4751999999999</v>
      </c>
      <c r="M671">
        <v>100.37130000000001</v>
      </c>
    </row>
    <row r="672" spans="1:13" x14ac:dyDescent="0.25">
      <c r="A672" s="45">
        <v>4723.0227000000004</v>
      </c>
      <c r="B672" s="45">
        <v>5244.9035999999996</v>
      </c>
      <c r="D672" s="45">
        <v>5244.9035999999996</v>
      </c>
      <c r="E672" s="45">
        <v>5244.9035999999996</v>
      </c>
      <c r="G672" s="45">
        <v>4723.0227000000004</v>
      </c>
      <c r="H672" s="45">
        <v>1322.4464</v>
      </c>
      <c r="J672">
        <v>661.22320000000002</v>
      </c>
      <c r="L672" s="45">
        <v>4583.6805000000004</v>
      </c>
      <c r="M672">
        <v>395.19810000000001</v>
      </c>
    </row>
    <row r="673" spans="1:13" x14ac:dyDescent="0.25">
      <c r="A673" s="45">
        <v>6852.9243999999999</v>
      </c>
      <c r="B673" s="45">
        <v>7622.5959999999995</v>
      </c>
      <c r="D673" s="45">
        <v>7600.5070999999998</v>
      </c>
      <c r="E673" s="45">
        <v>7600.5070999999998</v>
      </c>
      <c r="G673" s="45">
        <v>6852.9243999999999</v>
      </c>
      <c r="H673" s="45">
        <v>1918.8188</v>
      </c>
      <c r="J673">
        <v>959.40940000000001</v>
      </c>
      <c r="L673" s="45">
        <v>6663.1866</v>
      </c>
      <c r="M673">
        <v>963.0163</v>
      </c>
    </row>
    <row r="674" spans="1:13" x14ac:dyDescent="0.25">
      <c r="A674" s="45">
        <v>6998.2142000000003</v>
      </c>
      <c r="B674" s="45">
        <v>7752.7938999999997</v>
      </c>
      <c r="D674" s="45">
        <v>7432.6098000000002</v>
      </c>
      <c r="E674" s="45">
        <v>7432.6098000000002</v>
      </c>
      <c r="G674" s="45">
        <v>6998.2142000000003</v>
      </c>
      <c r="H674" s="45">
        <v>1959.5</v>
      </c>
      <c r="J674">
        <v>979.75</v>
      </c>
      <c r="L674" s="45">
        <v>6773.0438999999997</v>
      </c>
      <c r="M674">
        <v>993.22709999999995</v>
      </c>
    </row>
    <row r="675" spans="1:13" x14ac:dyDescent="0.25">
      <c r="A675" s="45">
        <v>11444.3423</v>
      </c>
      <c r="B675" s="45">
        <v>17572.0033</v>
      </c>
      <c r="D675" s="45">
        <v>12198.922</v>
      </c>
      <c r="E675" s="45">
        <v>12198.922</v>
      </c>
      <c r="G675" s="45">
        <v>11444.3423</v>
      </c>
      <c r="H675" s="45">
        <v>3204.4158000000002</v>
      </c>
      <c r="J675" s="45">
        <v>1602.2079000000001</v>
      </c>
      <c r="L675" s="45">
        <v>15969.795400000001</v>
      </c>
      <c r="M675" s="45">
        <v>3522.3337000000001</v>
      </c>
    </row>
    <row r="676" spans="1:13" x14ac:dyDescent="0.25">
      <c r="A676" s="45">
        <v>7792.9250000000002</v>
      </c>
      <c r="B676" s="45">
        <v>8562.5966000000008</v>
      </c>
      <c r="D676" s="45">
        <v>8562.5966000000008</v>
      </c>
      <c r="E676" s="45">
        <v>8562.5966000000008</v>
      </c>
      <c r="G676" s="45">
        <v>7792.9250000000002</v>
      </c>
      <c r="H676" s="45">
        <v>2182.0189999999998</v>
      </c>
      <c r="J676" s="45">
        <v>1091.0094999999999</v>
      </c>
      <c r="L676" s="45">
        <v>7471.5870999999997</v>
      </c>
      <c r="M676" s="45">
        <v>1185.3263999999999</v>
      </c>
    </row>
    <row r="677" spans="1:13" x14ac:dyDescent="0.25">
      <c r="A677" s="45">
        <v>6399.1454000000003</v>
      </c>
      <c r="B677" s="45">
        <v>7138.9309999999996</v>
      </c>
      <c r="D677" s="45">
        <v>7138.9309999999996</v>
      </c>
      <c r="E677" s="45">
        <v>7138.9309999999996</v>
      </c>
      <c r="G677" s="45">
        <v>6399.1454000000003</v>
      </c>
      <c r="H677" s="45">
        <v>1791.7607</v>
      </c>
      <c r="J677">
        <v>895.88040000000001</v>
      </c>
      <c r="L677" s="45">
        <v>6243.0506999999998</v>
      </c>
      <c r="M677">
        <v>847.47889999999995</v>
      </c>
    </row>
    <row r="678" spans="1:13" x14ac:dyDescent="0.25">
      <c r="A678" s="45">
        <v>6186.9129999999996</v>
      </c>
      <c r="B678" s="45">
        <v>6884.03</v>
      </c>
      <c r="D678" s="45">
        <v>6884.03</v>
      </c>
      <c r="E678" s="45">
        <v>6884.03</v>
      </c>
      <c r="G678" s="45">
        <v>6186.9129999999996</v>
      </c>
      <c r="H678" s="45">
        <v>1732.3356000000001</v>
      </c>
      <c r="J678">
        <v>866.16780000000006</v>
      </c>
      <c r="L678" s="45">
        <v>6017.8621999999996</v>
      </c>
      <c r="M678">
        <v>785.5521</v>
      </c>
    </row>
    <row r="679" spans="1:13" x14ac:dyDescent="0.25">
      <c r="A679" s="45">
        <v>6294.9143999999997</v>
      </c>
      <c r="B679" s="45">
        <v>7020.1956</v>
      </c>
      <c r="D679" s="45">
        <v>6998.9636</v>
      </c>
      <c r="E679" s="45">
        <v>6998.9636</v>
      </c>
      <c r="G679" s="45">
        <v>6294.9143999999997</v>
      </c>
      <c r="H679" s="45">
        <v>1762.576</v>
      </c>
      <c r="J679">
        <v>881.28800000000001</v>
      </c>
      <c r="L679" s="45">
        <v>6138.9075999999995</v>
      </c>
      <c r="M679">
        <v>818.83960000000002</v>
      </c>
    </row>
    <row r="680" spans="1:13" x14ac:dyDescent="0.25">
      <c r="A680" s="45">
        <v>7772.1478999999999</v>
      </c>
      <c r="B680" s="45">
        <v>8557.2132999999994</v>
      </c>
      <c r="D680" s="45">
        <v>8557.2132999999994</v>
      </c>
      <c r="E680" s="45">
        <v>8557.2132999999994</v>
      </c>
      <c r="G680" s="45">
        <v>7772.1478999999999</v>
      </c>
      <c r="H680" s="45">
        <v>2176.2013999999999</v>
      </c>
      <c r="J680" s="45">
        <v>1088.1007</v>
      </c>
      <c r="L680" s="45">
        <v>7469.1126000000004</v>
      </c>
      <c r="M680" s="45">
        <v>1184.646</v>
      </c>
    </row>
    <row r="681" spans="1:13" x14ac:dyDescent="0.25">
      <c r="A681" s="45">
        <v>6132.8779999999997</v>
      </c>
      <c r="B681" s="45">
        <v>6843.9363000000003</v>
      </c>
      <c r="D681" s="45">
        <v>6843.9363000000003</v>
      </c>
      <c r="E681" s="45">
        <v>6843.9363000000003</v>
      </c>
      <c r="G681" s="45">
        <v>6132.8779999999997</v>
      </c>
      <c r="H681" s="45">
        <v>1717.2058</v>
      </c>
      <c r="J681">
        <v>858.60289999999998</v>
      </c>
      <c r="L681" s="45">
        <v>5985.3334000000004</v>
      </c>
      <c r="M681">
        <v>776.60670000000005</v>
      </c>
    </row>
    <row r="682" spans="1:13" x14ac:dyDescent="0.25">
      <c r="A682" s="45">
        <v>5972.8899000000001</v>
      </c>
      <c r="B682" s="45">
        <v>5972.8899000000001</v>
      </c>
      <c r="D682" s="45">
        <v>5972.8899000000001</v>
      </c>
      <c r="E682" s="45">
        <v>5972.8899000000001</v>
      </c>
      <c r="G682" s="45">
        <v>5972.8899000000001</v>
      </c>
      <c r="H682" s="45">
        <v>1672.4092000000001</v>
      </c>
      <c r="J682">
        <v>836.20460000000003</v>
      </c>
      <c r="L682" s="45">
        <v>5136.6853000000001</v>
      </c>
      <c r="M682">
        <v>543.22850000000005</v>
      </c>
    </row>
    <row r="683" spans="1:13" x14ac:dyDescent="0.25">
      <c r="A683" s="45">
        <v>6399.5249000000003</v>
      </c>
      <c r="B683" s="45">
        <v>7110.5832</v>
      </c>
      <c r="D683" s="45">
        <v>7110.5832</v>
      </c>
      <c r="E683" s="45">
        <v>7110.5832</v>
      </c>
      <c r="G683" s="45">
        <v>6399.5249000000003</v>
      </c>
      <c r="H683" s="45">
        <v>1791.867</v>
      </c>
      <c r="J683">
        <v>895.93349999999998</v>
      </c>
      <c r="L683" s="45">
        <v>6214.6496999999999</v>
      </c>
      <c r="M683">
        <v>839.66869999999994</v>
      </c>
    </row>
    <row r="684" spans="1:13" x14ac:dyDescent="0.25">
      <c r="A684" s="45">
        <v>5185.7820000000002</v>
      </c>
      <c r="B684" s="45">
        <v>5761.98</v>
      </c>
      <c r="D684" s="45">
        <v>5761.98</v>
      </c>
      <c r="E684" s="45">
        <v>5761.98</v>
      </c>
      <c r="G684" s="45">
        <v>5185.7820000000002</v>
      </c>
      <c r="H684" s="45">
        <v>1452.019</v>
      </c>
      <c r="J684">
        <v>726.0095</v>
      </c>
      <c r="L684" s="45">
        <v>5035.9705000000004</v>
      </c>
      <c r="M684">
        <v>515.53189999999995</v>
      </c>
    </row>
    <row r="685" spans="1:13" x14ac:dyDescent="0.25">
      <c r="A685" s="45">
        <v>7458.1216999999997</v>
      </c>
      <c r="B685" s="45">
        <v>8243.1870999999992</v>
      </c>
      <c r="D685" s="45">
        <v>8243.1870999999992</v>
      </c>
      <c r="E685" s="45">
        <v>8243.1870999999992</v>
      </c>
      <c r="G685" s="45">
        <v>7458.1216999999997</v>
      </c>
      <c r="H685" s="45">
        <v>2088.2741000000001</v>
      </c>
      <c r="J685" s="45">
        <v>1044.1369999999999</v>
      </c>
      <c r="L685" s="45">
        <v>7199.0501000000004</v>
      </c>
      <c r="M685" s="45">
        <v>1110.3788</v>
      </c>
    </row>
    <row r="686" spans="1:13" x14ac:dyDescent="0.25">
      <c r="A686" s="45">
        <v>10865.6806</v>
      </c>
      <c r="B686" s="45">
        <v>11936.191000000001</v>
      </c>
      <c r="D686" s="45">
        <v>11936.191000000001</v>
      </c>
      <c r="E686" s="45">
        <v>11936.191000000001</v>
      </c>
      <c r="G686" s="45">
        <v>10865.6806</v>
      </c>
      <c r="H686" s="45">
        <v>3042.3906000000002</v>
      </c>
      <c r="J686" s="45">
        <v>1521.1953000000001</v>
      </c>
      <c r="L686" s="45">
        <v>10414.995699999999</v>
      </c>
      <c r="M686" s="45">
        <v>1994.7637999999999</v>
      </c>
    </row>
    <row r="687" spans="1:13" x14ac:dyDescent="0.25">
      <c r="A687" s="45">
        <v>6399.1454000000003</v>
      </c>
      <c r="B687" s="45">
        <v>7138.9309999999996</v>
      </c>
      <c r="D687" s="45">
        <v>7138.9309999999996</v>
      </c>
      <c r="E687" s="45">
        <v>7138.9309999999996</v>
      </c>
      <c r="G687" s="45">
        <v>6399.1454000000003</v>
      </c>
      <c r="H687" s="45">
        <v>1791.7607</v>
      </c>
      <c r="J687">
        <v>895.88040000000001</v>
      </c>
      <c r="L687" s="45">
        <v>6243.0506999999998</v>
      </c>
      <c r="M687">
        <v>847.47889999999995</v>
      </c>
    </row>
    <row r="688" spans="1:13" x14ac:dyDescent="0.25">
      <c r="A688" s="45">
        <v>7107.8692000000001</v>
      </c>
      <c r="B688" s="45">
        <v>7791.3181000000004</v>
      </c>
      <c r="D688" s="45">
        <v>7791.3181000000004</v>
      </c>
      <c r="E688" s="45">
        <v>7791.3181000000004</v>
      </c>
      <c r="G688" s="45">
        <v>7107.8692000000001</v>
      </c>
      <c r="H688" s="45">
        <v>1990.2034000000001</v>
      </c>
      <c r="J688">
        <v>995.10170000000005</v>
      </c>
      <c r="L688" s="45">
        <v>6796.2165000000005</v>
      </c>
      <c r="M688">
        <v>999.59950000000003</v>
      </c>
    </row>
    <row r="689" spans="1:13" x14ac:dyDescent="0.25">
      <c r="A689" s="45">
        <v>7065.5889999999999</v>
      </c>
      <c r="B689" s="45">
        <v>7850.6544000000004</v>
      </c>
      <c r="D689" s="45">
        <v>7850.6544000000004</v>
      </c>
      <c r="E689" s="45">
        <v>7850.6544000000004</v>
      </c>
      <c r="G689" s="45">
        <v>7065.5889999999999</v>
      </c>
      <c r="H689" s="45">
        <v>1978.3649</v>
      </c>
      <c r="J689">
        <v>989.1825</v>
      </c>
      <c r="L689" s="45">
        <v>6861.4718999999996</v>
      </c>
      <c r="M689" s="45">
        <v>1017.5448</v>
      </c>
    </row>
    <row r="690" spans="1:13" x14ac:dyDescent="0.25">
      <c r="A690" s="45">
        <v>6657.6593000000003</v>
      </c>
      <c r="B690" s="45">
        <v>7427.3308999999999</v>
      </c>
      <c r="D690" s="45">
        <v>7427.3308999999999</v>
      </c>
      <c r="E690" s="45">
        <v>7427.3308999999999</v>
      </c>
      <c r="G690" s="45">
        <v>6657.6593000000003</v>
      </c>
      <c r="H690" s="45">
        <v>1864.1446000000001</v>
      </c>
      <c r="J690">
        <v>932.07230000000004</v>
      </c>
      <c r="L690" s="45">
        <v>6495.2586000000001</v>
      </c>
      <c r="M690">
        <v>916.83609999999999</v>
      </c>
    </row>
    <row r="691" spans="1:13" x14ac:dyDescent="0.25">
      <c r="A691" s="45">
        <v>7988.0409</v>
      </c>
      <c r="B691" s="45">
        <v>8773.1062999999995</v>
      </c>
      <c r="D691" s="45">
        <v>8773.1062999999995</v>
      </c>
      <c r="E691" s="45">
        <v>8773.1062999999995</v>
      </c>
      <c r="G691" s="45">
        <v>7988.0409</v>
      </c>
      <c r="H691" s="45">
        <v>2236.6514000000002</v>
      </c>
      <c r="J691" s="45">
        <v>1118.3257000000001</v>
      </c>
      <c r="L691" s="45">
        <v>7654.7806</v>
      </c>
      <c r="M691" s="45">
        <v>1235.7047</v>
      </c>
    </row>
    <row r="692" spans="1:13" x14ac:dyDescent="0.25">
      <c r="A692" s="45">
        <v>5687.9252999999999</v>
      </c>
      <c r="B692" s="45">
        <v>6344.8338000000003</v>
      </c>
      <c r="D692" s="45">
        <v>6322.7448999999997</v>
      </c>
      <c r="E692" s="45">
        <v>6322.7448999999997</v>
      </c>
      <c r="G692" s="45">
        <v>5687.9252999999999</v>
      </c>
      <c r="H692" s="45">
        <v>1592.6190999999999</v>
      </c>
      <c r="J692">
        <v>796.30949999999996</v>
      </c>
      <c r="L692" s="45">
        <v>5548.5243</v>
      </c>
      <c r="M692">
        <v>656.48419999999999</v>
      </c>
    </row>
    <row r="693" spans="1:13" x14ac:dyDescent="0.25">
      <c r="A693" s="45">
        <v>7039.4773999999998</v>
      </c>
      <c r="B693" s="45">
        <v>7750.5357000000004</v>
      </c>
      <c r="D693" s="45">
        <v>7750.5357000000004</v>
      </c>
      <c r="E693" s="45">
        <v>7750.5357000000004</v>
      </c>
      <c r="G693" s="45">
        <v>7039.4773999999998</v>
      </c>
      <c r="H693" s="45">
        <v>1971.0536999999999</v>
      </c>
      <c r="J693">
        <v>985.52679999999998</v>
      </c>
      <c r="L693" s="45">
        <v>6765.0088999999998</v>
      </c>
      <c r="M693">
        <v>991.01739999999995</v>
      </c>
    </row>
    <row r="694" spans="1:13" x14ac:dyDescent="0.25">
      <c r="A694" s="45">
        <v>6270.6441999999997</v>
      </c>
      <c r="B694" s="45">
        <v>6954.0932000000003</v>
      </c>
      <c r="D694" s="45">
        <v>6954.0932000000003</v>
      </c>
      <c r="E694" s="45">
        <v>6954.0932000000003</v>
      </c>
      <c r="G694" s="45">
        <v>6270.6441999999997</v>
      </c>
      <c r="H694" s="45">
        <v>1755.7804000000001</v>
      </c>
      <c r="J694">
        <v>877.89020000000005</v>
      </c>
      <c r="L694" s="45">
        <v>6076.2030000000004</v>
      </c>
      <c r="M694">
        <v>801.59580000000005</v>
      </c>
    </row>
    <row r="695" spans="1:13" x14ac:dyDescent="0.25">
      <c r="A695" s="45">
        <v>6946.2861999999996</v>
      </c>
      <c r="B695" s="45">
        <v>7715.9578000000001</v>
      </c>
      <c r="D695" s="45">
        <v>7715.9578000000001</v>
      </c>
      <c r="E695" s="45">
        <v>7715.9578000000001</v>
      </c>
      <c r="G695" s="45">
        <v>6946.2861999999996</v>
      </c>
      <c r="H695" s="45">
        <v>1944.9601</v>
      </c>
      <c r="J695">
        <v>972.48009999999999</v>
      </c>
      <c r="L695" s="45">
        <v>6743.4777000000004</v>
      </c>
      <c r="M695">
        <v>985.09640000000002</v>
      </c>
    </row>
    <row r="696" spans="1:13" x14ac:dyDescent="0.25">
      <c r="A696" s="45">
        <v>6658.0703999999996</v>
      </c>
      <c r="B696" s="45">
        <v>7397.8559999999998</v>
      </c>
      <c r="D696" s="45">
        <v>7397.8559999999998</v>
      </c>
      <c r="E696" s="45">
        <v>7397.8559999999998</v>
      </c>
      <c r="G696" s="45">
        <v>6658.0703999999996</v>
      </c>
      <c r="H696" s="45">
        <v>1864.2597000000001</v>
      </c>
      <c r="J696">
        <v>932.12990000000002</v>
      </c>
      <c r="L696" s="45">
        <v>6465.7260999999999</v>
      </c>
      <c r="M696">
        <v>908.71469999999999</v>
      </c>
    </row>
    <row r="697" spans="1:13" x14ac:dyDescent="0.25">
      <c r="A697" s="45">
        <v>7850.6544000000004</v>
      </c>
      <c r="B697" s="45">
        <v>8635.7198000000008</v>
      </c>
      <c r="D697" s="45">
        <v>8635.7198000000008</v>
      </c>
      <c r="E697" s="45">
        <v>8635.7198000000008</v>
      </c>
      <c r="G697" s="45">
        <v>7850.6544000000004</v>
      </c>
      <c r="H697" s="45">
        <v>2198.1831999999999</v>
      </c>
      <c r="J697" s="45">
        <v>1099.0916</v>
      </c>
      <c r="L697" s="45">
        <v>7536.6282000000001</v>
      </c>
      <c r="M697" s="45">
        <v>1203.2128</v>
      </c>
    </row>
    <row r="698" spans="1:13" x14ac:dyDescent="0.25">
      <c r="A698" s="45">
        <v>5635.2485999999999</v>
      </c>
      <c r="B698" s="45">
        <v>6266.6490000000003</v>
      </c>
      <c r="D698" s="45">
        <v>6266.6490000000003</v>
      </c>
      <c r="E698" s="45">
        <v>6266.6490000000003</v>
      </c>
      <c r="G698" s="45">
        <v>5635.2485999999999</v>
      </c>
      <c r="H698" s="45">
        <v>1577.8696</v>
      </c>
      <c r="J698">
        <v>788.9348</v>
      </c>
      <c r="L698" s="45">
        <v>5477.7142000000003</v>
      </c>
      <c r="M698">
        <v>637.01139999999998</v>
      </c>
    </row>
    <row r="699" spans="1:13" x14ac:dyDescent="0.25">
      <c r="A699" s="45">
        <v>5894.7473</v>
      </c>
      <c r="B699" s="45">
        <v>6578.1962000000003</v>
      </c>
      <c r="D699" s="45">
        <v>6578.1962000000003</v>
      </c>
      <c r="E699" s="45">
        <v>6578.1962000000003</v>
      </c>
      <c r="G699" s="45">
        <v>5894.7473</v>
      </c>
      <c r="H699" s="45">
        <v>1650.5291999999999</v>
      </c>
      <c r="J699">
        <v>825.26459999999997</v>
      </c>
      <c r="L699" s="45">
        <v>5752.9315999999999</v>
      </c>
      <c r="M699">
        <v>712.69619999999998</v>
      </c>
    </row>
    <row r="700" spans="1:13" x14ac:dyDescent="0.25">
      <c r="A700" s="45">
        <v>6402.7398000000003</v>
      </c>
      <c r="B700" s="45">
        <v>7142.5254000000004</v>
      </c>
      <c r="D700" s="45">
        <v>7120.4363999999996</v>
      </c>
      <c r="E700" s="45">
        <v>7120.4363999999996</v>
      </c>
      <c r="G700" s="45">
        <v>6402.7398000000003</v>
      </c>
      <c r="H700" s="45">
        <v>1792.7671</v>
      </c>
      <c r="J700">
        <v>896.3836</v>
      </c>
      <c r="L700" s="45">
        <v>6246.1418000000003</v>
      </c>
      <c r="M700">
        <v>848.32899999999995</v>
      </c>
    </row>
    <row r="701" spans="1:13" x14ac:dyDescent="0.25">
      <c r="A701" s="45">
        <v>7338.2874000000002</v>
      </c>
      <c r="B701" s="45">
        <v>8092.8671000000004</v>
      </c>
      <c r="D701" s="45">
        <v>8092.8671000000004</v>
      </c>
      <c r="E701" s="45">
        <v>8092.8671000000004</v>
      </c>
      <c r="G701" s="45">
        <v>7338.2874000000002</v>
      </c>
      <c r="H701" s="45">
        <v>2054.7204999999999</v>
      </c>
      <c r="J701" s="45">
        <v>1027.3602000000001</v>
      </c>
      <c r="L701" s="45">
        <v>7065.5068000000001</v>
      </c>
      <c r="M701" s="45">
        <v>1073.6543999999999</v>
      </c>
    </row>
    <row r="702" spans="1:13" x14ac:dyDescent="0.25">
      <c r="A702" s="45">
        <v>5245.4367000000002</v>
      </c>
      <c r="B702" s="45">
        <v>5844.9152000000004</v>
      </c>
      <c r="D702" s="45">
        <v>5844.9152000000004</v>
      </c>
      <c r="E702" s="45">
        <v>5844.9152000000004</v>
      </c>
      <c r="G702" s="45">
        <v>5245.4367000000002</v>
      </c>
      <c r="H702" s="45">
        <v>1468.7222999999999</v>
      </c>
      <c r="J702">
        <v>734.36109999999996</v>
      </c>
      <c r="L702" s="45">
        <v>5110.5540000000001</v>
      </c>
      <c r="M702">
        <v>536.04240000000004</v>
      </c>
    </row>
    <row r="703" spans="1:13" x14ac:dyDescent="0.25">
      <c r="A703" s="45">
        <v>5799.9543000000003</v>
      </c>
      <c r="B703" s="45">
        <v>6399.4327999999996</v>
      </c>
      <c r="D703" s="45">
        <v>6399.4327999999996</v>
      </c>
      <c r="E703" s="45">
        <v>6399.4327999999996</v>
      </c>
      <c r="G703" s="45">
        <v>5799.9543000000003</v>
      </c>
      <c r="H703" s="45">
        <v>1623.9872</v>
      </c>
      <c r="J703">
        <v>811.99360000000001</v>
      </c>
      <c r="L703" s="45">
        <v>5587.4391999999998</v>
      </c>
      <c r="M703">
        <v>667.18579999999997</v>
      </c>
    </row>
    <row r="704" spans="1:13" x14ac:dyDescent="0.25">
      <c r="A704" s="45">
        <v>6061.7722000000003</v>
      </c>
      <c r="B704" s="45">
        <v>6772.8305</v>
      </c>
      <c r="D704" s="45">
        <v>6772.8305</v>
      </c>
      <c r="E704" s="45">
        <v>6772.8305</v>
      </c>
      <c r="G704" s="45">
        <v>6061.7722000000003</v>
      </c>
      <c r="H704" s="45">
        <v>1697.2962</v>
      </c>
      <c r="J704">
        <v>848.6481</v>
      </c>
      <c r="L704" s="45">
        <v>5924.1823999999997</v>
      </c>
      <c r="M704">
        <v>759.79020000000003</v>
      </c>
    </row>
    <row r="705" spans="1:13" x14ac:dyDescent="0.25">
      <c r="A705" s="45">
        <v>6133.9543999999996</v>
      </c>
      <c r="B705" s="45">
        <v>6817.4034000000001</v>
      </c>
      <c r="D705" s="45">
        <v>6817.4034000000001</v>
      </c>
      <c r="E705" s="45">
        <v>6817.4034000000001</v>
      </c>
      <c r="G705" s="45">
        <v>6133.9543999999996</v>
      </c>
      <c r="H705" s="45">
        <v>1717.5072</v>
      </c>
      <c r="J705">
        <v>858.75360000000001</v>
      </c>
      <c r="L705" s="45">
        <v>5958.6498000000001</v>
      </c>
      <c r="M705">
        <v>769.26869999999997</v>
      </c>
    </row>
    <row r="706" spans="1:13" x14ac:dyDescent="0.25">
      <c r="A706" s="45">
        <v>6132.8779999999997</v>
      </c>
      <c r="B706" s="45">
        <v>6843.9363000000003</v>
      </c>
      <c r="D706" s="45">
        <v>6843.9363000000003</v>
      </c>
      <c r="E706" s="45">
        <v>6843.9363000000003</v>
      </c>
      <c r="G706" s="45">
        <v>6132.8779999999997</v>
      </c>
      <c r="H706" s="45">
        <v>1717.2058</v>
      </c>
      <c r="J706">
        <v>858.60289999999998</v>
      </c>
      <c r="L706" s="45">
        <v>5985.3334000000004</v>
      </c>
      <c r="M706">
        <v>776.60670000000005</v>
      </c>
    </row>
    <row r="707" spans="1:13" x14ac:dyDescent="0.25">
      <c r="A707" s="45">
        <v>7575.8815000000004</v>
      </c>
      <c r="B707" s="45">
        <v>11294.4066</v>
      </c>
      <c r="D707" s="45">
        <v>8360.9469000000008</v>
      </c>
      <c r="E707" s="45">
        <v>8360.9469000000008</v>
      </c>
      <c r="G707" s="45">
        <v>7575.8815000000004</v>
      </c>
      <c r="H707" s="45">
        <v>2121.2467999999999</v>
      </c>
      <c r="J707" s="45">
        <v>1060.6233999999999</v>
      </c>
      <c r="L707" s="45">
        <v>10233.7832</v>
      </c>
      <c r="M707" s="45">
        <v>1944.9304</v>
      </c>
    </row>
    <row r="708" spans="1:13" x14ac:dyDescent="0.25">
      <c r="A708" s="45">
        <v>6888.9492</v>
      </c>
      <c r="B708" s="45">
        <v>7674.0146999999997</v>
      </c>
      <c r="D708" s="45">
        <v>7674.0146999999997</v>
      </c>
      <c r="E708" s="45">
        <v>7674.0146999999997</v>
      </c>
      <c r="G708" s="45">
        <v>6888.9492</v>
      </c>
      <c r="H708" s="45">
        <v>1928.9058</v>
      </c>
      <c r="J708">
        <v>964.4529</v>
      </c>
      <c r="L708" s="45">
        <v>6709.5618000000004</v>
      </c>
      <c r="M708">
        <v>975.76949999999999</v>
      </c>
    </row>
    <row r="709" spans="1:13" x14ac:dyDescent="0.25">
      <c r="A709" s="45">
        <v>4612.982</v>
      </c>
      <c r="B709" s="45">
        <v>5146.2746999999999</v>
      </c>
      <c r="D709" s="45">
        <v>5146.2746999999999</v>
      </c>
      <c r="E709" s="45">
        <v>5146.2746999999999</v>
      </c>
      <c r="G709" s="45">
        <v>4612.982</v>
      </c>
      <c r="H709" s="45">
        <v>1291.635</v>
      </c>
      <c r="J709">
        <v>645.8175</v>
      </c>
      <c r="L709" s="45">
        <v>4500.4573</v>
      </c>
      <c r="M709">
        <v>376.47289999999998</v>
      </c>
    </row>
    <row r="710" spans="1:13" x14ac:dyDescent="0.25">
      <c r="A710" s="45">
        <v>7017.0955999999996</v>
      </c>
      <c r="B710" s="45">
        <v>7742.3768</v>
      </c>
      <c r="D710" s="45">
        <v>7742.3768</v>
      </c>
      <c r="E710" s="45">
        <v>7742.3768</v>
      </c>
      <c r="G710" s="45">
        <v>7017.0955999999996</v>
      </c>
      <c r="H710" s="45">
        <v>1964.7868000000001</v>
      </c>
      <c r="J710">
        <v>982.39340000000004</v>
      </c>
      <c r="L710" s="45">
        <v>6759.9834000000001</v>
      </c>
      <c r="M710">
        <v>989.6354</v>
      </c>
    </row>
    <row r="711" spans="1:13" x14ac:dyDescent="0.25">
      <c r="A711" s="45">
        <v>7183.3487999999998</v>
      </c>
      <c r="B711" s="45">
        <v>7968.4142000000002</v>
      </c>
      <c r="D711" s="45">
        <v>7968.4142000000002</v>
      </c>
      <c r="E711" s="45">
        <v>7968.4142000000002</v>
      </c>
      <c r="G711" s="45">
        <v>7183.3487999999998</v>
      </c>
      <c r="H711" s="45">
        <v>2011.3377</v>
      </c>
      <c r="J711" s="45">
        <v>1005.6688</v>
      </c>
      <c r="L711" s="45">
        <v>6962.7453999999998</v>
      </c>
      <c r="M711" s="45">
        <v>1045.395</v>
      </c>
    </row>
    <row r="712" spans="1:13" x14ac:dyDescent="0.25">
      <c r="A712" s="45">
        <v>6239.5367999999999</v>
      </c>
      <c r="B712" s="45">
        <v>6950.5950999999995</v>
      </c>
      <c r="D712" s="45">
        <v>6950.5950999999995</v>
      </c>
      <c r="E712" s="45">
        <v>6950.5950999999995</v>
      </c>
      <c r="G712" s="45">
        <v>6239.5367999999999</v>
      </c>
      <c r="H712" s="45">
        <v>1747.0703000000001</v>
      </c>
      <c r="J712">
        <v>873.53510000000006</v>
      </c>
      <c r="L712" s="45">
        <v>6077.0599000000002</v>
      </c>
      <c r="M712">
        <v>801.83150000000001</v>
      </c>
    </row>
    <row r="713" spans="1:13" x14ac:dyDescent="0.25">
      <c r="A713" s="45">
        <v>7715.9578000000001</v>
      </c>
      <c r="B713" s="45">
        <v>8485.6293999999998</v>
      </c>
      <c r="D713" s="45">
        <v>8485.6293999999998</v>
      </c>
      <c r="E713" s="45">
        <v>8485.6293999999998</v>
      </c>
      <c r="G713" s="45">
        <v>7715.9578000000001</v>
      </c>
      <c r="H713" s="45">
        <v>2160.4681999999998</v>
      </c>
      <c r="J713" s="45">
        <v>1080.2340999999999</v>
      </c>
      <c r="L713" s="45">
        <v>7405.3953000000001</v>
      </c>
      <c r="M713" s="45">
        <v>1167.1237000000001</v>
      </c>
    </row>
    <row r="714" spans="1:13" x14ac:dyDescent="0.25">
      <c r="A714" s="45">
        <v>6239.5367999999999</v>
      </c>
      <c r="B714" s="45">
        <v>6950.5950999999995</v>
      </c>
      <c r="D714" s="45">
        <v>6950.5950999999995</v>
      </c>
      <c r="E714" s="45">
        <v>6950.5950999999995</v>
      </c>
      <c r="G714" s="45">
        <v>6239.5367999999999</v>
      </c>
      <c r="H714" s="45">
        <v>1747.0703000000001</v>
      </c>
      <c r="J714">
        <v>873.53510000000006</v>
      </c>
      <c r="L714" s="45">
        <v>6077.0599000000002</v>
      </c>
      <c r="M714">
        <v>801.83150000000001</v>
      </c>
    </row>
    <row r="715" spans="1:13" x14ac:dyDescent="0.25">
      <c r="A715" s="45">
        <v>7008.3145000000004</v>
      </c>
      <c r="B715" s="45">
        <v>7793.3798999999999</v>
      </c>
      <c r="D715" s="45">
        <v>7772.1478999999999</v>
      </c>
      <c r="E715" s="45">
        <v>7772.1478999999999</v>
      </c>
      <c r="G715" s="45">
        <v>7008.3145000000004</v>
      </c>
      <c r="H715" s="45">
        <v>1962.3280999999999</v>
      </c>
      <c r="J715">
        <v>981.16399999999999</v>
      </c>
      <c r="L715" s="45">
        <v>6812.2159000000001</v>
      </c>
      <c r="M715" s="45">
        <v>1003.9994</v>
      </c>
    </row>
    <row r="716" spans="1:13" x14ac:dyDescent="0.25">
      <c r="A716" s="45">
        <v>5624.8981999999996</v>
      </c>
      <c r="B716" s="45">
        <v>5624.8981999999996</v>
      </c>
      <c r="D716" s="45">
        <v>5624.8981999999996</v>
      </c>
      <c r="E716" s="45">
        <v>5624.8981999999996</v>
      </c>
      <c r="G716" s="45">
        <v>5624.8981999999996</v>
      </c>
      <c r="H716" s="45">
        <v>1574.9715000000001</v>
      </c>
      <c r="J716">
        <v>787.48580000000004</v>
      </c>
      <c r="L716" s="45">
        <v>4837.4125000000004</v>
      </c>
      <c r="M716">
        <v>460.92840000000001</v>
      </c>
    </row>
    <row r="717" spans="1:13" x14ac:dyDescent="0.25">
      <c r="A717" s="45">
        <v>7065.5889999999999</v>
      </c>
      <c r="B717" s="45">
        <v>7850.6544000000004</v>
      </c>
      <c r="D717" s="45">
        <v>7850.6544000000004</v>
      </c>
      <c r="E717" s="45">
        <v>7850.6544000000004</v>
      </c>
      <c r="G717" s="45">
        <v>7065.5889999999999</v>
      </c>
      <c r="H717" s="45">
        <v>1978.3649</v>
      </c>
      <c r="J717">
        <v>989.1825</v>
      </c>
      <c r="L717" s="45">
        <v>6861.4718999999996</v>
      </c>
      <c r="M717" s="45">
        <v>1017.5448</v>
      </c>
    </row>
    <row r="718" spans="1:13" x14ac:dyDescent="0.25">
      <c r="A718" s="45">
        <v>6382.4745999999996</v>
      </c>
      <c r="B718" s="45">
        <v>7107.7557999999999</v>
      </c>
      <c r="D718" s="45">
        <v>7107.7557999999999</v>
      </c>
      <c r="E718" s="45">
        <v>7107.7557999999999</v>
      </c>
      <c r="G718" s="45">
        <v>6382.4745999999996</v>
      </c>
      <c r="H718" s="45">
        <v>1787.0929000000001</v>
      </c>
      <c r="J718">
        <v>893.54639999999995</v>
      </c>
      <c r="L718" s="45">
        <v>6214.2093000000004</v>
      </c>
      <c r="M718">
        <v>839.54759999999999</v>
      </c>
    </row>
    <row r="719" spans="1:13" x14ac:dyDescent="0.25">
      <c r="A719" s="45">
        <v>7792.9250000000002</v>
      </c>
      <c r="B719" s="45">
        <v>8562.5966000000008</v>
      </c>
      <c r="D719" s="45">
        <v>8562.5966000000008</v>
      </c>
      <c r="E719" s="45">
        <v>8562.5966000000008</v>
      </c>
      <c r="G719" s="45">
        <v>7792.9250000000002</v>
      </c>
      <c r="H719" s="45">
        <v>2182.0189999999998</v>
      </c>
      <c r="J719" s="45">
        <v>1091.0094999999999</v>
      </c>
      <c r="L719" s="45">
        <v>7471.5870999999997</v>
      </c>
      <c r="M719" s="45">
        <v>1185.3263999999999</v>
      </c>
    </row>
    <row r="720" spans="1:13" x14ac:dyDescent="0.25">
      <c r="A720" s="45">
        <v>11746.913500000001</v>
      </c>
      <c r="B720" s="45">
        <v>17905.0602</v>
      </c>
      <c r="D720" s="45">
        <v>12531.9789</v>
      </c>
      <c r="E720" s="45">
        <v>12531.9789</v>
      </c>
      <c r="G720" s="45">
        <v>11746.913500000001</v>
      </c>
      <c r="H720" s="45">
        <v>3289.1358</v>
      </c>
      <c r="J720" s="45">
        <v>1644.5679</v>
      </c>
      <c r="L720" s="45">
        <v>16260.4923</v>
      </c>
      <c r="M720" s="45">
        <v>3602.2754</v>
      </c>
    </row>
    <row r="721" spans="1:13" x14ac:dyDescent="0.25">
      <c r="A721" s="45">
        <v>7600.5070999999998</v>
      </c>
      <c r="B721" s="45">
        <v>8370.1787000000004</v>
      </c>
      <c r="D721" s="45">
        <v>8370.1787000000004</v>
      </c>
      <c r="E721" s="45">
        <v>8370.1787000000004</v>
      </c>
      <c r="G721" s="45">
        <v>7600.5070999999998</v>
      </c>
      <c r="H721" s="45">
        <v>2128.1419999999998</v>
      </c>
      <c r="J721" s="45">
        <v>1064.0709999999999</v>
      </c>
      <c r="L721" s="45">
        <v>7306.1076999999996</v>
      </c>
      <c r="M721" s="45">
        <v>1139.8196</v>
      </c>
    </row>
    <row r="722" spans="1:13" x14ac:dyDescent="0.25">
      <c r="A722" s="45">
        <v>6858.7484999999997</v>
      </c>
      <c r="B722" s="45">
        <v>7598.5340999999999</v>
      </c>
      <c r="D722" s="45">
        <v>7434.8453</v>
      </c>
      <c r="E722" s="45">
        <v>7434.8453</v>
      </c>
      <c r="G722" s="45">
        <v>6858.7484999999997</v>
      </c>
      <c r="H722" s="45">
        <v>1920.4495999999999</v>
      </c>
      <c r="J722">
        <v>960.22479999999996</v>
      </c>
      <c r="L722" s="45">
        <v>6638.3094000000001</v>
      </c>
      <c r="M722">
        <v>956.17510000000004</v>
      </c>
    </row>
    <row r="723" spans="1:13" x14ac:dyDescent="0.25">
      <c r="A723" s="45">
        <v>7085.2156000000004</v>
      </c>
      <c r="B723" s="45">
        <v>7870.2809999999999</v>
      </c>
      <c r="D723" s="45">
        <v>7870.2809999999999</v>
      </c>
      <c r="E723" s="45">
        <v>7870.2809999999999</v>
      </c>
      <c r="G723" s="45">
        <v>7085.2156000000004</v>
      </c>
      <c r="H723" s="45">
        <v>1983.8604</v>
      </c>
      <c r="J723">
        <v>991.93020000000001</v>
      </c>
      <c r="L723" s="45">
        <v>6878.3509000000004</v>
      </c>
      <c r="M723" s="45">
        <v>1022.1865</v>
      </c>
    </row>
    <row r="724" spans="1:13" x14ac:dyDescent="0.25">
      <c r="A724" s="45">
        <v>6051.2938000000004</v>
      </c>
      <c r="B724" s="45">
        <v>6748.4107000000004</v>
      </c>
      <c r="D724" s="45">
        <v>6727.1787000000004</v>
      </c>
      <c r="E724" s="45">
        <v>6727.1787000000004</v>
      </c>
      <c r="G724" s="45">
        <v>6051.2938000000004</v>
      </c>
      <c r="H724" s="45">
        <v>1694.3623</v>
      </c>
      <c r="J724">
        <v>847.18110000000001</v>
      </c>
      <c r="L724" s="45">
        <v>5901.2295999999997</v>
      </c>
      <c r="M724">
        <v>753.47810000000004</v>
      </c>
    </row>
    <row r="725" spans="1:13" x14ac:dyDescent="0.25">
      <c r="A725" s="45">
        <v>5319.5483999999997</v>
      </c>
      <c r="B725" s="45">
        <v>5950.9488000000001</v>
      </c>
      <c r="D725" s="45">
        <v>5950.9488000000001</v>
      </c>
      <c r="E725" s="45">
        <v>5950.9488000000001</v>
      </c>
      <c r="G725" s="45">
        <v>5319.5483999999997</v>
      </c>
      <c r="H725" s="45">
        <v>1489.4735000000001</v>
      </c>
      <c r="J725">
        <v>744.73680000000002</v>
      </c>
      <c r="L725" s="45">
        <v>5206.2120000000004</v>
      </c>
      <c r="M725">
        <v>562.34829999999999</v>
      </c>
    </row>
    <row r="726" spans="1:13" x14ac:dyDescent="0.25">
      <c r="A726" s="45">
        <v>6186.9129999999996</v>
      </c>
      <c r="B726" s="45">
        <v>6884.03</v>
      </c>
      <c r="D726" s="45">
        <v>6884.03</v>
      </c>
      <c r="E726" s="45">
        <v>6884.03</v>
      </c>
      <c r="G726" s="45">
        <v>6186.9129999999996</v>
      </c>
      <c r="H726" s="45">
        <v>1732.3356000000001</v>
      </c>
      <c r="J726">
        <v>866.16780000000006</v>
      </c>
      <c r="L726" s="45">
        <v>6017.8621999999996</v>
      </c>
      <c r="M726">
        <v>785.5521</v>
      </c>
    </row>
    <row r="727" spans="1:13" x14ac:dyDescent="0.25">
      <c r="A727" s="45">
        <v>6657.4669999999996</v>
      </c>
      <c r="B727" s="45">
        <v>7354.5838999999996</v>
      </c>
      <c r="D727" s="45">
        <v>7354.5838999999996</v>
      </c>
      <c r="E727" s="45">
        <v>7354.5838999999996</v>
      </c>
      <c r="G727" s="45">
        <v>6657.4669999999996</v>
      </c>
      <c r="H727" s="45">
        <v>1864.0907999999999</v>
      </c>
      <c r="J727">
        <v>932.04539999999997</v>
      </c>
      <c r="L727" s="45">
        <v>6422.5385999999999</v>
      </c>
      <c r="M727">
        <v>896.83810000000005</v>
      </c>
    </row>
    <row r="728" spans="1:13" x14ac:dyDescent="0.25">
      <c r="A728" s="45">
        <v>5699.6477999999997</v>
      </c>
      <c r="B728" s="45">
        <v>6343.6758</v>
      </c>
      <c r="D728" s="45">
        <v>6343.6758</v>
      </c>
      <c r="E728" s="45">
        <v>6343.6758</v>
      </c>
      <c r="G728" s="45">
        <v>5699.6477999999997</v>
      </c>
      <c r="H728" s="45">
        <v>1595.9014</v>
      </c>
      <c r="J728">
        <v>797.95069999999998</v>
      </c>
      <c r="L728" s="45">
        <v>5545.7250999999997</v>
      </c>
      <c r="M728">
        <v>655.71439999999996</v>
      </c>
    </row>
    <row r="729" spans="1:13" x14ac:dyDescent="0.25">
      <c r="A729" s="45">
        <v>7634.7614000000003</v>
      </c>
      <c r="B729" s="45">
        <v>10653.2865</v>
      </c>
      <c r="D729" s="45">
        <v>8419.8268000000007</v>
      </c>
      <c r="E729" s="45">
        <v>8419.8268000000007</v>
      </c>
      <c r="G729" s="45">
        <v>7634.7614000000003</v>
      </c>
      <c r="H729" s="45">
        <v>2137.7332000000001</v>
      </c>
      <c r="J729" s="45">
        <v>1068.8666000000001</v>
      </c>
      <c r="L729" s="45">
        <v>9584.4199000000008</v>
      </c>
      <c r="M729" s="45">
        <v>1766.3554999999999</v>
      </c>
    </row>
    <row r="730" spans="1:13" x14ac:dyDescent="0.25">
      <c r="A730" s="45">
        <v>10486.7912</v>
      </c>
      <c r="B730" s="45">
        <v>11226.576800000001</v>
      </c>
      <c r="D730" s="45">
        <v>11226.576800000001</v>
      </c>
      <c r="E730" s="45">
        <v>11226.576800000001</v>
      </c>
      <c r="G730" s="45">
        <v>10486.7912</v>
      </c>
      <c r="H730" s="45">
        <v>2936.3015</v>
      </c>
      <c r="J730" s="45">
        <v>1468.1507999999999</v>
      </c>
      <c r="L730" s="45">
        <v>9758.4259999999995</v>
      </c>
      <c r="M730" s="45">
        <v>1814.2072000000001</v>
      </c>
    </row>
    <row r="731" spans="1:13" x14ac:dyDescent="0.25">
      <c r="A731" s="45">
        <v>5287.9784</v>
      </c>
      <c r="B731" s="45">
        <v>5919.3788000000004</v>
      </c>
      <c r="D731" s="45">
        <v>5919.3788000000004</v>
      </c>
      <c r="E731" s="45">
        <v>5919.3788000000004</v>
      </c>
      <c r="G731" s="45">
        <v>5287.9784</v>
      </c>
      <c r="H731" s="45">
        <v>1480.6339</v>
      </c>
      <c r="J731">
        <v>740.31700000000001</v>
      </c>
      <c r="L731" s="45">
        <v>5179.0618000000004</v>
      </c>
      <c r="M731">
        <v>554.88199999999995</v>
      </c>
    </row>
    <row r="732" spans="1:13" x14ac:dyDescent="0.25">
      <c r="A732" s="45">
        <v>6102.5947999999999</v>
      </c>
      <c r="B732" s="45">
        <v>6786.0438000000004</v>
      </c>
      <c r="D732" s="45">
        <v>6766.1446999999998</v>
      </c>
      <c r="E732" s="45">
        <v>6766.1446999999998</v>
      </c>
      <c r="G732" s="45">
        <v>6102.5947999999999</v>
      </c>
      <c r="H732" s="45">
        <v>1708.7266</v>
      </c>
      <c r="J732">
        <v>854.36329999999998</v>
      </c>
      <c r="L732" s="45">
        <v>5931.6805000000004</v>
      </c>
      <c r="M732">
        <v>761.85209999999995</v>
      </c>
    </row>
    <row r="733" spans="1:13" x14ac:dyDescent="0.25">
      <c r="A733" s="45">
        <v>5436.3473999999997</v>
      </c>
      <c r="B733" s="45">
        <v>6067.7478000000001</v>
      </c>
      <c r="D733" s="45">
        <v>6045.6588000000002</v>
      </c>
      <c r="E733" s="45">
        <v>6045.6588000000002</v>
      </c>
      <c r="G733" s="45">
        <v>5436.3473999999997</v>
      </c>
      <c r="H733" s="45">
        <v>1522.1773000000001</v>
      </c>
      <c r="J733">
        <v>761.08860000000004</v>
      </c>
      <c r="L733" s="45">
        <v>5306.6590999999999</v>
      </c>
      <c r="M733">
        <v>589.97130000000004</v>
      </c>
    </row>
    <row r="734" spans="1:13" x14ac:dyDescent="0.25">
      <c r="A734" s="45">
        <v>5335.3585000000003</v>
      </c>
      <c r="B734" s="45">
        <v>5934.8370000000004</v>
      </c>
      <c r="D734" s="45">
        <v>5934.8370000000004</v>
      </c>
      <c r="E734" s="45">
        <v>5934.8370000000004</v>
      </c>
      <c r="G734" s="45">
        <v>5335.3585000000003</v>
      </c>
      <c r="H734" s="45">
        <v>1493.9004</v>
      </c>
      <c r="J734">
        <v>746.9502</v>
      </c>
      <c r="L734" s="45">
        <v>5187.8868000000002</v>
      </c>
      <c r="M734">
        <v>557.30889999999999</v>
      </c>
    </row>
    <row r="735" spans="1:13" x14ac:dyDescent="0.25">
      <c r="A735" s="45">
        <v>6890.1714000000002</v>
      </c>
      <c r="B735" s="45">
        <v>7615.4525999999996</v>
      </c>
      <c r="D735" s="45">
        <v>7615.4525999999996</v>
      </c>
      <c r="E735" s="45">
        <v>7615.4525999999996</v>
      </c>
      <c r="G735" s="45">
        <v>6890.1714000000002</v>
      </c>
      <c r="H735" s="45">
        <v>1929.248</v>
      </c>
      <c r="J735">
        <v>964.62400000000002</v>
      </c>
      <c r="L735" s="45">
        <v>6650.8285999999998</v>
      </c>
      <c r="M735">
        <v>959.61789999999996</v>
      </c>
    </row>
    <row r="736" spans="1:13" x14ac:dyDescent="0.25">
      <c r="A736" s="45">
        <v>5997.2646000000004</v>
      </c>
      <c r="B736" s="45">
        <v>6680.7136</v>
      </c>
      <c r="D736" s="45">
        <v>6680.7136</v>
      </c>
      <c r="E736" s="45">
        <v>6680.7136</v>
      </c>
      <c r="G736" s="45">
        <v>5997.2646000000004</v>
      </c>
      <c r="H736" s="45">
        <v>1679.2340999999999</v>
      </c>
      <c r="J736">
        <v>839.61699999999996</v>
      </c>
      <c r="L736" s="45">
        <v>5841.0964999999997</v>
      </c>
      <c r="M736">
        <v>736.94150000000002</v>
      </c>
    </row>
    <row r="737" spans="1:13" x14ac:dyDescent="0.25">
      <c r="A737" s="45">
        <v>6117.2012999999997</v>
      </c>
      <c r="B737" s="45">
        <v>6814.3182999999999</v>
      </c>
      <c r="D737" s="45">
        <v>6814.3182999999999</v>
      </c>
      <c r="E737" s="45">
        <v>6814.3182999999999</v>
      </c>
      <c r="G737" s="45">
        <v>6117.2012999999997</v>
      </c>
      <c r="H737" s="45">
        <v>1712.8163999999999</v>
      </c>
      <c r="J737">
        <v>856.40819999999997</v>
      </c>
      <c r="L737" s="45">
        <v>5957.9101000000001</v>
      </c>
      <c r="M737">
        <v>769.06529999999998</v>
      </c>
    </row>
    <row r="738" spans="1:13" x14ac:dyDescent="0.25">
      <c r="A738" s="45">
        <v>6638.4175999999998</v>
      </c>
      <c r="B738" s="45">
        <v>7408.0892000000003</v>
      </c>
      <c r="D738" s="45">
        <v>7408.0892000000003</v>
      </c>
      <c r="E738" s="45">
        <v>7408.0892000000003</v>
      </c>
      <c r="G738" s="45">
        <v>6638.4175999999998</v>
      </c>
      <c r="H738" s="45">
        <v>1858.7569000000001</v>
      </c>
      <c r="J738">
        <v>929.37850000000003</v>
      </c>
      <c r="L738" s="45">
        <v>6478.7106999999996</v>
      </c>
      <c r="M738">
        <v>912.28539999999998</v>
      </c>
    </row>
    <row r="739" spans="1:13" x14ac:dyDescent="0.25">
      <c r="A739" s="45">
        <v>6150.6544999999996</v>
      </c>
      <c r="B739" s="45">
        <v>6861.7128000000002</v>
      </c>
      <c r="D739" s="45">
        <v>6861.7128000000002</v>
      </c>
      <c r="E739" s="45">
        <v>6861.7128000000002</v>
      </c>
      <c r="G739" s="45">
        <v>6150.6544999999996</v>
      </c>
      <c r="H739" s="45">
        <v>1722.1832999999999</v>
      </c>
      <c r="J739">
        <v>861.09159999999997</v>
      </c>
      <c r="L739" s="45">
        <v>6000.6211999999996</v>
      </c>
      <c r="M739">
        <v>780.81079999999997</v>
      </c>
    </row>
    <row r="740" spans="1:13" x14ac:dyDescent="0.25">
      <c r="A740" s="45">
        <v>6927.0443999999998</v>
      </c>
      <c r="B740" s="45">
        <v>7696.7160000000003</v>
      </c>
      <c r="D740" s="45">
        <v>7696.7160000000003</v>
      </c>
      <c r="E740" s="45">
        <v>7696.7160000000003</v>
      </c>
      <c r="G740" s="45">
        <v>6927.0443999999998</v>
      </c>
      <c r="H740" s="45">
        <v>1939.5724</v>
      </c>
      <c r="J740">
        <v>969.78620000000001</v>
      </c>
      <c r="L740" s="45">
        <v>6726.9297999999999</v>
      </c>
      <c r="M740">
        <v>980.54570000000001</v>
      </c>
    </row>
    <row r="741" spans="1:13" x14ac:dyDescent="0.25">
      <c r="A741" s="45">
        <v>6382.4745999999996</v>
      </c>
      <c r="B741" s="45">
        <v>7107.7557999999999</v>
      </c>
      <c r="D741" s="45">
        <v>7107.7557999999999</v>
      </c>
      <c r="E741" s="45">
        <v>7107.7557999999999</v>
      </c>
      <c r="G741" s="45">
        <v>6382.4745999999996</v>
      </c>
      <c r="H741" s="45">
        <v>1787.0929000000001</v>
      </c>
      <c r="J741">
        <v>893.54639999999995</v>
      </c>
      <c r="L741" s="45">
        <v>6214.2093000000004</v>
      </c>
      <c r="M741">
        <v>839.54759999999999</v>
      </c>
    </row>
    <row r="742" spans="1:13" x14ac:dyDescent="0.25">
      <c r="A742" s="45">
        <v>7677.4741999999997</v>
      </c>
      <c r="B742" s="45">
        <v>8447.1458000000002</v>
      </c>
      <c r="D742" s="45">
        <v>8447.1458000000002</v>
      </c>
      <c r="E742" s="45">
        <v>8447.1458000000002</v>
      </c>
      <c r="G742" s="45">
        <v>7677.4741999999997</v>
      </c>
      <c r="H742" s="45">
        <v>2149.6927999999998</v>
      </c>
      <c r="J742" s="45">
        <v>1074.8463999999999</v>
      </c>
      <c r="L742" s="45">
        <v>7372.2993999999999</v>
      </c>
      <c r="M742" s="45">
        <v>1158.0223000000001</v>
      </c>
    </row>
    <row r="743" spans="1:13" x14ac:dyDescent="0.25">
      <c r="A743" s="45">
        <v>7988.0409</v>
      </c>
      <c r="B743" s="45">
        <v>8773.1062999999995</v>
      </c>
      <c r="D743" s="45">
        <v>8773.1062999999995</v>
      </c>
      <c r="E743" s="45">
        <v>8773.1062999999995</v>
      </c>
      <c r="G743" s="45">
        <v>7988.0409</v>
      </c>
      <c r="H743" s="45">
        <v>2236.6514000000002</v>
      </c>
      <c r="J743" s="45">
        <v>1118.3257000000001</v>
      </c>
      <c r="L743" s="45">
        <v>7654.7806</v>
      </c>
      <c r="M743" s="45">
        <v>1235.7047</v>
      </c>
    </row>
    <row r="744" spans="1:13" x14ac:dyDescent="0.25">
      <c r="A744" s="45">
        <v>7204.5807999999997</v>
      </c>
      <c r="B744" s="45">
        <v>8998.2906999999996</v>
      </c>
      <c r="D744" s="45">
        <v>7968.4142000000002</v>
      </c>
      <c r="E744" s="45">
        <v>7968.4142000000002</v>
      </c>
      <c r="G744" s="45">
        <v>7204.5807999999997</v>
      </c>
      <c r="H744" s="45">
        <v>2017.2826</v>
      </c>
      <c r="J744" s="45">
        <v>1008.6413</v>
      </c>
      <c r="L744" s="45">
        <v>7989.6494000000002</v>
      </c>
      <c r="M744" s="45">
        <v>1327.7936</v>
      </c>
    </row>
    <row r="745" spans="1:13" x14ac:dyDescent="0.25">
      <c r="A745" s="45">
        <v>5894.7473</v>
      </c>
      <c r="B745" s="45">
        <v>6578.1962000000003</v>
      </c>
      <c r="D745" s="45">
        <v>6578.1962000000003</v>
      </c>
      <c r="E745" s="45">
        <v>6578.1962000000003</v>
      </c>
      <c r="G745" s="45">
        <v>5894.7473</v>
      </c>
      <c r="H745" s="45">
        <v>1650.5291999999999</v>
      </c>
      <c r="J745">
        <v>825.26459999999997</v>
      </c>
      <c r="L745" s="45">
        <v>5752.9315999999999</v>
      </c>
      <c r="M745">
        <v>712.69619999999998</v>
      </c>
    </row>
    <row r="746" spans="1:13" x14ac:dyDescent="0.25">
      <c r="A746" s="45">
        <v>7600.5070999999998</v>
      </c>
      <c r="B746" s="45">
        <v>8370.1787000000004</v>
      </c>
      <c r="D746" s="45">
        <v>8370.1787000000004</v>
      </c>
      <c r="E746" s="45">
        <v>8370.1787000000004</v>
      </c>
      <c r="G746" s="45">
        <v>7600.5070999999998</v>
      </c>
      <c r="H746" s="45">
        <v>2128.1419999999998</v>
      </c>
      <c r="J746" s="45">
        <v>1064.0709999999999</v>
      </c>
      <c r="L746" s="45">
        <v>7306.1076999999996</v>
      </c>
      <c r="M746" s="45">
        <v>1139.8196</v>
      </c>
    </row>
    <row r="747" spans="1:13" x14ac:dyDescent="0.25">
      <c r="A747" s="45">
        <v>5611.6365999999998</v>
      </c>
      <c r="B747" s="45">
        <v>6281.6827999999996</v>
      </c>
      <c r="D747" s="45">
        <v>6281.6827999999996</v>
      </c>
      <c r="E747" s="45">
        <v>6281.6827999999996</v>
      </c>
      <c r="G747" s="45">
        <v>5611.6365999999998</v>
      </c>
      <c r="H747" s="45">
        <v>1571.2582</v>
      </c>
      <c r="J747">
        <v>785.62909999999999</v>
      </c>
      <c r="L747" s="45">
        <v>5496.0536000000002</v>
      </c>
      <c r="M747">
        <v>642.05470000000003</v>
      </c>
    </row>
    <row r="748" spans="1:13" x14ac:dyDescent="0.25">
      <c r="A748" s="45">
        <v>6753.8683000000001</v>
      </c>
      <c r="B748" s="45">
        <v>7523.5398999999998</v>
      </c>
      <c r="D748" s="45">
        <v>7523.5398999999998</v>
      </c>
      <c r="E748" s="45">
        <v>7523.5398999999998</v>
      </c>
      <c r="G748" s="45">
        <v>6753.8683000000001</v>
      </c>
      <c r="H748" s="45">
        <v>1891.0831000000001</v>
      </c>
      <c r="J748">
        <v>945.54160000000002</v>
      </c>
      <c r="L748" s="45">
        <v>6577.9983000000002</v>
      </c>
      <c r="M748">
        <v>939.58950000000004</v>
      </c>
    </row>
    <row r="749" spans="1:13" x14ac:dyDescent="0.25">
      <c r="A749" s="45">
        <v>6506.1836000000003</v>
      </c>
      <c r="B749" s="45">
        <v>7217.2419</v>
      </c>
      <c r="D749" s="45">
        <v>7217.2419</v>
      </c>
      <c r="E749" s="45">
        <v>7217.2419</v>
      </c>
      <c r="G749" s="45">
        <v>6506.1836000000003</v>
      </c>
      <c r="H749" s="45">
        <v>1821.7313999999999</v>
      </c>
      <c r="J749">
        <v>910.86569999999995</v>
      </c>
      <c r="L749" s="45">
        <v>6306.3761999999997</v>
      </c>
      <c r="M749">
        <v>864.89350000000002</v>
      </c>
    </row>
    <row r="750" spans="1:13" x14ac:dyDescent="0.25">
      <c r="A750" s="45">
        <v>5894.7473</v>
      </c>
      <c r="B750" s="45">
        <v>6578.1962000000003</v>
      </c>
      <c r="D750" s="45">
        <v>6578.1962000000003</v>
      </c>
      <c r="E750" s="45">
        <v>6578.1962000000003</v>
      </c>
      <c r="G750" s="45">
        <v>5894.7473</v>
      </c>
      <c r="H750" s="45">
        <v>1650.5291999999999</v>
      </c>
      <c r="J750">
        <v>825.26459999999997</v>
      </c>
      <c r="L750" s="45">
        <v>5752.9315999999999</v>
      </c>
      <c r="M750">
        <v>712.69619999999998</v>
      </c>
    </row>
    <row r="751" spans="1:13" x14ac:dyDescent="0.25">
      <c r="A751" s="45">
        <v>6927.0443999999998</v>
      </c>
      <c r="B751" s="45">
        <v>7696.7160000000003</v>
      </c>
      <c r="D751" s="45">
        <v>7696.7160000000003</v>
      </c>
      <c r="E751" s="45">
        <v>7696.7160000000003</v>
      </c>
      <c r="G751" s="45">
        <v>6927.0443999999998</v>
      </c>
      <c r="H751" s="45">
        <v>1939.5724</v>
      </c>
      <c r="J751">
        <v>969.78620000000001</v>
      </c>
      <c r="L751" s="45">
        <v>6726.9297999999999</v>
      </c>
      <c r="M751">
        <v>980.54570000000001</v>
      </c>
    </row>
    <row r="752" spans="1:13" x14ac:dyDescent="0.25">
      <c r="A752" s="45">
        <v>10771.347299999999</v>
      </c>
      <c r="B752" s="45">
        <v>11556.412700000001</v>
      </c>
      <c r="D752" s="45">
        <v>11535.1806</v>
      </c>
      <c r="E752" s="45">
        <v>11535.1806</v>
      </c>
      <c r="G752" s="45">
        <v>10771.347299999999</v>
      </c>
      <c r="H752" s="45">
        <v>3015.9771999999998</v>
      </c>
      <c r="J752" s="45">
        <v>1507.9885999999999</v>
      </c>
      <c r="L752" s="45">
        <v>10048.4241</v>
      </c>
      <c r="M752" s="45">
        <v>1893.9566</v>
      </c>
    </row>
    <row r="753" spans="1:13" x14ac:dyDescent="0.25">
      <c r="A753" s="45">
        <v>10946.381600000001</v>
      </c>
      <c r="B753" s="45">
        <v>11731.447</v>
      </c>
      <c r="D753" s="45">
        <v>11731.447</v>
      </c>
      <c r="E753" s="45">
        <v>11731.447</v>
      </c>
      <c r="G753" s="45">
        <v>10946.381600000001</v>
      </c>
      <c r="H753" s="45">
        <v>3064.9868000000001</v>
      </c>
      <c r="J753" s="45">
        <v>1532.4934000000001</v>
      </c>
      <c r="L753" s="45">
        <v>10198.953600000001</v>
      </c>
      <c r="M753" s="45">
        <v>1935.3522</v>
      </c>
    </row>
    <row r="754" spans="1:13" x14ac:dyDescent="0.25">
      <c r="A754" s="45">
        <v>8562.3268000000007</v>
      </c>
      <c r="B754" s="45">
        <v>9440.5141000000003</v>
      </c>
      <c r="D754" s="45">
        <v>9440.5141000000003</v>
      </c>
      <c r="E754" s="45">
        <v>9440.5141000000003</v>
      </c>
      <c r="G754" s="45">
        <v>8562.3268000000007</v>
      </c>
      <c r="H754" s="45">
        <v>2397.4515000000001</v>
      </c>
      <c r="J754" s="45">
        <v>1198.7257</v>
      </c>
      <c r="L754" s="45">
        <v>8241.7883999999995</v>
      </c>
      <c r="M754" s="45">
        <v>1397.1318000000001</v>
      </c>
    </row>
    <row r="755" spans="1:13" x14ac:dyDescent="0.25">
      <c r="A755" s="45">
        <v>5894.7473</v>
      </c>
      <c r="B755" s="45">
        <v>6578.1962000000003</v>
      </c>
      <c r="D755" s="45">
        <v>6578.1962000000003</v>
      </c>
      <c r="E755" s="45">
        <v>6578.1962000000003</v>
      </c>
      <c r="G755" s="45">
        <v>5894.7473</v>
      </c>
      <c r="H755" s="45">
        <v>1650.5291999999999</v>
      </c>
      <c r="J755">
        <v>825.26459999999997</v>
      </c>
      <c r="L755" s="45">
        <v>5752.9315999999999</v>
      </c>
      <c r="M755">
        <v>712.69619999999998</v>
      </c>
    </row>
    <row r="756" spans="1:13" x14ac:dyDescent="0.25">
      <c r="A756" s="45">
        <v>6888.9492</v>
      </c>
      <c r="B756" s="45">
        <v>7674.0146999999997</v>
      </c>
      <c r="D756" s="45">
        <v>7674.0146999999997</v>
      </c>
      <c r="E756" s="45">
        <v>7674.0146999999997</v>
      </c>
      <c r="G756" s="45">
        <v>6888.9492</v>
      </c>
      <c r="H756" s="45">
        <v>1928.9058</v>
      </c>
      <c r="J756">
        <v>964.4529</v>
      </c>
      <c r="L756" s="45">
        <v>6709.5618000000004</v>
      </c>
      <c r="M756">
        <v>975.76949999999999</v>
      </c>
    </row>
    <row r="757" spans="1:13" x14ac:dyDescent="0.25">
      <c r="A757" s="45">
        <v>7338.2874000000002</v>
      </c>
      <c r="B757" s="45">
        <v>8092.8671000000004</v>
      </c>
      <c r="D757" s="45">
        <v>8092.8671000000004</v>
      </c>
      <c r="E757" s="45">
        <v>8092.8671000000004</v>
      </c>
      <c r="G757" s="45">
        <v>7338.2874000000002</v>
      </c>
      <c r="H757" s="45">
        <v>2054.7204999999999</v>
      </c>
      <c r="J757" s="45">
        <v>1027.3602000000001</v>
      </c>
      <c r="L757" s="45">
        <v>7065.5068000000001</v>
      </c>
      <c r="M757" s="45">
        <v>1073.6543999999999</v>
      </c>
    </row>
    <row r="758" spans="1:13" x14ac:dyDescent="0.25">
      <c r="A758" s="45">
        <v>5098.2268000000004</v>
      </c>
      <c r="B758" s="45">
        <v>5663.1273000000001</v>
      </c>
      <c r="D758" s="45">
        <v>5663.1273000000001</v>
      </c>
      <c r="E758" s="45">
        <v>5663.1273000000001</v>
      </c>
      <c r="G758" s="45">
        <v>5098.2268000000004</v>
      </c>
      <c r="H758" s="45">
        <v>1427.5035</v>
      </c>
      <c r="J758">
        <v>713.7518</v>
      </c>
      <c r="L758" s="45">
        <v>4949.3756000000003</v>
      </c>
      <c r="M758">
        <v>491.7183</v>
      </c>
    </row>
    <row r="759" spans="1:13" x14ac:dyDescent="0.25">
      <c r="A759" s="45">
        <v>6150.6544999999996</v>
      </c>
      <c r="B759" s="45">
        <v>6861.7128000000002</v>
      </c>
      <c r="D759" s="45">
        <v>6861.7128000000002</v>
      </c>
      <c r="E759" s="45">
        <v>6861.7128000000002</v>
      </c>
      <c r="G759" s="45">
        <v>6150.6544999999996</v>
      </c>
      <c r="H759" s="45">
        <v>1722.1832999999999</v>
      </c>
      <c r="J759">
        <v>861.09159999999997</v>
      </c>
      <c r="L759" s="45">
        <v>6000.6211999999996</v>
      </c>
      <c r="M759">
        <v>780.81079999999997</v>
      </c>
    </row>
    <row r="760" spans="1:13" x14ac:dyDescent="0.25">
      <c r="A760" s="45">
        <v>6532.9501</v>
      </c>
      <c r="B760" s="45">
        <v>7202.9961999999996</v>
      </c>
      <c r="D760" s="45">
        <v>7202.9961999999996</v>
      </c>
      <c r="E760" s="45">
        <v>7202.9961999999996</v>
      </c>
      <c r="G760" s="45">
        <v>6532.9501</v>
      </c>
      <c r="H760" s="45">
        <v>1829.2260000000001</v>
      </c>
      <c r="J760">
        <v>914.61300000000006</v>
      </c>
      <c r="L760" s="45">
        <v>6288.3832000000002</v>
      </c>
      <c r="M760">
        <v>859.94539999999995</v>
      </c>
    </row>
    <row r="761" spans="1:13" x14ac:dyDescent="0.25">
      <c r="A761" s="45">
        <v>7085.2156000000004</v>
      </c>
      <c r="B761" s="45">
        <v>7870.2809999999999</v>
      </c>
      <c r="D761" s="45">
        <v>7870.2809999999999</v>
      </c>
      <c r="E761" s="45">
        <v>7870.2809999999999</v>
      </c>
      <c r="G761" s="45">
        <v>7085.2156000000004</v>
      </c>
      <c r="H761" s="45">
        <v>1983.8604</v>
      </c>
      <c r="J761">
        <v>991.93020000000001</v>
      </c>
      <c r="L761" s="45">
        <v>6878.3509000000004</v>
      </c>
      <c r="M761" s="45">
        <v>1022.1865</v>
      </c>
    </row>
    <row r="762" spans="1:13" x14ac:dyDescent="0.25">
      <c r="A762" s="45">
        <v>6290.5433000000003</v>
      </c>
      <c r="B762" s="45">
        <v>6973.9922999999999</v>
      </c>
      <c r="D762" s="45">
        <v>6954.0932000000003</v>
      </c>
      <c r="E762" s="45">
        <v>6954.0932000000003</v>
      </c>
      <c r="G762" s="45">
        <v>6290.5433000000003</v>
      </c>
      <c r="H762" s="45">
        <v>1761.3521000000001</v>
      </c>
      <c r="J762">
        <v>880.67610000000002</v>
      </c>
      <c r="L762" s="45">
        <v>6093.3162000000002</v>
      </c>
      <c r="M762">
        <v>806.30200000000002</v>
      </c>
    </row>
    <row r="763" spans="1:13" x14ac:dyDescent="0.25">
      <c r="A763" s="45">
        <v>7281.6939000000002</v>
      </c>
      <c r="B763" s="45">
        <v>8036.2736000000004</v>
      </c>
      <c r="D763" s="45">
        <v>8036.2736000000004</v>
      </c>
      <c r="E763" s="45">
        <v>8036.2736000000004</v>
      </c>
      <c r="G763" s="45">
        <v>7281.6939000000002</v>
      </c>
      <c r="H763" s="45">
        <v>2038.8742999999999</v>
      </c>
      <c r="J763" s="45">
        <v>1019.4371</v>
      </c>
      <c r="L763" s="45">
        <v>7016.8364000000001</v>
      </c>
      <c r="M763" s="45">
        <v>1060.27</v>
      </c>
    </row>
    <row r="764" spans="1:13" x14ac:dyDescent="0.25">
      <c r="A764" s="45">
        <v>7619.7488000000003</v>
      </c>
      <c r="B764" s="45">
        <v>8389.4204000000009</v>
      </c>
      <c r="D764" s="45">
        <v>8389.4204000000009</v>
      </c>
      <c r="E764" s="45">
        <v>8389.4204000000009</v>
      </c>
      <c r="G764" s="45">
        <v>7619.7488000000003</v>
      </c>
      <c r="H764" s="45">
        <v>2133.5297</v>
      </c>
      <c r="J764" s="45">
        <v>1066.7647999999999</v>
      </c>
      <c r="L764" s="45">
        <v>7322.6556</v>
      </c>
      <c r="M764" s="45">
        <v>1144.3703</v>
      </c>
    </row>
    <row r="765" spans="1:13" x14ac:dyDescent="0.25">
      <c r="A765" s="45">
        <v>6595.2825000000003</v>
      </c>
      <c r="B765" s="45">
        <v>7278.7313999999997</v>
      </c>
      <c r="D765" s="45">
        <v>7278.7313999999997</v>
      </c>
      <c r="E765" s="45">
        <v>7278.7313999999997</v>
      </c>
      <c r="G765" s="45">
        <v>6595.2825000000003</v>
      </c>
      <c r="H765" s="45">
        <v>1846.6791000000001</v>
      </c>
      <c r="J765">
        <v>923.33950000000004</v>
      </c>
      <c r="L765" s="45">
        <v>6355.3918999999996</v>
      </c>
      <c r="M765">
        <v>878.37279999999998</v>
      </c>
    </row>
    <row r="766" spans="1:13" x14ac:dyDescent="0.25">
      <c r="A766" s="45">
        <v>7791.7745000000004</v>
      </c>
      <c r="B766" s="45">
        <v>8576.8399000000009</v>
      </c>
      <c r="D766" s="45">
        <v>8576.8399000000009</v>
      </c>
      <c r="E766" s="45">
        <v>8576.8399000000009</v>
      </c>
      <c r="G766" s="45">
        <v>7791.7745000000004</v>
      </c>
      <c r="H766" s="45">
        <v>2181.6968999999999</v>
      </c>
      <c r="J766" s="45">
        <v>1090.8484000000001</v>
      </c>
      <c r="L766" s="45">
        <v>7485.9915000000001</v>
      </c>
      <c r="M766" s="45">
        <v>1189.2877000000001</v>
      </c>
    </row>
    <row r="767" spans="1:13" x14ac:dyDescent="0.25">
      <c r="A767" s="45">
        <v>7234.1417000000001</v>
      </c>
      <c r="B767" s="45">
        <v>7973.9273000000003</v>
      </c>
      <c r="D767" s="45">
        <v>7952.6952000000001</v>
      </c>
      <c r="E767" s="45">
        <v>7952.6952000000001</v>
      </c>
      <c r="G767" s="45">
        <v>7234.1417000000001</v>
      </c>
      <c r="H767" s="45">
        <v>2025.5597</v>
      </c>
      <c r="J767" s="45">
        <v>1012.7798</v>
      </c>
      <c r="L767" s="45">
        <v>6961.1473999999998</v>
      </c>
      <c r="M767" s="45">
        <v>1044.9555</v>
      </c>
    </row>
    <row r="768" spans="1:13" x14ac:dyDescent="0.25">
      <c r="A768" s="45">
        <v>5994.7848000000004</v>
      </c>
      <c r="B768" s="45">
        <v>6594.2632999999996</v>
      </c>
      <c r="D768" s="45">
        <v>6594.2632999999996</v>
      </c>
      <c r="E768" s="45">
        <v>6594.2632999999996</v>
      </c>
      <c r="G768" s="45">
        <v>5994.7848000000004</v>
      </c>
      <c r="H768" s="45">
        <v>1678.5397</v>
      </c>
      <c r="J768">
        <v>839.26990000000001</v>
      </c>
      <c r="L768" s="45">
        <v>5754.9934000000003</v>
      </c>
      <c r="M768">
        <v>713.26319999999998</v>
      </c>
    </row>
    <row r="769" spans="1:13" x14ac:dyDescent="0.25">
      <c r="A769" s="45">
        <v>7659.7707</v>
      </c>
      <c r="B769" s="45">
        <v>7659.7707</v>
      </c>
      <c r="D769" s="45">
        <v>7320.9040999999997</v>
      </c>
      <c r="E769" s="45">
        <v>7320.9040999999997</v>
      </c>
      <c r="G769" s="45">
        <v>7659.7707</v>
      </c>
      <c r="H769" s="45">
        <v>2144.7357999999999</v>
      </c>
      <c r="J769" s="45">
        <v>1072.3679</v>
      </c>
      <c r="L769" s="45">
        <v>6587.4027999999998</v>
      </c>
      <c r="M769">
        <v>942.17579999999998</v>
      </c>
    </row>
    <row r="770" spans="1:13" x14ac:dyDescent="0.25">
      <c r="A770" s="45">
        <v>6595.2825000000003</v>
      </c>
      <c r="B770" s="45">
        <v>7278.7313999999997</v>
      </c>
      <c r="D770" s="45">
        <v>7278.7313999999997</v>
      </c>
      <c r="E770" s="45">
        <v>7278.7313999999997</v>
      </c>
      <c r="G770" s="45">
        <v>6595.2825000000003</v>
      </c>
      <c r="H770" s="45">
        <v>1846.6791000000001</v>
      </c>
      <c r="J770">
        <v>923.33950000000004</v>
      </c>
      <c r="L770" s="45">
        <v>6355.3918999999996</v>
      </c>
      <c r="M770">
        <v>878.37279999999998</v>
      </c>
    </row>
    <row r="771" spans="1:13" x14ac:dyDescent="0.25">
      <c r="A771" s="45">
        <v>7138.9309999999996</v>
      </c>
      <c r="B771" s="45">
        <v>7878.7165999999997</v>
      </c>
      <c r="D771" s="45">
        <v>7878.7165999999997</v>
      </c>
      <c r="E771" s="45">
        <v>7878.7165999999997</v>
      </c>
      <c r="G771" s="45">
        <v>7138.9309999999996</v>
      </c>
      <c r="H771" s="45">
        <v>1998.9006999999999</v>
      </c>
      <c r="J771">
        <v>999.45029999999997</v>
      </c>
      <c r="L771" s="45">
        <v>6879.2663000000002</v>
      </c>
      <c r="M771" s="45">
        <v>1022.4382000000001</v>
      </c>
    </row>
    <row r="772" spans="1:13" x14ac:dyDescent="0.25">
      <c r="A772" s="45">
        <v>6239.5367999999999</v>
      </c>
      <c r="B772" s="45">
        <v>6950.5950999999995</v>
      </c>
      <c r="D772" s="45">
        <v>6950.5950999999995</v>
      </c>
      <c r="E772" s="45">
        <v>6950.5950999999995</v>
      </c>
      <c r="G772" s="45">
        <v>6239.5367999999999</v>
      </c>
      <c r="H772" s="45">
        <v>1747.0703000000001</v>
      </c>
      <c r="J772">
        <v>873.53510000000006</v>
      </c>
      <c r="L772" s="45">
        <v>6077.0599000000002</v>
      </c>
      <c r="M772">
        <v>801.83150000000001</v>
      </c>
    </row>
    <row r="773" spans="1:13" x14ac:dyDescent="0.25">
      <c r="A773" s="45">
        <v>10771.347299999999</v>
      </c>
      <c r="B773" s="45">
        <v>11556.412700000001</v>
      </c>
      <c r="D773" s="45">
        <v>11535.1806</v>
      </c>
      <c r="E773" s="45">
        <v>11535.1806</v>
      </c>
      <c r="G773" s="45">
        <v>10771.347299999999</v>
      </c>
      <c r="H773" s="45">
        <v>3015.9771999999998</v>
      </c>
      <c r="J773" s="45">
        <v>1507.9885999999999</v>
      </c>
      <c r="L773" s="45">
        <v>10048.4241</v>
      </c>
      <c r="M773" s="45">
        <v>1893.9566</v>
      </c>
    </row>
    <row r="774" spans="1:13" x14ac:dyDescent="0.25">
      <c r="A774" s="45">
        <v>10635.2983</v>
      </c>
      <c r="B774" s="45">
        <v>11375.0839</v>
      </c>
      <c r="D774" s="45">
        <v>11352.995000000001</v>
      </c>
      <c r="E774" s="45">
        <v>11352.995000000001</v>
      </c>
      <c r="G774" s="45">
        <v>10635.2983</v>
      </c>
      <c r="H774" s="45">
        <v>2977.8834999999999</v>
      </c>
      <c r="J774" s="45">
        <v>1488.9418000000001</v>
      </c>
      <c r="L774" s="45">
        <v>9886.1422000000002</v>
      </c>
      <c r="M774" s="45">
        <v>1849.3290999999999</v>
      </c>
    </row>
    <row r="775" spans="1:13" x14ac:dyDescent="0.25">
      <c r="A775" s="45">
        <v>7023.2533999999996</v>
      </c>
      <c r="B775" s="45">
        <v>7792.9250000000002</v>
      </c>
      <c r="D775" s="45">
        <v>7792.9250000000002</v>
      </c>
      <c r="E775" s="45">
        <v>7792.9250000000002</v>
      </c>
      <c r="G775" s="45">
        <v>7023.2533999999996</v>
      </c>
      <c r="H775" s="45">
        <v>1966.5109</v>
      </c>
      <c r="J775">
        <v>983.25549999999998</v>
      </c>
      <c r="L775" s="45">
        <v>6809.6695</v>
      </c>
      <c r="M775" s="45">
        <v>1003.2991</v>
      </c>
    </row>
    <row r="776" spans="1:13" x14ac:dyDescent="0.25">
      <c r="A776" s="45">
        <v>6927.0443999999998</v>
      </c>
      <c r="B776" s="45">
        <v>7696.7160000000003</v>
      </c>
      <c r="D776" s="45">
        <v>7696.7160000000003</v>
      </c>
      <c r="E776" s="45">
        <v>7696.7160000000003</v>
      </c>
      <c r="G776" s="45">
        <v>6927.0443999999998</v>
      </c>
      <c r="H776" s="45">
        <v>1939.5724</v>
      </c>
      <c r="J776">
        <v>969.78620000000001</v>
      </c>
      <c r="L776" s="45">
        <v>6726.9297999999999</v>
      </c>
      <c r="M776">
        <v>980.54570000000001</v>
      </c>
    </row>
    <row r="777" spans="1:13" x14ac:dyDescent="0.25">
      <c r="A777" s="45">
        <v>7311.8801999999996</v>
      </c>
      <c r="B777" s="45">
        <v>8081.5518000000002</v>
      </c>
      <c r="D777" s="45">
        <v>8081.5518000000002</v>
      </c>
      <c r="E777" s="45">
        <v>8081.5518000000002</v>
      </c>
      <c r="G777" s="45">
        <v>7311.8801999999996</v>
      </c>
      <c r="H777" s="45">
        <v>2047.3264999999999</v>
      </c>
      <c r="J777" s="45">
        <v>1023.6632</v>
      </c>
      <c r="L777" s="45">
        <v>7057.8886000000002</v>
      </c>
      <c r="M777" s="45">
        <v>1071.5594000000001</v>
      </c>
    </row>
    <row r="778" spans="1:13" x14ac:dyDescent="0.25">
      <c r="A778" s="45">
        <v>8781.4524999999994</v>
      </c>
      <c r="B778" s="45">
        <v>9566.5179000000007</v>
      </c>
      <c r="D778" s="45">
        <v>9545.2857999999997</v>
      </c>
      <c r="E778" s="45">
        <v>9545.2857999999997</v>
      </c>
      <c r="G778" s="45">
        <v>8781.4524999999994</v>
      </c>
      <c r="H778" s="45">
        <v>2458.8067000000001</v>
      </c>
      <c r="J778" s="45">
        <v>1229.4032999999999</v>
      </c>
      <c r="L778" s="45">
        <v>8337.1146000000008</v>
      </c>
      <c r="M778" s="45">
        <v>1423.3465000000001</v>
      </c>
    </row>
    <row r="779" spans="1:13" x14ac:dyDescent="0.25">
      <c r="A779" s="45">
        <v>7622.5959999999995</v>
      </c>
      <c r="B779" s="45">
        <v>8392.2675999999992</v>
      </c>
      <c r="D779" s="45">
        <v>8370.1787000000004</v>
      </c>
      <c r="E779" s="45">
        <v>8370.1787000000004</v>
      </c>
      <c r="G779" s="45">
        <v>7622.5959999999995</v>
      </c>
      <c r="H779" s="45">
        <v>2134.3269</v>
      </c>
      <c r="J779" s="45">
        <v>1067.1633999999999</v>
      </c>
      <c r="L779" s="45">
        <v>7325.1041999999998</v>
      </c>
      <c r="M779" s="45">
        <v>1145.0436</v>
      </c>
    </row>
    <row r="780" spans="1:13" x14ac:dyDescent="0.25">
      <c r="A780" s="45">
        <v>7677.4741999999997</v>
      </c>
      <c r="B780" s="45">
        <v>8447.1458000000002</v>
      </c>
      <c r="D780" s="45">
        <v>8447.1458000000002</v>
      </c>
      <c r="E780" s="45">
        <v>8447.1458000000002</v>
      </c>
      <c r="G780" s="45">
        <v>7677.4741999999997</v>
      </c>
      <c r="H780" s="45">
        <v>2149.6927999999998</v>
      </c>
      <c r="J780" s="45">
        <v>1074.8463999999999</v>
      </c>
      <c r="L780" s="45">
        <v>7372.2993999999999</v>
      </c>
      <c r="M780" s="45">
        <v>1158.0223000000001</v>
      </c>
    </row>
    <row r="781" spans="1:13" x14ac:dyDescent="0.25">
      <c r="A781" s="45">
        <v>7988.0409</v>
      </c>
      <c r="B781" s="45">
        <v>8773.1062999999995</v>
      </c>
      <c r="D781" s="45">
        <v>8773.1062999999995</v>
      </c>
      <c r="E781" s="45">
        <v>8773.1062999999995</v>
      </c>
      <c r="G781" s="45">
        <v>7988.0409</v>
      </c>
      <c r="H781" s="45">
        <v>2236.6514000000002</v>
      </c>
      <c r="J781" s="45">
        <v>1118.3257000000001</v>
      </c>
      <c r="L781" s="45">
        <v>7654.7806</v>
      </c>
      <c r="M781" s="45">
        <v>1235.7047</v>
      </c>
    </row>
    <row r="782" spans="1:13" x14ac:dyDescent="0.25">
      <c r="A782" s="45">
        <v>5628.3877000000002</v>
      </c>
      <c r="B782" s="45">
        <v>6298.4339</v>
      </c>
      <c r="D782" s="45">
        <v>6298.4339</v>
      </c>
      <c r="E782" s="45">
        <v>6298.4339</v>
      </c>
      <c r="G782" s="45">
        <v>5628.3877000000002</v>
      </c>
      <c r="H782" s="45">
        <v>1575.9485999999999</v>
      </c>
      <c r="J782">
        <v>787.97429999999997</v>
      </c>
      <c r="L782" s="45">
        <v>5510.4596000000001</v>
      </c>
      <c r="M782">
        <v>646.01639999999998</v>
      </c>
    </row>
    <row r="783" spans="1:13" x14ac:dyDescent="0.25">
      <c r="A783" s="45">
        <v>7600.5070999999998</v>
      </c>
      <c r="B783" s="45">
        <v>8370.1787000000004</v>
      </c>
      <c r="D783" s="45">
        <v>8370.1787000000004</v>
      </c>
      <c r="E783" s="45">
        <v>8370.1787000000004</v>
      </c>
      <c r="G783" s="45">
        <v>7600.5070999999998</v>
      </c>
      <c r="H783" s="45">
        <v>2128.1419999999998</v>
      </c>
      <c r="J783" s="45">
        <v>1064.0709999999999</v>
      </c>
      <c r="L783" s="45">
        <v>7306.1076999999996</v>
      </c>
      <c r="M783" s="45">
        <v>1139.8196</v>
      </c>
    </row>
    <row r="784" spans="1:13" x14ac:dyDescent="0.25">
      <c r="A784" s="45">
        <v>6861.7128000000002</v>
      </c>
      <c r="B784" s="45">
        <v>9806.2307000000001</v>
      </c>
      <c r="D784" s="45">
        <v>7572.7710999999999</v>
      </c>
      <c r="E784" s="45">
        <v>7572.7710999999999</v>
      </c>
      <c r="G784" s="45">
        <v>6861.7128000000002</v>
      </c>
      <c r="H784" s="45">
        <v>1921.2796000000001</v>
      </c>
      <c r="J784">
        <v>960.63980000000004</v>
      </c>
      <c r="L784" s="45">
        <v>8845.5910000000003</v>
      </c>
      <c r="M784" s="45">
        <v>1563.1775</v>
      </c>
    </row>
    <row r="785" spans="1:13" x14ac:dyDescent="0.25">
      <c r="A785" s="45">
        <v>6678.8914000000004</v>
      </c>
      <c r="B785" s="45">
        <v>7448.5630000000001</v>
      </c>
      <c r="D785" s="45">
        <v>7427.3308999999999</v>
      </c>
      <c r="E785" s="45">
        <v>7427.3308999999999</v>
      </c>
      <c r="G785" s="45">
        <v>6678.8914000000004</v>
      </c>
      <c r="H785" s="45">
        <v>1870.0896</v>
      </c>
      <c r="J785">
        <v>935.04480000000001</v>
      </c>
      <c r="L785" s="45">
        <v>6513.5182000000004</v>
      </c>
      <c r="M785">
        <v>921.85749999999996</v>
      </c>
    </row>
    <row r="786" spans="1:13" x14ac:dyDescent="0.25">
      <c r="A786" s="45">
        <v>6861.7128000000002</v>
      </c>
      <c r="B786" s="45">
        <v>7572.7710999999999</v>
      </c>
      <c r="D786" s="45">
        <v>7572.7710999999999</v>
      </c>
      <c r="E786" s="45">
        <v>7572.7710999999999</v>
      </c>
      <c r="G786" s="45">
        <v>6861.7128000000002</v>
      </c>
      <c r="H786" s="45">
        <v>1921.2796000000001</v>
      </c>
      <c r="J786">
        <v>960.63980000000004</v>
      </c>
      <c r="L786" s="45">
        <v>6612.1313</v>
      </c>
      <c r="M786">
        <v>948.97609999999997</v>
      </c>
    </row>
    <row r="787" spans="1:13" x14ac:dyDescent="0.25">
      <c r="A787" s="45">
        <v>11318.5931</v>
      </c>
      <c r="B787" s="45">
        <v>15113.7637</v>
      </c>
      <c r="D787" s="45">
        <v>12103.6585</v>
      </c>
      <c r="E787" s="45">
        <v>12103.6585</v>
      </c>
      <c r="G787" s="45">
        <v>11318.5931</v>
      </c>
      <c r="H787" s="45">
        <v>3169.2060999999999</v>
      </c>
      <c r="J787" s="45">
        <v>1584.6030000000001</v>
      </c>
      <c r="L787" s="45">
        <v>13529.1607</v>
      </c>
      <c r="M787" s="45">
        <v>2851.1592000000001</v>
      </c>
    </row>
    <row r="788" spans="1:13" x14ac:dyDescent="0.25">
      <c r="A788" s="45">
        <v>6790.8161</v>
      </c>
      <c r="B788" s="45">
        <v>7575.8815000000004</v>
      </c>
      <c r="D788" s="45">
        <v>7575.8815000000004</v>
      </c>
      <c r="E788" s="45">
        <v>7575.8815000000004</v>
      </c>
      <c r="G788" s="45">
        <v>6790.8161</v>
      </c>
      <c r="H788" s="45">
        <v>1901.4285</v>
      </c>
      <c r="J788">
        <v>950.71420000000001</v>
      </c>
      <c r="L788" s="45">
        <v>6625.1671999999999</v>
      </c>
      <c r="M788">
        <v>952.56100000000004</v>
      </c>
    </row>
    <row r="789" spans="1:13" x14ac:dyDescent="0.25">
      <c r="A789" s="45">
        <v>6255.5504000000001</v>
      </c>
      <c r="B789" s="45">
        <v>6980.8316000000004</v>
      </c>
      <c r="D789" s="45">
        <v>6980.8316000000004</v>
      </c>
      <c r="E789" s="45">
        <v>6980.8316000000004</v>
      </c>
      <c r="G789" s="45">
        <v>6255.5504000000001</v>
      </c>
      <c r="H789" s="45">
        <v>1751.5541000000001</v>
      </c>
      <c r="J789">
        <v>875.77700000000004</v>
      </c>
      <c r="L789" s="45">
        <v>6105.0545000000002</v>
      </c>
      <c r="M789">
        <v>809.53</v>
      </c>
    </row>
    <row r="790" spans="1:13" x14ac:dyDescent="0.25">
      <c r="A790" s="45">
        <v>7183.3487999999998</v>
      </c>
      <c r="B790" s="45">
        <v>7968.4142000000002</v>
      </c>
      <c r="D790" s="45">
        <v>7968.4142000000002</v>
      </c>
      <c r="E790" s="45">
        <v>7968.4142000000002</v>
      </c>
      <c r="G790" s="45">
        <v>7183.3487999999998</v>
      </c>
      <c r="H790" s="45">
        <v>2011.3377</v>
      </c>
      <c r="J790" s="45">
        <v>1005.6688</v>
      </c>
      <c r="L790" s="45">
        <v>6962.7453999999998</v>
      </c>
      <c r="M790" s="45">
        <v>1045.395</v>
      </c>
    </row>
    <row r="791" spans="1:13" x14ac:dyDescent="0.25">
      <c r="A791" s="45">
        <v>6475.6788999999999</v>
      </c>
      <c r="B791" s="45">
        <v>7159.1279000000004</v>
      </c>
      <c r="D791" s="45">
        <v>7159.1279000000004</v>
      </c>
      <c r="E791" s="45">
        <v>7159.1279000000004</v>
      </c>
      <c r="G791" s="45">
        <v>6475.6788999999999</v>
      </c>
      <c r="H791" s="45">
        <v>1813.1901</v>
      </c>
      <c r="J791">
        <v>906.59500000000003</v>
      </c>
      <c r="L791" s="45">
        <v>6252.5328</v>
      </c>
      <c r="M791">
        <v>850.0865</v>
      </c>
    </row>
    <row r="792" spans="1:13" x14ac:dyDescent="0.25">
      <c r="A792" s="45">
        <v>5303.7633999999998</v>
      </c>
      <c r="B792" s="45">
        <v>5935.1638000000003</v>
      </c>
      <c r="D792" s="45">
        <v>5935.1638000000003</v>
      </c>
      <c r="E792" s="45">
        <v>5935.1638000000003</v>
      </c>
      <c r="G792" s="45">
        <v>5303.7633999999998</v>
      </c>
      <c r="H792" s="45">
        <v>1485.0536999999999</v>
      </c>
      <c r="J792">
        <v>742.52689999999996</v>
      </c>
      <c r="L792" s="45">
        <v>5192.6369000000004</v>
      </c>
      <c r="M792">
        <v>558.61509999999998</v>
      </c>
    </row>
    <row r="793" spans="1:13" x14ac:dyDescent="0.25">
      <c r="A793" s="45">
        <v>11746.913500000001</v>
      </c>
      <c r="B793" s="45">
        <v>17905.0602</v>
      </c>
      <c r="D793" s="45">
        <v>12531.9789</v>
      </c>
      <c r="E793" s="45">
        <v>12531.9789</v>
      </c>
      <c r="G793" s="45">
        <v>11746.913500000001</v>
      </c>
      <c r="H793" s="45">
        <v>3289.1358</v>
      </c>
      <c r="J793" s="45">
        <v>1644.5679</v>
      </c>
      <c r="L793" s="45">
        <v>16260.4923</v>
      </c>
      <c r="M793" s="45">
        <v>3602.2754</v>
      </c>
    </row>
    <row r="794" spans="1:13" x14ac:dyDescent="0.25">
      <c r="A794" s="45">
        <v>7674.0146999999997</v>
      </c>
      <c r="B794" s="45">
        <v>8459.0800999999992</v>
      </c>
      <c r="D794" s="45">
        <v>8459.0800999999992</v>
      </c>
      <c r="E794" s="45">
        <v>8459.0800999999992</v>
      </c>
      <c r="G794" s="45">
        <v>7674.0146999999997</v>
      </c>
      <c r="H794" s="45">
        <v>2148.7240999999999</v>
      </c>
      <c r="J794" s="45">
        <v>1074.3621000000001</v>
      </c>
      <c r="L794" s="45">
        <v>7384.7181</v>
      </c>
      <c r="M794" s="45">
        <v>1161.4375</v>
      </c>
    </row>
    <row r="795" spans="1:13" x14ac:dyDescent="0.25">
      <c r="A795" s="45">
        <v>6949.1333999999997</v>
      </c>
      <c r="B795" s="45">
        <v>7718.8050000000003</v>
      </c>
      <c r="D795" s="45">
        <v>7696.7160000000003</v>
      </c>
      <c r="E795" s="45">
        <v>7696.7160000000003</v>
      </c>
      <c r="G795" s="45">
        <v>6949.1333999999997</v>
      </c>
      <c r="H795" s="45">
        <v>1945.7573</v>
      </c>
      <c r="J795">
        <v>972.87869999999998</v>
      </c>
      <c r="L795" s="45">
        <v>6745.9263000000001</v>
      </c>
      <c r="M795">
        <v>985.76969999999994</v>
      </c>
    </row>
    <row r="796" spans="1:13" x14ac:dyDescent="0.25">
      <c r="A796" s="45">
        <v>6509.8513000000003</v>
      </c>
      <c r="B796" s="45">
        <v>7193.3002999999999</v>
      </c>
      <c r="D796" s="45">
        <v>7193.3002999999999</v>
      </c>
      <c r="E796" s="45">
        <v>7193.3002999999999</v>
      </c>
      <c r="G796" s="45">
        <v>6509.8513000000003</v>
      </c>
      <c r="H796" s="45">
        <v>1822.7583999999999</v>
      </c>
      <c r="J796">
        <v>911.37919999999997</v>
      </c>
      <c r="L796" s="45">
        <v>6281.9210999999996</v>
      </c>
      <c r="M796">
        <v>858.16830000000004</v>
      </c>
    </row>
    <row r="797" spans="1:13" x14ac:dyDescent="0.25">
      <c r="A797" s="45">
        <v>3895.5349999999999</v>
      </c>
      <c r="B797" s="45">
        <v>4377.6727000000001</v>
      </c>
      <c r="D797" s="45">
        <v>4564.7834999999995</v>
      </c>
      <c r="E797" s="45">
        <v>4564.7834999999995</v>
      </c>
      <c r="G797" s="45">
        <v>3895.5349999999999</v>
      </c>
      <c r="H797" s="45">
        <v>1090.7498000000001</v>
      </c>
      <c r="J797">
        <v>545.37490000000003</v>
      </c>
      <c r="L797" s="45">
        <v>3832.2977999999998</v>
      </c>
      <c r="M797">
        <v>226.137</v>
      </c>
    </row>
    <row r="798" spans="1:13" x14ac:dyDescent="0.25">
      <c r="A798" s="45">
        <v>4523.3122000000003</v>
      </c>
      <c r="B798" s="45">
        <v>5045.1931999999997</v>
      </c>
      <c r="D798" s="45">
        <v>5023.1041999999998</v>
      </c>
      <c r="E798" s="45">
        <v>5023.1041999999998</v>
      </c>
      <c r="G798" s="45">
        <v>4523.3122000000003</v>
      </c>
      <c r="H798" s="45">
        <v>1266.5273999999999</v>
      </c>
      <c r="J798">
        <v>633.26369999999997</v>
      </c>
      <c r="L798" s="45">
        <v>4411.9295000000002</v>
      </c>
      <c r="M798">
        <v>356.55410000000001</v>
      </c>
    </row>
    <row r="799" spans="1:13" x14ac:dyDescent="0.25">
      <c r="A799" s="45">
        <v>4514.2703000000001</v>
      </c>
      <c r="B799" s="45">
        <v>4514.2703000000001</v>
      </c>
      <c r="D799" s="45">
        <v>4514.2703000000001</v>
      </c>
      <c r="E799" s="45">
        <v>4514.2703000000001</v>
      </c>
      <c r="G799" s="45">
        <v>4514.2703000000001</v>
      </c>
      <c r="H799" s="45">
        <v>1263.9956999999999</v>
      </c>
      <c r="J799">
        <v>631.99779999999998</v>
      </c>
      <c r="L799" s="45">
        <v>3882.2725</v>
      </c>
      <c r="M799">
        <v>237.38130000000001</v>
      </c>
    </row>
    <row r="800" spans="1:13" x14ac:dyDescent="0.25">
      <c r="A800" s="45">
        <v>5164.674</v>
      </c>
      <c r="B800" s="45">
        <v>5752.3980000000001</v>
      </c>
      <c r="D800" s="45">
        <v>5730.3090000000002</v>
      </c>
      <c r="E800" s="45">
        <v>5730.3090000000002</v>
      </c>
      <c r="G800" s="45">
        <v>5164.674</v>
      </c>
      <c r="H800" s="45">
        <v>1446.1087</v>
      </c>
      <c r="J800">
        <v>723.05439999999999</v>
      </c>
      <c r="L800" s="45">
        <v>5029.3436000000002</v>
      </c>
      <c r="M800">
        <v>513.70950000000005</v>
      </c>
    </row>
    <row r="801" spans="1:13" x14ac:dyDescent="0.25">
      <c r="A801" s="45">
        <v>6998.9636</v>
      </c>
      <c r="B801" s="45">
        <v>9957.7044000000005</v>
      </c>
      <c r="D801" s="45">
        <v>7724.2448000000004</v>
      </c>
      <c r="E801" s="45">
        <v>7724.2448000000004</v>
      </c>
      <c r="G801" s="45">
        <v>6998.9636</v>
      </c>
      <c r="H801" s="45">
        <v>1959.7098000000001</v>
      </c>
      <c r="J801">
        <v>979.85490000000004</v>
      </c>
      <c r="L801" s="45">
        <v>8977.8495000000003</v>
      </c>
      <c r="M801" s="45">
        <v>1599.5486000000001</v>
      </c>
    </row>
    <row r="802" spans="1:13" x14ac:dyDescent="0.25">
      <c r="A802" s="45">
        <v>5003.6156000000001</v>
      </c>
      <c r="B802" s="45">
        <v>5505.2312000000002</v>
      </c>
      <c r="D802" s="45">
        <v>5505.2312000000002</v>
      </c>
      <c r="E802" s="45">
        <v>5505.2312000000002</v>
      </c>
      <c r="G802" s="45">
        <v>5003.6156000000001</v>
      </c>
      <c r="H802" s="45">
        <v>1401.0124000000001</v>
      </c>
      <c r="J802">
        <v>700.50620000000004</v>
      </c>
      <c r="L802" s="45">
        <v>4804.7250000000004</v>
      </c>
      <c r="M802">
        <v>451.93939999999998</v>
      </c>
    </row>
    <row r="803" spans="1:13" x14ac:dyDescent="0.25">
      <c r="A803" s="45">
        <v>7234.1417000000001</v>
      </c>
      <c r="B803" s="45">
        <v>7973.9273000000003</v>
      </c>
      <c r="D803" s="45">
        <v>7952.6952000000001</v>
      </c>
      <c r="E803" s="45">
        <v>7952.6952000000001</v>
      </c>
      <c r="G803" s="45">
        <v>7234.1417000000001</v>
      </c>
      <c r="H803" s="45">
        <v>2025.5597</v>
      </c>
      <c r="J803" s="45">
        <v>1012.7798</v>
      </c>
      <c r="L803" s="45">
        <v>6961.1473999999998</v>
      </c>
      <c r="M803" s="45">
        <v>1044.9555</v>
      </c>
    </row>
    <row r="804" spans="1:13" x14ac:dyDescent="0.25">
      <c r="A804" s="45">
        <v>7023.2533999999996</v>
      </c>
      <c r="B804" s="45">
        <v>7792.9250000000002</v>
      </c>
      <c r="D804" s="45">
        <v>7792.9250000000002</v>
      </c>
      <c r="E804" s="45">
        <v>7792.9250000000002</v>
      </c>
      <c r="G804" s="45">
        <v>7023.2533999999996</v>
      </c>
      <c r="H804" s="45">
        <v>1966.5109</v>
      </c>
      <c r="J804">
        <v>983.25549999999998</v>
      </c>
      <c r="L804" s="45">
        <v>6809.6695</v>
      </c>
      <c r="M804" s="45">
        <v>1003.2991</v>
      </c>
    </row>
    <row r="805" spans="1:13" x14ac:dyDescent="0.25">
      <c r="A805" s="45">
        <v>6927.0443999999998</v>
      </c>
      <c r="B805" s="45">
        <v>7696.7160000000003</v>
      </c>
      <c r="D805" s="45">
        <v>7696.7160000000003</v>
      </c>
      <c r="E805" s="45">
        <v>7696.7160000000003</v>
      </c>
      <c r="G805" s="45">
        <v>6927.0443999999998</v>
      </c>
      <c r="H805" s="45">
        <v>1939.5724</v>
      </c>
      <c r="J805">
        <v>969.78620000000001</v>
      </c>
      <c r="L805" s="45">
        <v>6726.9297999999999</v>
      </c>
      <c r="M805">
        <v>980.54570000000001</v>
      </c>
    </row>
    <row r="806" spans="1:13" x14ac:dyDescent="0.25">
      <c r="A806" s="45">
        <v>6132.8779999999997</v>
      </c>
      <c r="B806" s="45">
        <v>6843.9363000000003</v>
      </c>
      <c r="D806" s="45">
        <v>6843.9363000000003</v>
      </c>
      <c r="E806" s="45">
        <v>6843.9363000000003</v>
      </c>
      <c r="G806" s="45">
        <v>6132.8779999999997</v>
      </c>
      <c r="H806" s="45">
        <v>1717.2058</v>
      </c>
      <c r="J806">
        <v>858.60289999999998</v>
      </c>
      <c r="L806" s="45">
        <v>5985.3334000000004</v>
      </c>
      <c r="M806">
        <v>776.60670000000005</v>
      </c>
    </row>
    <row r="807" spans="1:13" x14ac:dyDescent="0.25">
      <c r="A807" s="45">
        <v>6382.4745999999996</v>
      </c>
      <c r="B807" s="45">
        <v>7107.7557999999999</v>
      </c>
      <c r="D807" s="45">
        <v>7107.7557999999999</v>
      </c>
      <c r="E807" s="45">
        <v>7107.7557999999999</v>
      </c>
      <c r="G807" s="45">
        <v>6382.4745999999996</v>
      </c>
      <c r="H807" s="45">
        <v>1787.0929000000001</v>
      </c>
      <c r="J807">
        <v>893.54639999999995</v>
      </c>
      <c r="L807" s="45">
        <v>6214.2093000000004</v>
      </c>
      <c r="M807">
        <v>839.54759999999999</v>
      </c>
    </row>
    <row r="808" spans="1:13" x14ac:dyDescent="0.25">
      <c r="A808" s="45">
        <v>5387.4929000000002</v>
      </c>
      <c r="B808" s="45">
        <v>5976.29</v>
      </c>
      <c r="D808" s="45">
        <v>5976.29</v>
      </c>
      <c r="E808" s="45">
        <v>5976.29</v>
      </c>
      <c r="G808" s="45">
        <v>5387.4929000000002</v>
      </c>
      <c r="H808" s="45">
        <v>1508.498</v>
      </c>
      <c r="J808">
        <v>754.24900000000002</v>
      </c>
      <c r="L808" s="45">
        <v>5222.0409</v>
      </c>
      <c r="M808">
        <v>566.70129999999995</v>
      </c>
    </row>
    <row r="809" spans="1:13" x14ac:dyDescent="0.25">
      <c r="A809" s="45">
        <v>5287.9784</v>
      </c>
      <c r="B809" s="45">
        <v>5919.3788000000004</v>
      </c>
      <c r="D809" s="45">
        <v>5919.3788000000004</v>
      </c>
      <c r="E809" s="45">
        <v>5919.3788000000004</v>
      </c>
      <c r="G809" s="45">
        <v>5287.9784</v>
      </c>
      <c r="H809" s="45">
        <v>1480.6339</v>
      </c>
      <c r="J809">
        <v>740.31700000000001</v>
      </c>
      <c r="L809" s="45">
        <v>5179.0618000000004</v>
      </c>
      <c r="M809">
        <v>554.88199999999995</v>
      </c>
    </row>
    <row r="810" spans="1:13" x14ac:dyDescent="0.25">
      <c r="A810" s="45">
        <v>5230.7435999999998</v>
      </c>
      <c r="B810" s="45">
        <v>5818.4675999999999</v>
      </c>
      <c r="D810" s="45">
        <v>5818.4675999999999</v>
      </c>
      <c r="E810" s="45">
        <v>5818.4675999999999</v>
      </c>
      <c r="G810" s="45">
        <v>5230.7435999999998</v>
      </c>
      <c r="H810" s="45">
        <v>1464.6081999999999</v>
      </c>
      <c r="J810">
        <v>732.30409999999995</v>
      </c>
      <c r="L810" s="45">
        <v>5086.1634999999997</v>
      </c>
      <c r="M810">
        <v>529.33500000000004</v>
      </c>
    </row>
    <row r="811" spans="1:13" x14ac:dyDescent="0.25">
      <c r="A811" s="45">
        <v>6239.5367999999999</v>
      </c>
      <c r="B811" s="45">
        <v>6950.5950999999995</v>
      </c>
      <c r="D811" s="45">
        <v>6950.5950999999995</v>
      </c>
      <c r="E811" s="45">
        <v>6950.5950999999995</v>
      </c>
      <c r="G811" s="45">
        <v>6239.5367999999999</v>
      </c>
      <c r="H811" s="45">
        <v>1747.0703000000001</v>
      </c>
      <c r="J811">
        <v>873.53510000000006</v>
      </c>
      <c r="L811" s="45">
        <v>6077.0599000000002</v>
      </c>
      <c r="M811">
        <v>801.83150000000001</v>
      </c>
    </row>
    <row r="812" spans="1:13" x14ac:dyDescent="0.25">
      <c r="A812" s="45">
        <v>5206.0217000000002</v>
      </c>
      <c r="B812" s="45">
        <v>5717.67</v>
      </c>
      <c r="D812" s="45">
        <v>5717.67</v>
      </c>
      <c r="E812" s="45">
        <v>5717.67</v>
      </c>
      <c r="G812" s="45">
        <v>5206.0217000000002</v>
      </c>
      <c r="H812" s="45">
        <v>1457.6860999999999</v>
      </c>
      <c r="J812">
        <v>728.84299999999996</v>
      </c>
      <c r="L812" s="45">
        <v>4988.8269</v>
      </c>
      <c r="M812">
        <v>502.56740000000002</v>
      </c>
    </row>
    <row r="813" spans="1:13" x14ac:dyDescent="0.25">
      <c r="A813" s="45">
        <v>6678.0302000000001</v>
      </c>
      <c r="B813" s="45">
        <v>7432.6098000000002</v>
      </c>
      <c r="D813" s="45">
        <v>7432.6098000000002</v>
      </c>
      <c r="E813" s="45">
        <v>7432.6098000000002</v>
      </c>
      <c r="G813" s="45">
        <v>6678.0302000000001</v>
      </c>
      <c r="H813" s="45">
        <v>1869.8484000000001</v>
      </c>
      <c r="J813">
        <v>934.92420000000004</v>
      </c>
      <c r="L813" s="45">
        <v>6497.6855999999998</v>
      </c>
      <c r="M813">
        <v>917.50350000000003</v>
      </c>
    </row>
    <row r="814" spans="1:13" x14ac:dyDescent="0.25">
      <c r="A814" s="45">
        <v>5651.3456999999999</v>
      </c>
      <c r="B814" s="45">
        <v>6295.3737000000001</v>
      </c>
      <c r="D814" s="45">
        <v>6295.3737000000001</v>
      </c>
      <c r="E814" s="45">
        <v>6295.3737000000001</v>
      </c>
      <c r="G814" s="45">
        <v>5651.3456999999999</v>
      </c>
      <c r="H814" s="45">
        <v>1582.3768</v>
      </c>
      <c r="J814">
        <v>791.1884</v>
      </c>
      <c r="L814" s="45">
        <v>5504.1853000000001</v>
      </c>
      <c r="M814">
        <v>644.29100000000005</v>
      </c>
    </row>
    <row r="815" spans="1:13" x14ac:dyDescent="0.25">
      <c r="A815" s="45">
        <v>7791.7745000000004</v>
      </c>
      <c r="B815" s="45">
        <v>11554.8073</v>
      </c>
      <c r="D815" s="45">
        <v>8576.8399000000009</v>
      </c>
      <c r="E815" s="45">
        <v>8576.8399000000009</v>
      </c>
      <c r="G815" s="45">
        <v>7791.7745000000004</v>
      </c>
      <c r="H815" s="45">
        <v>2181.6968999999999</v>
      </c>
      <c r="J815" s="45">
        <v>1090.8484000000001</v>
      </c>
      <c r="L815" s="45">
        <v>10463.9588</v>
      </c>
      <c r="M815" s="45">
        <v>2008.2286999999999</v>
      </c>
    </row>
    <row r="816" spans="1:13" x14ac:dyDescent="0.25">
      <c r="A816" s="45">
        <v>6151.0406000000003</v>
      </c>
      <c r="B816" s="45">
        <v>6834.4895999999999</v>
      </c>
      <c r="D816" s="45">
        <v>6834.4895999999999</v>
      </c>
      <c r="E816" s="45">
        <v>6834.4895999999999</v>
      </c>
      <c r="G816" s="45">
        <v>6151.0406000000003</v>
      </c>
      <c r="H816" s="45">
        <v>1722.2914000000001</v>
      </c>
      <c r="J816">
        <v>861.14570000000003</v>
      </c>
      <c r="L816" s="45">
        <v>5973.3438999999998</v>
      </c>
      <c r="M816">
        <v>773.30960000000005</v>
      </c>
    </row>
    <row r="817" spans="1:13" x14ac:dyDescent="0.25">
      <c r="A817" s="45">
        <v>5185.4889000000003</v>
      </c>
      <c r="B817" s="45">
        <v>5784.9673000000003</v>
      </c>
      <c r="D817" s="45">
        <v>5784.9673000000003</v>
      </c>
      <c r="E817" s="45">
        <v>5784.9673000000003</v>
      </c>
      <c r="G817" s="45">
        <v>5185.4889000000003</v>
      </c>
      <c r="H817" s="45">
        <v>1451.9368999999999</v>
      </c>
      <c r="J817">
        <v>725.96839999999997</v>
      </c>
      <c r="L817" s="45">
        <v>5058.9988999999996</v>
      </c>
      <c r="M817">
        <v>521.86469999999997</v>
      </c>
    </row>
    <row r="818" spans="1:13" x14ac:dyDescent="0.25">
      <c r="A818" s="45">
        <v>5820.9265999999998</v>
      </c>
      <c r="B818" s="45">
        <v>6518.0436</v>
      </c>
      <c r="D818" s="45">
        <v>6518.0436</v>
      </c>
      <c r="E818" s="45">
        <v>6518.0436</v>
      </c>
      <c r="G818" s="45">
        <v>5820.9265999999998</v>
      </c>
      <c r="H818" s="45">
        <v>1629.8595</v>
      </c>
      <c r="J818">
        <v>814.92970000000003</v>
      </c>
      <c r="L818" s="45">
        <v>5703.1138000000001</v>
      </c>
      <c r="M818">
        <v>698.99630000000002</v>
      </c>
    </row>
    <row r="819" spans="1:13" x14ac:dyDescent="0.25">
      <c r="A819" s="45">
        <v>5199.768</v>
      </c>
      <c r="B819" s="45">
        <v>5818.7879999999996</v>
      </c>
      <c r="D819" s="45">
        <v>5818.7879999999996</v>
      </c>
      <c r="E819" s="45">
        <v>5818.7879999999996</v>
      </c>
      <c r="G819" s="45">
        <v>5199.768</v>
      </c>
      <c r="H819" s="45">
        <v>1455.9349999999999</v>
      </c>
      <c r="J819">
        <v>727.96749999999997</v>
      </c>
      <c r="L819" s="45">
        <v>5090.8204999999998</v>
      </c>
      <c r="M819">
        <v>530.61559999999997</v>
      </c>
    </row>
    <row r="820" spans="1:13" x14ac:dyDescent="0.25">
      <c r="A820" s="45">
        <v>7792.9250000000002</v>
      </c>
      <c r="B820" s="45">
        <v>8562.5966000000008</v>
      </c>
      <c r="D820" s="45">
        <v>8562.5966000000008</v>
      </c>
      <c r="E820" s="45">
        <v>8562.5966000000008</v>
      </c>
      <c r="G820" s="45">
        <v>7792.9250000000002</v>
      </c>
      <c r="H820" s="45">
        <v>2182.0189999999998</v>
      </c>
      <c r="J820" s="45">
        <v>1091.0094999999999</v>
      </c>
      <c r="L820" s="45">
        <v>7471.5870999999997</v>
      </c>
      <c r="M820" s="45">
        <v>1185.3263999999999</v>
      </c>
    </row>
    <row r="821" spans="1:13" x14ac:dyDescent="0.25">
      <c r="A821" s="45">
        <v>5916.9214000000002</v>
      </c>
      <c r="B821" s="45">
        <v>7504.6454000000003</v>
      </c>
      <c r="D821" s="45">
        <v>6332.7260999999999</v>
      </c>
      <c r="E821" s="45">
        <v>6332.7260999999999</v>
      </c>
      <c r="G821" s="45">
        <v>5916.9214000000002</v>
      </c>
      <c r="H821" s="45">
        <v>1656.7380000000001</v>
      </c>
      <c r="J821">
        <v>828.36900000000003</v>
      </c>
      <c r="L821" s="45">
        <v>6676.2763999999997</v>
      </c>
      <c r="M821">
        <v>966.61599999999999</v>
      </c>
    </row>
    <row r="822" spans="1:13" x14ac:dyDescent="0.25">
      <c r="A822" s="45">
        <v>7477.7483000000002</v>
      </c>
      <c r="B822" s="45">
        <v>8262.8137999999999</v>
      </c>
      <c r="D822" s="45">
        <v>8262.8137999999999</v>
      </c>
      <c r="E822" s="45">
        <v>8262.8137999999999</v>
      </c>
      <c r="G822" s="45">
        <v>7477.7483000000002</v>
      </c>
      <c r="H822" s="45">
        <v>2093.7694999999999</v>
      </c>
      <c r="J822" s="45">
        <v>1046.8848</v>
      </c>
      <c r="L822" s="45">
        <v>7215.9290000000001</v>
      </c>
      <c r="M822" s="45">
        <v>1115.0205000000001</v>
      </c>
    </row>
    <row r="823" spans="1:13" x14ac:dyDescent="0.25">
      <c r="A823" s="45">
        <v>7120.0174999999999</v>
      </c>
      <c r="B823" s="45">
        <v>7942.9657999999999</v>
      </c>
      <c r="D823" s="45">
        <v>7920.8768</v>
      </c>
      <c r="E823" s="45">
        <v>7920.8768</v>
      </c>
      <c r="G823" s="45">
        <v>7120.0174999999999</v>
      </c>
      <c r="H823" s="45">
        <v>1993.6049</v>
      </c>
      <c r="J823">
        <v>996.80250000000001</v>
      </c>
      <c r="L823" s="45">
        <v>6946.1633000000002</v>
      </c>
      <c r="M823" s="45">
        <v>1040.8349000000001</v>
      </c>
    </row>
    <row r="824" spans="1:13" x14ac:dyDescent="0.25">
      <c r="A824" s="45">
        <v>7379.2407999999996</v>
      </c>
      <c r="B824" s="45">
        <v>8133.8204999999998</v>
      </c>
      <c r="D824" s="45">
        <v>8111.7316000000001</v>
      </c>
      <c r="E824" s="45">
        <v>8111.7316000000001</v>
      </c>
      <c r="G824" s="45">
        <v>7379.2407999999996</v>
      </c>
      <c r="H824" s="45">
        <v>2066.1873999999998</v>
      </c>
      <c r="J824" s="45">
        <v>1033.0936999999999</v>
      </c>
      <c r="L824" s="45">
        <v>7100.7268000000004</v>
      </c>
      <c r="M824" s="45">
        <v>1083.3398999999999</v>
      </c>
    </row>
    <row r="825" spans="1:13" x14ac:dyDescent="0.25">
      <c r="A825" s="45">
        <v>6621.4367000000002</v>
      </c>
      <c r="B825" s="45">
        <v>7376.0164000000004</v>
      </c>
      <c r="D825" s="45">
        <v>7376.0164000000004</v>
      </c>
      <c r="E825" s="45">
        <v>7376.0164000000004</v>
      </c>
      <c r="G825" s="45">
        <v>6621.4367000000002</v>
      </c>
      <c r="H825" s="45">
        <v>1854.0023000000001</v>
      </c>
      <c r="J825">
        <v>927.00109999999995</v>
      </c>
      <c r="L825" s="45">
        <v>6449.0151999999998</v>
      </c>
      <c r="M825">
        <v>904.11919999999998</v>
      </c>
    </row>
    <row r="826" spans="1:13" x14ac:dyDescent="0.25">
      <c r="A826" s="45">
        <v>7039.4773999999998</v>
      </c>
      <c r="B826" s="45">
        <v>7750.5357000000004</v>
      </c>
      <c r="D826" s="45">
        <v>7750.5357000000004</v>
      </c>
      <c r="E826" s="45">
        <v>7750.5357000000004</v>
      </c>
      <c r="G826" s="45">
        <v>7039.4773999999998</v>
      </c>
      <c r="H826" s="45">
        <v>1971.0536999999999</v>
      </c>
      <c r="J826">
        <v>985.52679999999998</v>
      </c>
      <c r="L826" s="45">
        <v>6765.0088999999998</v>
      </c>
      <c r="M826">
        <v>991.01739999999995</v>
      </c>
    </row>
    <row r="827" spans="1:13" x14ac:dyDescent="0.25">
      <c r="A827" s="45">
        <v>5465.4120999999996</v>
      </c>
      <c r="B827" s="45">
        <v>6030.3126000000002</v>
      </c>
      <c r="D827" s="45">
        <v>6030.3126000000002</v>
      </c>
      <c r="E827" s="45">
        <v>6030.3126000000002</v>
      </c>
      <c r="G827" s="45">
        <v>5465.4120999999996</v>
      </c>
      <c r="H827" s="45">
        <v>1530.3154</v>
      </c>
      <c r="J827">
        <v>765.15769999999998</v>
      </c>
      <c r="L827" s="45">
        <v>5265.1549000000005</v>
      </c>
      <c r="M827">
        <v>578.55759999999998</v>
      </c>
    </row>
    <row r="828" spans="1:13" x14ac:dyDescent="0.25">
      <c r="A828" s="45">
        <v>7023.2533999999996</v>
      </c>
      <c r="B828" s="45">
        <v>7792.9250000000002</v>
      </c>
      <c r="D828" s="45">
        <v>7792.9250000000002</v>
      </c>
      <c r="E828" s="45">
        <v>7792.9250000000002</v>
      </c>
      <c r="G828" s="45">
        <v>7023.2533999999996</v>
      </c>
      <c r="H828" s="45">
        <v>1966.5109</v>
      </c>
      <c r="J828">
        <v>983.25549999999998</v>
      </c>
      <c r="L828" s="45">
        <v>6809.6695</v>
      </c>
      <c r="M828" s="45">
        <v>1003.2991</v>
      </c>
    </row>
    <row r="829" spans="1:13" x14ac:dyDescent="0.25">
      <c r="A829" s="45">
        <v>6638.4175999999998</v>
      </c>
      <c r="B829" s="45">
        <v>7408.0892000000003</v>
      </c>
      <c r="D829" s="45">
        <v>7408.0892000000003</v>
      </c>
      <c r="E829" s="45">
        <v>7408.0892000000003</v>
      </c>
      <c r="G829" s="45">
        <v>6638.4175999999998</v>
      </c>
      <c r="H829" s="45">
        <v>1858.7569000000001</v>
      </c>
      <c r="J829">
        <v>929.37850000000003</v>
      </c>
      <c r="L829" s="45">
        <v>6478.7106999999996</v>
      </c>
      <c r="M829">
        <v>912.28539999999998</v>
      </c>
    </row>
    <row r="830" spans="1:13" x14ac:dyDescent="0.25">
      <c r="A830" s="45">
        <v>6927.0443999999998</v>
      </c>
      <c r="B830" s="45">
        <v>7696.7160000000003</v>
      </c>
      <c r="D830" s="45">
        <v>7696.7160000000003</v>
      </c>
      <c r="E830" s="45">
        <v>7696.7160000000003</v>
      </c>
      <c r="G830" s="45">
        <v>6927.0443999999998</v>
      </c>
      <c r="H830" s="45">
        <v>1939.5724</v>
      </c>
      <c r="J830">
        <v>969.78620000000001</v>
      </c>
      <c r="L830" s="45">
        <v>6726.9297999999999</v>
      </c>
      <c r="M830">
        <v>980.54570000000001</v>
      </c>
    </row>
    <row r="831" spans="1:13" x14ac:dyDescent="0.25">
      <c r="A831" s="45">
        <v>5665.8362999999999</v>
      </c>
      <c r="B831" s="45">
        <v>6322.7448999999997</v>
      </c>
      <c r="D831" s="45">
        <v>6322.7448999999997</v>
      </c>
      <c r="E831" s="45">
        <v>6322.7448999999997</v>
      </c>
      <c r="G831" s="45">
        <v>5665.8362999999999</v>
      </c>
      <c r="H831" s="45">
        <v>1586.4341999999999</v>
      </c>
      <c r="J831">
        <v>793.21709999999996</v>
      </c>
      <c r="L831" s="45">
        <v>5529.5277999999998</v>
      </c>
      <c r="M831">
        <v>651.26009999999997</v>
      </c>
    </row>
    <row r="832" spans="1:13" x14ac:dyDescent="0.25">
      <c r="A832" s="45">
        <v>9393.7288000000008</v>
      </c>
      <c r="B832" s="45">
        <v>10464.2392</v>
      </c>
      <c r="D832" s="45">
        <v>10464.2392</v>
      </c>
      <c r="E832" s="45">
        <v>10464.2392</v>
      </c>
      <c r="G832" s="45">
        <v>9393.7288000000008</v>
      </c>
      <c r="H832" s="45">
        <v>2630.2440999999999</v>
      </c>
      <c r="J832" s="45">
        <v>1315.1220000000001</v>
      </c>
      <c r="L832" s="45">
        <v>9149.1170999999995</v>
      </c>
      <c r="M832" s="45">
        <v>1646.6472000000001</v>
      </c>
    </row>
    <row r="833" spans="1:13" x14ac:dyDescent="0.25">
      <c r="A833" s="45">
        <v>9557.8019000000004</v>
      </c>
      <c r="B833" s="45">
        <v>10189.202300000001</v>
      </c>
      <c r="D833" s="45">
        <v>10169.3032</v>
      </c>
      <c r="E833" s="45">
        <v>10169.3032</v>
      </c>
      <c r="G833" s="45">
        <v>9557.8019000000004</v>
      </c>
      <c r="H833" s="45">
        <v>2676.1844999999998</v>
      </c>
      <c r="J833" s="45">
        <v>1338.0923</v>
      </c>
      <c r="L833" s="45">
        <v>8851.11</v>
      </c>
      <c r="M833" s="45">
        <v>1564.6953000000001</v>
      </c>
    </row>
    <row r="834" spans="1:13" x14ac:dyDescent="0.25">
      <c r="A834" s="45">
        <v>5795.8993</v>
      </c>
      <c r="B834" s="45">
        <v>6465.9453999999996</v>
      </c>
      <c r="D834" s="45">
        <v>6465.9453999999996</v>
      </c>
      <c r="E834" s="45">
        <v>6465.9453999999996</v>
      </c>
      <c r="G834" s="45">
        <v>5795.8993</v>
      </c>
      <c r="H834" s="45">
        <v>1622.8517999999999</v>
      </c>
      <c r="J834">
        <v>811.42589999999996</v>
      </c>
      <c r="L834" s="45">
        <v>5654.5195000000003</v>
      </c>
      <c r="M834">
        <v>685.63289999999995</v>
      </c>
    </row>
    <row r="835" spans="1:13" x14ac:dyDescent="0.25">
      <c r="A835" s="45">
        <v>5436.3473999999997</v>
      </c>
      <c r="B835" s="45">
        <v>6067.7478000000001</v>
      </c>
      <c r="D835" s="45">
        <v>6045.6588000000002</v>
      </c>
      <c r="E835" s="45">
        <v>6045.6588000000002</v>
      </c>
      <c r="G835" s="45">
        <v>5436.3473999999997</v>
      </c>
      <c r="H835" s="45">
        <v>1522.1773000000001</v>
      </c>
      <c r="J835">
        <v>761.08860000000004</v>
      </c>
      <c r="L835" s="45">
        <v>5306.6590999999999</v>
      </c>
      <c r="M835">
        <v>589.97130000000004</v>
      </c>
    </row>
    <row r="836" spans="1:13" x14ac:dyDescent="0.25">
      <c r="A836" s="45">
        <v>6810.4426999999996</v>
      </c>
      <c r="B836" s="45">
        <v>7595.5081</v>
      </c>
      <c r="D836" s="45">
        <v>7595.5081</v>
      </c>
      <c r="E836" s="45">
        <v>7595.5081</v>
      </c>
      <c r="G836" s="45">
        <v>6810.4426999999996</v>
      </c>
      <c r="H836" s="45">
        <v>1906.924</v>
      </c>
      <c r="J836">
        <v>953.46199999999999</v>
      </c>
      <c r="L836" s="45">
        <v>6642.0461999999998</v>
      </c>
      <c r="M836">
        <v>957.20270000000005</v>
      </c>
    </row>
    <row r="837" spans="1:13" x14ac:dyDescent="0.25">
      <c r="A837" s="45">
        <v>4886.6608999999999</v>
      </c>
      <c r="B837" s="45">
        <v>5429.6232</v>
      </c>
      <c r="D837" s="45">
        <v>5429.6232</v>
      </c>
      <c r="E837" s="45">
        <v>5429.6232</v>
      </c>
      <c r="G837" s="45">
        <v>4886.6608999999999</v>
      </c>
      <c r="H837" s="45">
        <v>1368.2650000000001</v>
      </c>
      <c r="J837">
        <v>684.13250000000005</v>
      </c>
      <c r="L837" s="45">
        <v>4745.4907000000003</v>
      </c>
      <c r="M837">
        <v>435.6499</v>
      </c>
    </row>
    <row r="838" spans="1:13" x14ac:dyDescent="0.25">
      <c r="A838" s="45">
        <v>5192.7156000000004</v>
      </c>
      <c r="B838" s="45">
        <v>5714.5964999999997</v>
      </c>
      <c r="D838" s="45">
        <v>5714.5964999999997</v>
      </c>
      <c r="E838" s="45">
        <v>5714.5964999999997</v>
      </c>
      <c r="G838" s="45">
        <v>5192.7156000000004</v>
      </c>
      <c r="H838" s="45">
        <v>1453.9603999999999</v>
      </c>
      <c r="J838">
        <v>726.98019999999997</v>
      </c>
      <c r="L838" s="45">
        <v>4987.6162999999997</v>
      </c>
      <c r="M838">
        <v>502.23450000000003</v>
      </c>
    </row>
    <row r="839" spans="1:13" x14ac:dyDescent="0.25">
      <c r="A839" s="45">
        <v>6532.9501</v>
      </c>
      <c r="B839" s="45">
        <v>7202.9961999999996</v>
      </c>
      <c r="D839" s="45">
        <v>7202.9961999999996</v>
      </c>
      <c r="E839" s="45">
        <v>7202.9961999999996</v>
      </c>
      <c r="G839" s="45">
        <v>6532.9501</v>
      </c>
      <c r="H839" s="45">
        <v>1829.2260000000001</v>
      </c>
      <c r="J839">
        <v>914.61300000000006</v>
      </c>
      <c r="L839" s="45">
        <v>6288.3832000000002</v>
      </c>
      <c r="M839">
        <v>859.94539999999995</v>
      </c>
    </row>
    <row r="840" spans="1:13" x14ac:dyDescent="0.25">
      <c r="A840" s="45">
        <v>7772.1478999999999</v>
      </c>
      <c r="B840" s="45">
        <v>12512.3523</v>
      </c>
      <c r="D840" s="45">
        <v>8557.2132999999994</v>
      </c>
      <c r="E840" s="45">
        <v>8557.2132999999994</v>
      </c>
      <c r="G840" s="45">
        <v>7772.1478999999999</v>
      </c>
      <c r="H840" s="45">
        <v>2176.2013999999999</v>
      </c>
      <c r="J840" s="45">
        <v>1088.1007</v>
      </c>
      <c r="L840" s="45">
        <v>11424.2516</v>
      </c>
      <c r="M840" s="45">
        <v>2272.3092000000001</v>
      </c>
    </row>
    <row r="841" spans="1:13" x14ac:dyDescent="0.25">
      <c r="A841" s="45">
        <v>6399.5249000000003</v>
      </c>
      <c r="B841" s="45">
        <v>7110.5832</v>
      </c>
      <c r="D841" s="45">
        <v>7110.5832</v>
      </c>
      <c r="E841" s="45">
        <v>7110.5832</v>
      </c>
      <c r="G841" s="45">
        <v>6399.5249000000003</v>
      </c>
      <c r="H841" s="45">
        <v>1791.867</v>
      </c>
      <c r="J841">
        <v>895.93349999999998</v>
      </c>
      <c r="L841" s="45">
        <v>6214.6496999999999</v>
      </c>
      <c r="M841">
        <v>839.66869999999994</v>
      </c>
    </row>
    <row r="842" spans="1:13" x14ac:dyDescent="0.25">
      <c r="A842" s="45">
        <v>7967.0117</v>
      </c>
      <c r="B842" s="45">
        <v>7967.0117</v>
      </c>
      <c r="D842" s="45">
        <v>7967.0117</v>
      </c>
      <c r="E842" s="45">
        <v>7967.0117</v>
      </c>
      <c r="G842" s="45">
        <v>7967.0117</v>
      </c>
      <c r="H842" s="45">
        <v>2230.7633000000001</v>
      </c>
      <c r="J842" s="45">
        <v>1115.3815999999999</v>
      </c>
      <c r="L842" s="45">
        <v>6851.63</v>
      </c>
      <c r="M842" s="45">
        <v>1014.8383</v>
      </c>
    </row>
    <row r="843" spans="1:13" x14ac:dyDescent="0.25">
      <c r="A843" s="45">
        <v>5911.8334999999997</v>
      </c>
      <c r="B843" s="45">
        <v>6595.2825000000003</v>
      </c>
      <c r="D843" s="45">
        <v>6595.2825000000003</v>
      </c>
      <c r="E843" s="45">
        <v>6595.2825000000003</v>
      </c>
      <c r="G843" s="45">
        <v>5911.8334999999997</v>
      </c>
      <c r="H843" s="45">
        <v>1655.3134</v>
      </c>
      <c r="J843">
        <v>827.6567</v>
      </c>
      <c r="L843" s="45">
        <v>5767.6257999999998</v>
      </c>
      <c r="M843">
        <v>716.73710000000005</v>
      </c>
    </row>
    <row r="844" spans="1:13" x14ac:dyDescent="0.25">
      <c r="A844" s="45">
        <v>6810.4426999999996</v>
      </c>
      <c r="B844" s="45">
        <v>7595.5081</v>
      </c>
      <c r="D844" s="45">
        <v>7595.5081</v>
      </c>
      <c r="E844" s="45">
        <v>7595.5081</v>
      </c>
      <c r="G844" s="45">
        <v>6810.4426999999996</v>
      </c>
      <c r="H844" s="45">
        <v>1906.924</v>
      </c>
      <c r="J844">
        <v>953.46199999999999</v>
      </c>
      <c r="L844" s="45">
        <v>6642.0461999999998</v>
      </c>
      <c r="M844">
        <v>957.20270000000005</v>
      </c>
    </row>
    <row r="845" spans="1:13" x14ac:dyDescent="0.25">
      <c r="A845" s="45">
        <v>6382.4745999999996</v>
      </c>
      <c r="B845" s="45">
        <v>7107.7557999999999</v>
      </c>
      <c r="D845" s="45">
        <v>7107.7557999999999</v>
      </c>
      <c r="E845" s="45">
        <v>7107.7557999999999</v>
      </c>
      <c r="G845" s="45">
        <v>6382.4745999999996</v>
      </c>
      <c r="H845" s="45">
        <v>1787.0929000000001</v>
      </c>
      <c r="J845">
        <v>893.54639999999995</v>
      </c>
      <c r="L845" s="45">
        <v>6214.2093000000004</v>
      </c>
      <c r="M845">
        <v>839.54759999999999</v>
      </c>
    </row>
    <row r="846" spans="1:13" x14ac:dyDescent="0.25">
      <c r="A846" s="45">
        <v>7085.2156000000004</v>
      </c>
      <c r="B846" s="45">
        <v>7870.2809999999999</v>
      </c>
      <c r="D846" s="45">
        <v>7870.2809999999999</v>
      </c>
      <c r="E846" s="45">
        <v>7870.2809999999999</v>
      </c>
      <c r="G846" s="45">
        <v>7085.2156000000004</v>
      </c>
      <c r="H846" s="45">
        <v>1983.8604</v>
      </c>
      <c r="J846">
        <v>991.93020000000001</v>
      </c>
      <c r="L846" s="45">
        <v>6878.3509000000004</v>
      </c>
      <c r="M846" s="45">
        <v>1022.1865</v>
      </c>
    </row>
    <row r="847" spans="1:13" x14ac:dyDescent="0.25">
      <c r="A847" s="45">
        <v>6061.7722000000003</v>
      </c>
      <c r="B847" s="45">
        <v>6772.8305</v>
      </c>
      <c r="D847" s="45">
        <v>6772.8305</v>
      </c>
      <c r="E847" s="45">
        <v>6772.8305</v>
      </c>
      <c r="G847" s="45">
        <v>6061.7722000000003</v>
      </c>
      <c r="H847" s="45">
        <v>1697.2962</v>
      </c>
      <c r="J847">
        <v>848.6481</v>
      </c>
      <c r="L847" s="45">
        <v>5924.1823999999997</v>
      </c>
      <c r="M847">
        <v>759.79020000000003</v>
      </c>
    </row>
    <row r="848" spans="1:13" x14ac:dyDescent="0.25">
      <c r="A848" s="45">
        <v>5395.3063000000002</v>
      </c>
      <c r="B848" s="45">
        <v>5994.7848000000004</v>
      </c>
      <c r="D848" s="45">
        <v>5994.7848000000004</v>
      </c>
      <c r="E848" s="45">
        <v>5994.7848000000004</v>
      </c>
      <c r="G848" s="45">
        <v>5395.3063000000002</v>
      </c>
      <c r="H848" s="45">
        <v>1510.6858</v>
      </c>
      <c r="J848">
        <v>755.34289999999999</v>
      </c>
      <c r="L848" s="45">
        <v>5239.4418999999998</v>
      </c>
      <c r="M848">
        <v>571.48649999999998</v>
      </c>
    </row>
    <row r="849" spans="1:13" x14ac:dyDescent="0.25">
      <c r="A849" s="45">
        <v>4825.6583000000001</v>
      </c>
      <c r="B849" s="45">
        <v>5401.8563000000004</v>
      </c>
      <c r="D849" s="45">
        <v>5401.8563000000004</v>
      </c>
      <c r="E849" s="45">
        <v>5401.8563000000004</v>
      </c>
      <c r="G849" s="45">
        <v>4825.6583000000001</v>
      </c>
      <c r="H849" s="45">
        <v>1351.1842999999999</v>
      </c>
      <c r="J849">
        <v>675.59220000000005</v>
      </c>
      <c r="L849" s="45">
        <v>4726.2641000000003</v>
      </c>
      <c r="M849">
        <v>430.36259999999999</v>
      </c>
    </row>
    <row r="850" spans="1:13" x14ac:dyDescent="0.25">
      <c r="A850" s="45">
        <v>8289.1437000000005</v>
      </c>
      <c r="B850" s="45">
        <v>9128.5506999999998</v>
      </c>
      <c r="D850" s="45">
        <v>9128.5506999999998</v>
      </c>
      <c r="E850" s="45">
        <v>9128.5506999999998</v>
      </c>
      <c r="G850" s="45">
        <v>8289.1437000000005</v>
      </c>
      <c r="H850" s="45">
        <v>2320.9602</v>
      </c>
      <c r="J850" s="45">
        <v>1160.4801</v>
      </c>
      <c r="L850" s="45">
        <v>7968.0706</v>
      </c>
      <c r="M850" s="45">
        <v>1321.8594000000001</v>
      </c>
    </row>
    <row r="851" spans="1:13" x14ac:dyDescent="0.25">
      <c r="A851" s="45">
        <v>6927.0443999999998</v>
      </c>
      <c r="B851" s="45">
        <v>7696.7160000000003</v>
      </c>
      <c r="D851" s="45">
        <v>7696.7160000000003</v>
      </c>
      <c r="E851" s="45">
        <v>7696.7160000000003</v>
      </c>
      <c r="G851" s="45">
        <v>6927.0443999999998</v>
      </c>
      <c r="H851" s="45">
        <v>1939.5724</v>
      </c>
      <c r="J851">
        <v>969.78620000000001</v>
      </c>
      <c r="L851" s="45">
        <v>6726.9297999999999</v>
      </c>
      <c r="M851">
        <v>980.54570000000001</v>
      </c>
    </row>
    <row r="852" spans="1:13" x14ac:dyDescent="0.25">
      <c r="A852" s="45">
        <v>7023.2533999999996</v>
      </c>
      <c r="B852" s="45">
        <v>7792.9250000000002</v>
      </c>
      <c r="D852" s="45">
        <v>7792.9250000000002</v>
      </c>
      <c r="E852" s="45">
        <v>7792.9250000000002</v>
      </c>
      <c r="G852" s="45">
        <v>7023.2533999999996</v>
      </c>
      <c r="H852" s="45">
        <v>1966.5109</v>
      </c>
      <c r="J852">
        <v>983.25549999999998</v>
      </c>
      <c r="L852" s="45">
        <v>6809.6695</v>
      </c>
      <c r="M852" s="45">
        <v>1003.2991</v>
      </c>
    </row>
    <row r="853" spans="1:13" x14ac:dyDescent="0.25">
      <c r="A853" s="45">
        <v>4626.9237999999996</v>
      </c>
      <c r="B853" s="45">
        <v>5138.5721999999996</v>
      </c>
      <c r="D853" s="45">
        <v>5116.4831999999997</v>
      </c>
      <c r="E853" s="45">
        <v>5116.4831999999997</v>
      </c>
      <c r="G853" s="45">
        <v>4626.9237999999996</v>
      </c>
      <c r="H853" s="45">
        <v>1295.5387000000001</v>
      </c>
      <c r="J853">
        <v>647.76930000000004</v>
      </c>
      <c r="L853" s="45">
        <v>4490.8028000000004</v>
      </c>
      <c r="M853">
        <v>374.30059999999997</v>
      </c>
    </row>
    <row r="854" spans="1:13" x14ac:dyDescent="0.25">
      <c r="A854" s="45">
        <v>5740.9713000000002</v>
      </c>
      <c r="B854" s="45">
        <v>5740.9713000000002</v>
      </c>
      <c r="D854" s="45">
        <v>5740.9713000000002</v>
      </c>
      <c r="E854" s="45">
        <v>5740.9713000000002</v>
      </c>
      <c r="G854" s="45">
        <v>5740.9713000000002</v>
      </c>
      <c r="H854" s="45">
        <v>1607.472</v>
      </c>
      <c r="J854">
        <v>803.73599999999999</v>
      </c>
      <c r="L854" s="45">
        <v>4937.2353000000003</v>
      </c>
      <c r="M854">
        <v>488.37970000000001</v>
      </c>
    </row>
    <row r="855" spans="1:13" x14ac:dyDescent="0.25">
      <c r="A855" s="45">
        <v>5624.8981999999996</v>
      </c>
      <c r="B855" s="45">
        <v>5624.8981999999996</v>
      </c>
      <c r="D855" s="45">
        <v>5624.8981999999996</v>
      </c>
      <c r="E855" s="45">
        <v>5624.8981999999996</v>
      </c>
      <c r="G855" s="45">
        <v>5624.8981999999996</v>
      </c>
      <c r="H855" s="45">
        <v>1574.9715000000001</v>
      </c>
      <c r="J855">
        <v>787.48580000000004</v>
      </c>
      <c r="L855" s="45">
        <v>4837.4125000000004</v>
      </c>
      <c r="M855">
        <v>460.92840000000001</v>
      </c>
    </row>
    <row r="856" spans="1:13" x14ac:dyDescent="0.25">
      <c r="A856" s="45">
        <v>9701.1686000000009</v>
      </c>
      <c r="B856" s="45">
        <v>10800.4512</v>
      </c>
      <c r="D856" s="45">
        <v>10800.4512</v>
      </c>
      <c r="E856" s="45">
        <v>10800.4512</v>
      </c>
      <c r="G856" s="45">
        <v>9701.1686000000009</v>
      </c>
      <c r="H856" s="45">
        <v>2716.3272000000002</v>
      </c>
      <c r="J856" s="45">
        <v>1358.1636000000001</v>
      </c>
      <c r="L856" s="45">
        <v>9442.2875000000004</v>
      </c>
      <c r="M856" s="45">
        <v>1727.2691</v>
      </c>
    </row>
    <row r="857" spans="1:13" x14ac:dyDescent="0.25">
      <c r="A857" s="45">
        <v>6569.1914999999999</v>
      </c>
      <c r="B857" s="45">
        <v>7308.9771000000001</v>
      </c>
      <c r="D857" s="45">
        <v>7286.8882000000003</v>
      </c>
      <c r="E857" s="45">
        <v>7286.8882000000003</v>
      </c>
      <c r="G857" s="45">
        <v>6569.1914999999999</v>
      </c>
      <c r="H857" s="45">
        <v>1839.3735999999999</v>
      </c>
      <c r="J857">
        <v>919.68679999999995</v>
      </c>
      <c r="L857" s="45">
        <v>6389.2902999999997</v>
      </c>
      <c r="M857">
        <v>887.69479999999999</v>
      </c>
    </row>
    <row r="858" spans="1:13" x14ac:dyDescent="0.25">
      <c r="A858" s="45">
        <v>4057.7476000000001</v>
      </c>
      <c r="B858" s="45">
        <v>4507.3594999999996</v>
      </c>
      <c r="D858" s="45">
        <v>4507.3594999999996</v>
      </c>
      <c r="E858" s="45">
        <v>4507.3594999999996</v>
      </c>
      <c r="G858" s="45">
        <v>4057.7476000000001</v>
      </c>
      <c r="H858" s="45">
        <v>1136.1693</v>
      </c>
      <c r="J858">
        <v>568.0847</v>
      </c>
      <c r="L858" s="45">
        <v>3939.2748000000001</v>
      </c>
      <c r="M858">
        <v>250.20679999999999</v>
      </c>
    </row>
    <row r="859" spans="1:13" x14ac:dyDescent="0.25">
      <c r="A859" s="45">
        <v>4778.0684000000001</v>
      </c>
      <c r="B859" s="45">
        <v>5321.0307000000003</v>
      </c>
      <c r="D859" s="45">
        <v>5321.0307000000003</v>
      </c>
      <c r="E859" s="45">
        <v>5321.0307000000003</v>
      </c>
      <c r="G859" s="45">
        <v>4778.0684000000001</v>
      </c>
      <c r="H859" s="45">
        <v>1337.8592000000001</v>
      </c>
      <c r="J859">
        <v>668.92960000000005</v>
      </c>
      <c r="L859" s="45">
        <v>4652.1012000000001</v>
      </c>
      <c r="M859">
        <v>410.59280000000001</v>
      </c>
    </row>
    <row r="860" spans="1:13" x14ac:dyDescent="0.25">
      <c r="A860" s="45">
        <v>5695.0456000000004</v>
      </c>
      <c r="B860" s="45">
        <v>6294.5240000000003</v>
      </c>
      <c r="D860" s="45">
        <v>6294.5240000000003</v>
      </c>
      <c r="E860" s="45">
        <v>6294.5240000000003</v>
      </c>
      <c r="G860" s="45">
        <v>5695.0456000000004</v>
      </c>
      <c r="H860" s="45">
        <v>1594.6128000000001</v>
      </c>
      <c r="J860">
        <v>797.30640000000005</v>
      </c>
      <c r="L860" s="45">
        <v>5497.2177000000001</v>
      </c>
      <c r="M860">
        <v>642.37490000000003</v>
      </c>
    </row>
    <row r="861" spans="1:13" x14ac:dyDescent="0.25">
      <c r="A861" s="45">
        <v>7039.4773999999998</v>
      </c>
      <c r="B861" s="45">
        <v>7750.5357000000004</v>
      </c>
      <c r="D861" s="45">
        <v>7750.5357000000004</v>
      </c>
      <c r="E861" s="45">
        <v>7750.5357000000004</v>
      </c>
      <c r="G861" s="45">
        <v>7039.4773999999998</v>
      </c>
      <c r="H861" s="45">
        <v>1971.0536999999999</v>
      </c>
      <c r="J861">
        <v>985.52679999999998</v>
      </c>
      <c r="L861" s="45">
        <v>6765.0088999999998</v>
      </c>
      <c r="M861">
        <v>991.01739999999995</v>
      </c>
    </row>
    <row r="862" spans="1:13" x14ac:dyDescent="0.25">
      <c r="A862" s="45">
        <v>6927.0443999999998</v>
      </c>
      <c r="B862" s="45">
        <v>7696.7160000000003</v>
      </c>
      <c r="D862" s="45">
        <v>7696.7160000000003</v>
      </c>
      <c r="E862" s="45">
        <v>7696.7160000000003</v>
      </c>
      <c r="G862" s="45">
        <v>6927.0443999999998</v>
      </c>
      <c r="H862" s="45">
        <v>1939.5724</v>
      </c>
      <c r="J862">
        <v>969.78620000000001</v>
      </c>
      <c r="L862" s="45">
        <v>6726.9297999999999</v>
      </c>
      <c r="M862">
        <v>980.54570000000001</v>
      </c>
    </row>
    <row r="863" spans="1:13" x14ac:dyDescent="0.25">
      <c r="A863" s="45">
        <v>7988.0409</v>
      </c>
      <c r="B863" s="45">
        <v>11006.5659</v>
      </c>
      <c r="D863" s="45">
        <v>8773.1062999999995</v>
      </c>
      <c r="E863" s="45">
        <v>8773.1062999999995</v>
      </c>
      <c r="G863" s="45">
        <v>7988.0409</v>
      </c>
      <c r="H863" s="45">
        <v>2236.6514000000002</v>
      </c>
      <c r="J863" s="45">
        <v>1118.3257000000001</v>
      </c>
      <c r="L863" s="45">
        <v>9888.2402000000002</v>
      </c>
      <c r="M863" s="45">
        <v>1849.9060999999999</v>
      </c>
    </row>
    <row r="864" spans="1:13" x14ac:dyDescent="0.25">
      <c r="A864" s="45">
        <v>5745.0020999999997</v>
      </c>
      <c r="B864" s="45">
        <v>6332.7260999999999</v>
      </c>
      <c r="D864" s="45">
        <v>6332.7260999999999</v>
      </c>
      <c r="E864" s="45">
        <v>6332.7260999999999</v>
      </c>
      <c r="G864" s="45">
        <v>5745.0020999999997</v>
      </c>
      <c r="H864" s="45">
        <v>1608.6006</v>
      </c>
      <c r="J864">
        <v>804.30029999999999</v>
      </c>
      <c r="L864" s="45">
        <v>5528.4258</v>
      </c>
      <c r="M864">
        <v>650.95709999999997</v>
      </c>
    </row>
    <row r="865" spans="1:13" x14ac:dyDescent="0.25">
      <c r="A865" s="45">
        <v>5628.3877000000002</v>
      </c>
      <c r="B865" s="45">
        <v>6298.4339</v>
      </c>
      <c r="D865" s="45">
        <v>6298.4339</v>
      </c>
      <c r="E865" s="45">
        <v>6298.4339</v>
      </c>
      <c r="G865" s="45">
        <v>5628.3877000000002</v>
      </c>
      <c r="H865" s="45">
        <v>1575.9485999999999</v>
      </c>
      <c r="J865">
        <v>787.97429999999997</v>
      </c>
      <c r="L865" s="45">
        <v>5510.4596000000001</v>
      </c>
      <c r="M865">
        <v>646.01639999999998</v>
      </c>
    </row>
    <row r="866" spans="1:13" x14ac:dyDescent="0.25">
      <c r="A866" s="45">
        <v>5740.9713000000002</v>
      </c>
      <c r="B866" s="45">
        <v>6424.4201999999996</v>
      </c>
      <c r="D866" s="45">
        <v>6424.4201999999996</v>
      </c>
      <c r="E866" s="45">
        <v>6424.4201999999996</v>
      </c>
      <c r="G866" s="45">
        <v>5740.9713000000002</v>
      </c>
      <c r="H866" s="45">
        <v>1607.472</v>
      </c>
      <c r="J866">
        <v>803.73599999999999</v>
      </c>
      <c r="L866" s="45">
        <v>5620.6841999999997</v>
      </c>
      <c r="M866">
        <v>676.32820000000004</v>
      </c>
    </row>
    <row r="867" spans="1:13" x14ac:dyDescent="0.25">
      <c r="A867" s="45">
        <v>7183.3487999999998</v>
      </c>
      <c r="B867" s="45">
        <v>7968.4142000000002</v>
      </c>
      <c r="D867" s="45">
        <v>7968.4142000000002</v>
      </c>
      <c r="E867" s="45">
        <v>7968.4142000000002</v>
      </c>
      <c r="G867" s="45">
        <v>7183.3487999999998</v>
      </c>
      <c r="H867" s="45">
        <v>2011.3377</v>
      </c>
      <c r="J867" s="45">
        <v>1005.6688</v>
      </c>
      <c r="L867" s="45">
        <v>6962.7453999999998</v>
      </c>
      <c r="M867" s="45">
        <v>1045.395</v>
      </c>
    </row>
    <row r="868" spans="1:13" x14ac:dyDescent="0.25">
      <c r="A868" s="45">
        <v>6239.5367999999999</v>
      </c>
      <c r="B868" s="45">
        <v>6950.5950999999995</v>
      </c>
      <c r="D868" s="45">
        <v>6950.5950999999995</v>
      </c>
      <c r="E868" s="45">
        <v>6950.5950999999995</v>
      </c>
      <c r="G868" s="45">
        <v>6239.5367999999999</v>
      </c>
      <c r="H868" s="45">
        <v>1747.0703000000001</v>
      </c>
      <c r="J868">
        <v>873.53510000000006</v>
      </c>
      <c r="L868" s="45">
        <v>6077.0599000000002</v>
      </c>
      <c r="M868">
        <v>801.83150000000001</v>
      </c>
    </row>
    <row r="869" spans="1:13" x14ac:dyDescent="0.25">
      <c r="A869" s="45">
        <v>7470.3388000000004</v>
      </c>
      <c r="B869" s="45">
        <v>8224.9184999999998</v>
      </c>
      <c r="D869" s="45">
        <v>8224.9184999999998</v>
      </c>
      <c r="E869" s="45">
        <v>8224.9184999999998</v>
      </c>
      <c r="G869" s="45">
        <v>7470.3388000000004</v>
      </c>
      <c r="H869" s="45">
        <v>2091.6949</v>
      </c>
      <c r="J869" s="45">
        <v>1045.8474000000001</v>
      </c>
      <c r="L869" s="45">
        <v>7179.0711000000001</v>
      </c>
      <c r="M869" s="45">
        <v>1104.8844999999999</v>
      </c>
    </row>
    <row r="870" spans="1:13" x14ac:dyDescent="0.25">
      <c r="A870" s="45">
        <v>5083.8126000000002</v>
      </c>
      <c r="B870" s="45">
        <v>5671.5366000000004</v>
      </c>
      <c r="D870" s="45">
        <v>5671.5366000000004</v>
      </c>
      <c r="E870" s="45">
        <v>5671.5366000000004</v>
      </c>
      <c r="G870" s="45">
        <v>5083.8126000000002</v>
      </c>
      <c r="H870" s="45">
        <v>1423.4675</v>
      </c>
      <c r="J870">
        <v>711.73379999999997</v>
      </c>
      <c r="L870" s="45">
        <v>4959.8028000000004</v>
      </c>
      <c r="M870">
        <v>494.58580000000001</v>
      </c>
    </row>
    <row r="871" spans="1:13" x14ac:dyDescent="0.25">
      <c r="A871" s="45">
        <v>6150.6544999999996</v>
      </c>
      <c r="B871" s="45">
        <v>6861.7128000000002</v>
      </c>
      <c r="D871" s="45">
        <v>6861.7128000000002</v>
      </c>
      <c r="E871" s="45">
        <v>6861.7128000000002</v>
      </c>
      <c r="G871" s="45">
        <v>6150.6544999999996</v>
      </c>
      <c r="H871" s="45">
        <v>1722.1832999999999</v>
      </c>
      <c r="J871">
        <v>861.09159999999997</v>
      </c>
      <c r="L871" s="45">
        <v>6000.6211999999996</v>
      </c>
      <c r="M871">
        <v>780.81079999999997</v>
      </c>
    </row>
    <row r="872" spans="1:13" x14ac:dyDescent="0.25">
      <c r="A872" s="45">
        <v>5020.6323000000002</v>
      </c>
      <c r="B872" s="45">
        <v>5620.1108000000004</v>
      </c>
      <c r="D872" s="45">
        <v>5620.1108000000004</v>
      </c>
      <c r="E872" s="45">
        <v>5620.1108000000004</v>
      </c>
      <c r="G872" s="45">
        <v>5020.6323000000002</v>
      </c>
      <c r="H872" s="45">
        <v>1405.777</v>
      </c>
      <c r="J872">
        <v>702.88850000000002</v>
      </c>
      <c r="L872" s="45">
        <v>4917.2222000000002</v>
      </c>
      <c r="M872">
        <v>482.87610000000001</v>
      </c>
    </row>
    <row r="873" spans="1:13" x14ac:dyDescent="0.25">
      <c r="A873" s="45">
        <v>5999.8669</v>
      </c>
      <c r="B873" s="45">
        <v>6696.9838</v>
      </c>
      <c r="D873" s="45">
        <v>6674.8949000000002</v>
      </c>
      <c r="E873" s="45">
        <v>6674.8949000000002</v>
      </c>
      <c r="G873" s="45">
        <v>5999.8669</v>
      </c>
      <c r="H873" s="45">
        <v>1679.9627</v>
      </c>
      <c r="J873">
        <v>839.98140000000001</v>
      </c>
      <c r="L873" s="45">
        <v>5857.0024999999996</v>
      </c>
      <c r="M873">
        <v>741.31569999999999</v>
      </c>
    </row>
    <row r="874" spans="1:13" x14ac:dyDescent="0.25">
      <c r="A874" s="45">
        <v>6014.3508000000002</v>
      </c>
      <c r="B874" s="45">
        <v>6697.7997999999998</v>
      </c>
      <c r="D874" s="45">
        <v>6697.7997999999998</v>
      </c>
      <c r="E874" s="45">
        <v>6697.7997999999998</v>
      </c>
      <c r="G874" s="45">
        <v>6014.3508000000002</v>
      </c>
      <c r="H874" s="45">
        <v>1684.0182</v>
      </c>
      <c r="J874">
        <v>842.00909999999999</v>
      </c>
      <c r="L874" s="45">
        <v>5855.7906999999996</v>
      </c>
      <c r="M874">
        <v>740.98239999999998</v>
      </c>
    </row>
    <row r="875" spans="1:13" x14ac:dyDescent="0.25">
      <c r="A875" s="45">
        <v>5651.3456999999999</v>
      </c>
      <c r="B875" s="45">
        <v>6295.3737000000001</v>
      </c>
      <c r="D875" s="45">
        <v>6295.3737000000001</v>
      </c>
      <c r="E875" s="45">
        <v>6295.3737000000001</v>
      </c>
      <c r="G875" s="45">
        <v>5651.3456999999999</v>
      </c>
      <c r="H875" s="45">
        <v>1582.3768</v>
      </c>
      <c r="J875">
        <v>791.1884</v>
      </c>
      <c r="L875" s="45">
        <v>5504.1853000000001</v>
      </c>
      <c r="M875">
        <v>644.29100000000005</v>
      </c>
    </row>
    <row r="876" spans="1:13" x14ac:dyDescent="0.25">
      <c r="A876" s="45">
        <v>5879.6550999999999</v>
      </c>
      <c r="B876" s="45">
        <v>6549.7012000000004</v>
      </c>
      <c r="D876" s="45">
        <v>6549.7012000000004</v>
      </c>
      <c r="E876" s="45">
        <v>6549.7012000000004</v>
      </c>
      <c r="G876" s="45">
        <v>5879.6550999999999</v>
      </c>
      <c r="H876" s="45">
        <v>1646.3034</v>
      </c>
      <c r="J876">
        <v>823.15170000000001</v>
      </c>
      <c r="L876" s="45">
        <v>5726.5495000000001</v>
      </c>
      <c r="M876">
        <v>705.44110000000001</v>
      </c>
    </row>
    <row r="877" spans="1:13" x14ac:dyDescent="0.25">
      <c r="A877" s="45">
        <v>6964.0783000000001</v>
      </c>
      <c r="B877" s="45">
        <v>6964.0783000000001</v>
      </c>
      <c r="D877" s="45">
        <v>6964.0783000000001</v>
      </c>
      <c r="E877" s="45">
        <v>6964.0783000000001</v>
      </c>
      <c r="G877" s="45">
        <v>6964.0783000000001</v>
      </c>
      <c r="H877" s="45">
        <v>1949.9419</v>
      </c>
      <c r="J877">
        <v>974.971</v>
      </c>
      <c r="L877" s="45">
        <v>5989.1072999999997</v>
      </c>
      <c r="M877">
        <v>777.64449999999999</v>
      </c>
    </row>
    <row r="878" spans="1:13" x14ac:dyDescent="0.25">
      <c r="A878" s="45">
        <v>4790.8584000000001</v>
      </c>
      <c r="B878" s="45">
        <v>5323.1760000000004</v>
      </c>
      <c r="D878" s="45">
        <v>5323.1760000000004</v>
      </c>
      <c r="E878" s="45">
        <v>5323.1760000000004</v>
      </c>
      <c r="G878" s="45">
        <v>4790.8584000000001</v>
      </c>
      <c r="H878" s="45">
        <v>1341.4404</v>
      </c>
      <c r="J878">
        <v>670.72019999999998</v>
      </c>
      <c r="L878" s="45">
        <v>4652.4557999999997</v>
      </c>
      <c r="M878">
        <v>410.67259999999999</v>
      </c>
    </row>
    <row r="879" spans="1:13" x14ac:dyDescent="0.25">
      <c r="A879" s="45">
        <v>6633.4570000000003</v>
      </c>
      <c r="B879" s="45">
        <v>7303.5030999999999</v>
      </c>
      <c r="D879" s="45">
        <v>7303.5030999999999</v>
      </c>
      <c r="E879" s="45">
        <v>7303.5030999999999</v>
      </c>
      <c r="G879" s="45">
        <v>6633.4570000000003</v>
      </c>
      <c r="H879" s="45">
        <v>1857.3679999999999</v>
      </c>
      <c r="J879">
        <v>928.68399999999997</v>
      </c>
      <c r="L879" s="45">
        <v>6374.8191999999999</v>
      </c>
      <c r="M879">
        <v>883.71529999999996</v>
      </c>
    </row>
    <row r="880" spans="1:13" x14ac:dyDescent="0.25">
      <c r="A880" s="45">
        <v>6771.1894000000002</v>
      </c>
      <c r="B880" s="45">
        <v>7556.2548999999999</v>
      </c>
      <c r="D880" s="45">
        <v>7556.2548999999999</v>
      </c>
      <c r="E880" s="45">
        <v>7556.2548999999999</v>
      </c>
      <c r="G880" s="45">
        <v>6771.1894000000002</v>
      </c>
      <c r="H880" s="45">
        <v>1895.933</v>
      </c>
      <c r="J880">
        <v>947.9665</v>
      </c>
      <c r="L880" s="45">
        <v>6608.2883000000002</v>
      </c>
      <c r="M880">
        <v>947.91930000000002</v>
      </c>
    </row>
    <row r="881" spans="1:13" x14ac:dyDescent="0.25">
      <c r="A881" s="45">
        <v>5812.3527000000004</v>
      </c>
      <c r="B881" s="45">
        <v>6456.3806999999997</v>
      </c>
      <c r="D881" s="45">
        <v>6456.3806999999997</v>
      </c>
      <c r="E881" s="45">
        <v>6456.3806999999997</v>
      </c>
      <c r="G881" s="45">
        <v>5812.3527000000004</v>
      </c>
      <c r="H881" s="45">
        <v>1627.4588000000001</v>
      </c>
      <c r="J881">
        <v>813.72940000000006</v>
      </c>
      <c r="L881" s="45">
        <v>5642.6513000000004</v>
      </c>
      <c r="M881">
        <v>682.3691</v>
      </c>
    </row>
    <row r="882" spans="1:13" x14ac:dyDescent="0.25">
      <c r="A882" s="45">
        <v>5972.8899000000001</v>
      </c>
      <c r="B882" s="45">
        <v>6683.9481999999998</v>
      </c>
      <c r="D882" s="45">
        <v>6683.9481999999998</v>
      </c>
      <c r="E882" s="45">
        <v>6683.9481999999998</v>
      </c>
      <c r="G882" s="45">
        <v>5972.8899000000001</v>
      </c>
      <c r="H882" s="45">
        <v>1672.4092000000001</v>
      </c>
      <c r="J882">
        <v>836.20460000000003</v>
      </c>
      <c r="L882" s="45">
        <v>5847.7435999999998</v>
      </c>
      <c r="M882">
        <v>738.76949999999999</v>
      </c>
    </row>
    <row r="883" spans="1:13" x14ac:dyDescent="0.25">
      <c r="A883" s="45">
        <v>7791.7745000000004</v>
      </c>
      <c r="B883" s="45">
        <v>11554.8073</v>
      </c>
      <c r="D883" s="45">
        <v>8576.8399000000009</v>
      </c>
      <c r="E883" s="45">
        <v>8576.8399000000009</v>
      </c>
      <c r="G883" s="45">
        <v>7791.7745000000004</v>
      </c>
      <c r="H883" s="45">
        <v>2181.6968999999999</v>
      </c>
      <c r="J883" s="45">
        <v>1090.8484000000001</v>
      </c>
      <c r="L883" s="45">
        <v>10463.9588</v>
      </c>
      <c r="M883" s="45">
        <v>2008.2286999999999</v>
      </c>
    </row>
    <row r="884" spans="1:13" x14ac:dyDescent="0.25">
      <c r="A884" s="45">
        <v>6776.2861000000003</v>
      </c>
      <c r="B884" s="45">
        <v>7487.3444</v>
      </c>
      <c r="D884" s="45">
        <v>7466.1124</v>
      </c>
      <c r="E884" s="45">
        <v>7466.1124</v>
      </c>
      <c r="G884" s="45">
        <v>6776.2861000000003</v>
      </c>
      <c r="H884" s="45">
        <v>1897.3601000000001</v>
      </c>
      <c r="J884">
        <v>948.68010000000004</v>
      </c>
      <c r="L884" s="45">
        <v>6538.6643999999997</v>
      </c>
      <c r="M884">
        <v>928.77269999999999</v>
      </c>
    </row>
    <row r="885" spans="1:13" x14ac:dyDescent="0.25">
      <c r="A885" s="45">
        <v>6755.0540000000001</v>
      </c>
      <c r="B885" s="45">
        <v>7466.1124</v>
      </c>
      <c r="D885" s="45">
        <v>7466.1124</v>
      </c>
      <c r="E885" s="45">
        <v>7466.1124</v>
      </c>
      <c r="G885" s="45">
        <v>6755.0540000000001</v>
      </c>
      <c r="H885" s="45">
        <v>1891.4150999999999</v>
      </c>
      <c r="J885">
        <v>945.70759999999996</v>
      </c>
      <c r="L885" s="45">
        <v>6520.4048000000003</v>
      </c>
      <c r="M885">
        <v>923.75130000000001</v>
      </c>
    </row>
    <row r="886" spans="1:13" x14ac:dyDescent="0.25">
      <c r="A886" s="45">
        <v>2646.3724999999999</v>
      </c>
      <c r="B886" s="45">
        <v>2646.3724999999999</v>
      </c>
      <c r="D886" s="45">
        <v>2646.3724999999999</v>
      </c>
      <c r="E886" s="45">
        <v>2646.3724999999999</v>
      </c>
      <c r="G886" s="45">
        <v>2646.3724999999999</v>
      </c>
      <c r="H886">
        <v>740.98429999999996</v>
      </c>
      <c r="J886">
        <v>370.49209999999999</v>
      </c>
      <c r="L886" s="45">
        <v>2275.8802999999998</v>
      </c>
      <c r="M886">
        <v>27.890999999999998</v>
      </c>
    </row>
    <row r="887" spans="1:13" x14ac:dyDescent="0.25">
      <c r="A887" s="45">
        <v>6700.1190999999999</v>
      </c>
      <c r="B887" s="45">
        <v>7454.6988000000001</v>
      </c>
      <c r="D887" s="45">
        <v>7432.6098000000002</v>
      </c>
      <c r="E887" s="45">
        <v>7432.6098000000002</v>
      </c>
      <c r="G887" s="45">
        <v>6700.1190999999999</v>
      </c>
      <c r="H887" s="45">
        <v>1876.0334</v>
      </c>
      <c r="J887">
        <v>938.01670000000001</v>
      </c>
      <c r="L887" s="45">
        <v>6516.6821</v>
      </c>
      <c r="M887">
        <v>922.72760000000005</v>
      </c>
    </row>
    <row r="888" spans="1:13" x14ac:dyDescent="0.25">
      <c r="A888" s="45">
        <v>6132.8779999999997</v>
      </c>
      <c r="B888" s="45">
        <v>6843.9363000000003</v>
      </c>
      <c r="D888" s="45">
        <v>6843.9363000000003</v>
      </c>
      <c r="E888" s="45">
        <v>6843.9363000000003</v>
      </c>
      <c r="G888" s="45">
        <v>6132.8779999999997</v>
      </c>
      <c r="H888" s="45">
        <v>1717.2058</v>
      </c>
      <c r="J888">
        <v>858.60289999999998</v>
      </c>
      <c r="L888" s="45">
        <v>5985.3334000000004</v>
      </c>
      <c r="M888">
        <v>776.60670000000005</v>
      </c>
    </row>
    <row r="889" spans="1:13" x14ac:dyDescent="0.25">
      <c r="A889" s="45">
        <v>8781.4524999999994</v>
      </c>
      <c r="B889" s="45">
        <v>9566.5179000000007</v>
      </c>
      <c r="D889" s="45">
        <v>9545.2857999999997</v>
      </c>
      <c r="E889" s="45">
        <v>9545.2857999999997</v>
      </c>
      <c r="G889" s="45">
        <v>8781.4524999999994</v>
      </c>
      <c r="H889" s="45">
        <v>2458.8067000000001</v>
      </c>
      <c r="J889" s="45">
        <v>1229.4032999999999</v>
      </c>
      <c r="L889" s="45">
        <v>8337.1146000000008</v>
      </c>
      <c r="M889" s="45">
        <v>1423.3465000000001</v>
      </c>
    </row>
    <row r="890" spans="1:13" x14ac:dyDescent="0.25">
      <c r="A890" s="45">
        <v>7619.7488000000003</v>
      </c>
      <c r="B890" s="45">
        <v>8389.4204000000009</v>
      </c>
      <c r="D890" s="45">
        <v>8389.4204000000009</v>
      </c>
      <c r="E890" s="45">
        <v>8389.4204000000009</v>
      </c>
      <c r="G890" s="45">
        <v>7619.7488000000003</v>
      </c>
      <c r="H890" s="45">
        <v>2133.5297</v>
      </c>
      <c r="J890" s="45">
        <v>1066.7647999999999</v>
      </c>
      <c r="L890" s="45">
        <v>7322.6556</v>
      </c>
      <c r="M890" s="45">
        <v>1144.3703</v>
      </c>
    </row>
    <row r="891" spans="1:13" x14ac:dyDescent="0.25">
      <c r="A891" s="45">
        <v>5303.7633999999998</v>
      </c>
      <c r="B891" s="45">
        <v>5935.1638000000003</v>
      </c>
      <c r="D891" s="45">
        <v>5935.1638000000003</v>
      </c>
      <c r="E891" s="45">
        <v>5935.1638000000003</v>
      </c>
      <c r="G891" s="45">
        <v>5303.7633999999998</v>
      </c>
      <c r="H891" s="45">
        <v>1485.0536999999999</v>
      </c>
      <c r="J891">
        <v>742.52689999999996</v>
      </c>
      <c r="L891" s="45">
        <v>5192.6369000000004</v>
      </c>
      <c r="M891">
        <v>558.61509999999998</v>
      </c>
    </row>
    <row r="892" spans="1:13" x14ac:dyDescent="0.25">
      <c r="A892" s="45">
        <v>6117.2012999999997</v>
      </c>
      <c r="B892" s="45">
        <v>6814.3182999999999</v>
      </c>
      <c r="D892" s="45">
        <v>6814.3182999999999</v>
      </c>
      <c r="E892" s="45">
        <v>6814.3182999999999</v>
      </c>
      <c r="G892" s="45">
        <v>6117.2012999999997</v>
      </c>
      <c r="H892" s="45">
        <v>1712.8163999999999</v>
      </c>
      <c r="J892">
        <v>856.40819999999997</v>
      </c>
      <c r="L892" s="45">
        <v>5957.9101000000001</v>
      </c>
      <c r="M892">
        <v>769.06529999999998</v>
      </c>
    </row>
    <row r="893" spans="1:13" x14ac:dyDescent="0.25">
      <c r="A893" s="45">
        <v>6185.2130999999999</v>
      </c>
      <c r="B893" s="45">
        <v>6868.6620000000003</v>
      </c>
      <c r="D893" s="45">
        <v>6868.6620000000003</v>
      </c>
      <c r="E893" s="45">
        <v>6868.6620000000003</v>
      </c>
      <c r="G893" s="45">
        <v>6185.2130999999999</v>
      </c>
      <c r="H893" s="45">
        <v>1731.8597</v>
      </c>
      <c r="J893">
        <v>865.9298</v>
      </c>
      <c r="L893" s="45">
        <v>6002.7322000000004</v>
      </c>
      <c r="M893">
        <v>781.39139999999998</v>
      </c>
    </row>
    <row r="894" spans="1:13" x14ac:dyDescent="0.25">
      <c r="A894" s="45">
        <v>5997.2646000000004</v>
      </c>
      <c r="B894" s="45">
        <v>6680.7136</v>
      </c>
      <c r="D894" s="45">
        <v>6680.7136</v>
      </c>
      <c r="E894" s="45">
        <v>6680.7136</v>
      </c>
      <c r="G894" s="45">
        <v>5997.2646000000004</v>
      </c>
      <c r="H894" s="45">
        <v>1679.2340999999999</v>
      </c>
      <c r="J894">
        <v>839.61699999999996</v>
      </c>
      <c r="L894" s="45">
        <v>5841.0964999999997</v>
      </c>
      <c r="M894">
        <v>736.94150000000002</v>
      </c>
    </row>
    <row r="895" spans="1:13" x14ac:dyDescent="0.25">
      <c r="A895" s="45">
        <v>7988.0409</v>
      </c>
      <c r="B895" s="45">
        <v>8773.1062999999995</v>
      </c>
      <c r="D895" s="45">
        <v>8773.1062999999995</v>
      </c>
      <c r="E895" s="45">
        <v>8773.1062999999995</v>
      </c>
      <c r="G895" s="45">
        <v>7988.0409</v>
      </c>
      <c r="H895" s="45">
        <v>2236.6514000000002</v>
      </c>
      <c r="J895" s="45">
        <v>1118.3257000000001</v>
      </c>
      <c r="L895" s="45">
        <v>7654.7806</v>
      </c>
      <c r="M895" s="45">
        <v>1235.7047</v>
      </c>
    </row>
    <row r="896" spans="1:13" x14ac:dyDescent="0.25">
      <c r="A896" s="45">
        <v>7497.375</v>
      </c>
      <c r="B896" s="45">
        <v>8282.4403999999995</v>
      </c>
      <c r="D896" s="45">
        <v>8282.4403999999995</v>
      </c>
      <c r="E896" s="45">
        <v>8282.4403999999995</v>
      </c>
      <c r="G896" s="45">
        <v>7497.375</v>
      </c>
      <c r="H896" s="45">
        <v>2099.2649999999999</v>
      </c>
      <c r="J896" s="45">
        <v>1049.6324999999999</v>
      </c>
      <c r="L896" s="45">
        <v>7232.8078999999998</v>
      </c>
      <c r="M896" s="45">
        <v>1119.6622</v>
      </c>
    </row>
    <row r="897" spans="1:13" x14ac:dyDescent="0.25">
      <c r="A897" s="45">
        <v>7085.2156000000004</v>
      </c>
      <c r="B897" s="45">
        <v>7870.2809999999999</v>
      </c>
      <c r="D897" s="45">
        <v>7870.2809999999999</v>
      </c>
      <c r="E897" s="45">
        <v>7870.2809999999999</v>
      </c>
      <c r="G897" s="45">
        <v>7085.2156000000004</v>
      </c>
      <c r="H897" s="45">
        <v>1983.8604</v>
      </c>
      <c r="J897">
        <v>991.93020000000001</v>
      </c>
      <c r="L897" s="45">
        <v>6878.3509000000004</v>
      </c>
      <c r="M897" s="45">
        <v>1022.1865</v>
      </c>
    </row>
    <row r="898" spans="1:13" x14ac:dyDescent="0.25">
      <c r="A898" s="45">
        <v>7106.4476000000004</v>
      </c>
      <c r="B898" s="45">
        <v>7891.5131000000001</v>
      </c>
      <c r="D898" s="45">
        <v>7870.2809999999999</v>
      </c>
      <c r="E898" s="45">
        <v>7870.2809999999999</v>
      </c>
      <c r="G898" s="45">
        <v>7106.4476000000004</v>
      </c>
      <c r="H898" s="45">
        <v>1989.8053</v>
      </c>
      <c r="J898">
        <v>994.90269999999998</v>
      </c>
      <c r="L898" s="45">
        <v>6896.6103999999996</v>
      </c>
      <c r="M898" s="45">
        <v>1027.2079000000001</v>
      </c>
    </row>
    <row r="899" spans="1:13" x14ac:dyDescent="0.25">
      <c r="A899" s="45">
        <v>6509.8513000000003</v>
      </c>
      <c r="B899" s="45">
        <v>7193.3002999999999</v>
      </c>
      <c r="D899" s="45">
        <v>7193.3002999999999</v>
      </c>
      <c r="E899" s="45">
        <v>7193.3002999999999</v>
      </c>
      <c r="G899" s="45">
        <v>6509.8513000000003</v>
      </c>
      <c r="H899" s="45">
        <v>1822.7583999999999</v>
      </c>
      <c r="J899">
        <v>911.37919999999997</v>
      </c>
      <c r="L899" s="45">
        <v>6281.9210999999996</v>
      </c>
      <c r="M899">
        <v>858.16830000000004</v>
      </c>
    </row>
    <row r="900" spans="1:13" x14ac:dyDescent="0.25">
      <c r="A900" s="45">
        <v>7039.4773999999998</v>
      </c>
      <c r="B900" s="45">
        <v>7750.5357000000004</v>
      </c>
      <c r="D900" s="45">
        <v>7750.5357000000004</v>
      </c>
      <c r="E900" s="45">
        <v>7750.5357000000004</v>
      </c>
      <c r="G900" s="45">
        <v>7039.4773999999998</v>
      </c>
      <c r="H900" s="45">
        <v>1971.0536999999999</v>
      </c>
      <c r="J900">
        <v>985.52679999999998</v>
      </c>
      <c r="L900" s="45">
        <v>6765.0088999999998</v>
      </c>
      <c r="M900">
        <v>991.01739999999995</v>
      </c>
    </row>
    <row r="901" spans="1:13" x14ac:dyDescent="0.25">
      <c r="A901" s="45">
        <v>5795.8993</v>
      </c>
      <c r="B901" s="45">
        <v>6465.9453999999996</v>
      </c>
      <c r="D901" s="45">
        <v>6465.9453999999996</v>
      </c>
      <c r="E901" s="45">
        <v>6465.9453999999996</v>
      </c>
      <c r="G901" s="45">
        <v>5795.8993</v>
      </c>
      <c r="H901" s="45">
        <v>1622.8517999999999</v>
      </c>
      <c r="J901">
        <v>811.42589999999996</v>
      </c>
      <c r="L901" s="45">
        <v>5654.5195000000003</v>
      </c>
      <c r="M901">
        <v>685.63289999999995</v>
      </c>
    </row>
    <row r="902" spans="1:13" x14ac:dyDescent="0.25">
      <c r="A902" s="45">
        <v>5723.8850000000002</v>
      </c>
      <c r="B902" s="45">
        <v>6407.3339999999998</v>
      </c>
      <c r="D902" s="45">
        <v>6407.3339999999998</v>
      </c>
      <c r="E902" s="45">
        <v>6407.3339999999998</v>
      </c>
      <c r="G902" s="45">
        <v>5723.8850000000002</v>
      </c>
      <c r="H902" s="45">
        <v>1602.6877999999999</v>
      </c>
      <c r="J902">
        <v>801.34389999999996</v>
      </c>
      <c r="L902" s="45">
        <v>5605.9901</v>
      </c>
      <c r="M902">
        <v>672.28729999999996</v>
      </c>
    </row>
    <row r="903" spans="1:13" x14ac:dyDescent="0.25">
      <c r="A903" s="45">
        <v>6117.2012999999997</v>
      </c>
      <c r="B903" s="45">
        <v>6814.3182999999999</v>
      </c>
      <c r="D903" s="45">
        <v>6814.3182999999999</v>
      </c>
      <c r="E903" s="45">
        <v>6814.3182999999999</v>
      </c>
      <c r="G903" s="45">
        <v>6117.2012999999997</v>
      </c>
      <c r="H903" s="45">
        <v>1712.8163999999999</v>
      </c>
      <c r="J903">
        <v>856.40819999999997</v>
      </c>
      <c r="L903" s="45">
        <v>5957.9101000000001</v>
      </c>
      <c r="M903">
        <v>769.06529999999998</v>
      </c>
    </row>
    <row r="904" spans="1:13" x14ac:dyDescent="0.25">
      <c r="A904" s="45">
        <v>7477.7483000000002</v>
      </c>
      <c r="B904" s="45">
        <v>8262.8137999999999</v>
      </c>
      <c r="D904" s="45">
        <v>8262.8137999999999</v>
      </c>
      <c r="E904" s="45">
        <v>8262.8137999999999</v>
      </c>
      <c r="G904" s="45">
        <v>7477.7483000000002</v>
      </c>
      <c r="H904" s="45">
        <v>2093.7694999999999</v>
      </c>
      <c r="J904" s="45">
        <v>1046.8848</v>
      </c>
      <c r="L904" s="45">
        <v>7215.9290000000001</v>
      </c>
      <c r="M904" s="45">
        <v>1115.0205000000001</v>
      </c>
    </row>
    <row r="905" spans="1:13" x14ac:dyDescent="0.25">
      <c r="A905" s="45">
        <v>6532.9501</v>
      </c>
      <c r="B905" s="45">
        <v>7202.9961999999996</v>
      </c>
      <c r="D905" s="45">
        <v>7202.9961999999996</v>
      </c>
      <c r="E905" s="45">
        <v>7202.9961999999996</v>
      </c>
      <c r="G905" s="45">
        <v>6532.9501</v>
      </c>
      <c r="H905" s="45">
        <v>1829.2260000000001</v>
      </c>
      <c r="J905">
        <v>914.61300000000006</v>
      </c>
      <c r="L905" s="45">
        <v>6288.3832000000002</v>
      </c>
      <c r="M905">
        <v>859.94539999999995</v>
      </c>
    </row>
    <row r="906" spans="1:13" x14ac:dyDescent="0.25">
      <c r="A906" s="45">
        <v>5119.4588999999996</v>
      </c>
      <c r="B906" s="45">
        <v>5684.3594000000003</v>
      </c>
      <c r="D906" s="45">
        <v>5663.1273000000001</v>
      </c>
      <c r="E906" s="45">
        <v>5663.1273000000001</v>
      </c>
      <c r="G906" s="45">
        <v>5119.4588999999996</v>
      </c>
      <c r="H906" s="45">
        <v>1433.4485</v>
      </c>
      <c r="J906">
        <v>716.7242</v>
      </c>
      <c r="L906" s="45">
        <v>4967.6351000000004</v>
      </c>
      <c r="M906">
        <v>496.73970000000003</v>
      </c>
    </row>
    <row r="907" spans="1:13" x14ac:dyDescent="0.25">
      <c r="A907" s="45">
        <v>5740.9713000000002</v>
      </c>
      <c r="B907" s="45">
        <v>6424.4201999999996</v>
      </c>
      <c r="D907" s="45">
        <v>6424.4201999999996</v>
      </c>
      <c r="E907" s="45">
        <v>6424.4201999999996</v>
      </c>
      <c r="G907" s="45">
        <v>5740.9713000000002</v>
      </c>
      <c r="H907" s="45">
        <v>1607.472</v>
      </c>
      <c r="J907">
        <v>803.73599999999999</v>
      </c>
      <c r="L907" s="45">
        <v>5620.6841999999997</v>
      </c>
      <c r="M907">
        <v>676.32820000000004</v>
      </c>
    </row>
    <row r="908" spans="1:13" x14ac:dyDescent="0.25">
      <c r="A908" s="45">
        <v>5199.768</v>
      </c>
      <c r="B908" s="45">
        <v>5818.7879999999996</v>
      </c>
      <c r="D908" s="45">
        <v>5818.7879999999996</v>
      </c>
      <c r="E908" s="45">
        <v>5818.7879999999996</v>
      </c>
      <c r="G908" s="45">
        <v>5199.768</v>
      </c>
      <c r="H908" s="45">
        <v>1455.9349999999999</v>
      </c>
      <c r="J908">
        <v>727.96749999999997</v>
      </c>
      <c r="L908" s="45">
        <v>5090.8204999999998</v>
      </c>
      <c r="M908">
        <v>530.61559999999997</v>
      </c>
    </row>
    <row r="909" spans="1:13" x14ac:dyDescent="0.25">
      <c r="A909" s="45">
        <v>9259.9150000000009</v>
      </c>
      <c r="B909" s="45">
        <v>10330.4254</v>
      </c>
      <c r="D909" s="45">
        <v>10330.4254</v>
      </c>
      <c r="E909" s="45">
        <v>10330.4254</v>
      </c>
      <c r="G909" s="45">
        <v>9259.9150000000009</v>
      </c>
      <c r="H909" s="45">
        <v>2592.7761999999998</v>
      </c>
      <c r="J909" s="45">
        <v>1296.3880999999999</v>
      </c>
      <c r="L909" s="45">
        <v>9034.0373</v>
      </c>
      <c r="M909" s="45">
        <v>1615.0001999999999</v>
      </c>
    </row>
    <row r="910" spans="1:13" x14ac:dyDescent="0.25">
      <c r="A910" s="45">
        <v>4988.1710000000003</v>
      </c>
      <c r="B910" s="45">
        <v>5511.0066999999999</v>
      </c>
      <c r="D910" s="45">
        <v>5489.7745999999997</v>
      </c>
      <c r="E910" s="45">
        <v>5489.7745999999997</v>
      </c>
      <c r="G910" s="45">
        <v>4988.1710000000003</v>
      </c>
      <c r="H910" s="45">
        <v>1396.6878999999999</v>
      </c>
      <c r="J910">
        <v>698.34389999999996</v>
      </c>
      <c r="L910" s="45">
        <v>4812.6628000000001</v>
      </c>
      <c r="M910">
        <v>454.1223</v>
      </c>
    </row>
    <row r="911" spans="1:13" x14ac:dyDescent="0.25">
      <c r="A911" s="45">
        <v>5972.8899000000001</v>
      </c>
      <c r="B911" s="45">
        <v>6683.9481999999998</v>
      </c>
      <c r="D911" s="45">
        <v>6683.9481999999998</v>
      </c>
      <c r="E911" s="45">
        <v>6683.9481999999998</v>
      </c>
      <c r="G911" s="45">
        <v>5972.8899000000001</v>
      </c>
      <c r="H911" s="45">
        <v>1672.4092000000001</v>
      </c>
      <c r="J911">
        <v>836.20460000000003</v>
      </c>
      <c r="L911" s="45">
        <v>5847.7435999999998</v>
      </c>
      <c r="M911">
        <v>738.76949999999999</v>
      </c>
    </row>
    <row r="912" spans="1:13" x14ac:dyDescent="0.25">
      <c r="A912" s="45">
        <v>6734.6265000000003</v>
      </c>
      <c r="B912" s="45">
        <v>7504.2981</v>
      </c>
      <c r="D912" s="45">
        <v>7504.2981</v>
      </c>
      <c r="E912" s="45">
        <v>7504.2981</v>
      </c>
      <c r="G912" s="45">
        <v>6734.6265000000003</v>
      </c>
      <c r="H912" s="45">
        <v>1885.6954000000001</v>
      </c>
      <c r="J912">
        <v>942.84770000000003</v>
      </c>
      <c r="L912" s="45">
        <v>6561.4503999999997</v>
      </c>
      <c r="M912">
        <v>935.03890000000001</v>
      </c>
    </row>
    <row r="913" spans="1:13" x14ac:dyDescent="0.25">
      <c r="A913" s="45">
        <v>7772.1478999999999</v>
      </c>
      <c r="B913" s="45">
        <v>8557.2132999999994</v>
      </c>
      <c r="D913" s="45">
        <v>8557.2132999999994</v>
      </c>
      <c r="E913" s="45">
        <v>8557.2132999999994</v>
      </c>
      <c r="G913" s="45">
        <v>7772.1478999999999</v>
      </c>
      <c r="H913" s="45">
        <v>2176.2013999999999</v>
      </c>
      <c r="J913" s="45">
        <v>1088.1007</v>
      </c>
      <c r="L913" s="45">
        <v>7469.1126000000004</v>
      </c>
      <c r="M913" s="45">
        <v>1184.646</v>
      </c>
    </row>
    <row r="914" spans="1:13" x14ac:dyDescent="0.25">
      <c r="A914" s="45">
        <v>4339.2390999999998</v>
      </c>
      <c r="B914" s="45">
        <v>4821.3768</v>
      </c>
      <c r="D914" s="45">
        <v>4821.3768</v>
      </c>
      <c r="E914" s="45">
        <v>4821.3768</v>
      </c>
      <c r="G914" s="45">
        <v>4339.2390999999998</v>
      </c>
      <c r="H914" s="45">
        <v>1214.9870000000001</v>
      </c>
      <c r="J914">
        <v>607.49350000000004</v>
      </c>
      <c r="L914" s="45">
        <v>4213.8833000000004</v>
      </c>
      <c r="M914">
        <v>311.99369999999999</v>
      </c>
    </row>
    <row r="915" spans="1:13" x14ac:dyDescent="0.25">
      <c r="A915" s="45">
        <v>6473.1346999999996</v>
      </c>
      <c r="B915" s="45">
        <v>7198.4159</v>
      </c>
      <c r="D915" s="45">
        <v>7198.4159</v>
      </c>
      <c r="E915" s="45">
        <v>7198.4159</v>
      </c>
      <c r="G915" s="45">
        <v>6473.1346999999996</v>
      </c>
      <c r="H915" s="45">
        <v>1812.4776999999999</v>
      </c>
      <c r="J915">
        <v>906.23889999999994</v>
      </c>
      <c r="L915" s="45">
        <v>6292.1770999999999</v>
      </c>
      <c r="M915">
        <v>860.98869999999999</v>
      </c>
    </row>
    <row r="916" spans="1:13" x14ac:dyDescent="0.25">
      <c r="A916" s="45">
        <v>10873.718800000001</v>
      </c>
      <c r="B916" s="45">
        <v>11643.3904</v>
      </c>
      <c r="D916" s="45">
        <v>11643.3904</v>
      </c>
      <c r="E916" s="45">
        <v>11643.3904</v>
      </c>
      <c r="G916" s="45">
        <v>10873.718800000001</v>
      </c>
      <c r="H916" s="45">
        <v>3044.6412999999998</v>
      </c>
      <c r="J916" s="45">
        <v>1522.3206</v>
      </c>
      <c r="L916" s="45">
        <v>10121.0697</v>
      </c>
      <c r="M916" s="45">
        <v>1913.9341999999999</v>
      </c>
    </row>
    <row r="917" spans="1:13" x14ac:dyDescent="0.25">
      <c r="A917" s="45">
        <v>6861.5114000000003</v>
      </c>
      <c r="B917" s="45">
        <v>7601.2969999999996</v>
      </c>
      <c r="D917" s="45">
        <v>7601.2969999999996</v>
      </c>
      <c r="E917" s="45">
        <v>7601.2969999999996</v>
      </c>
      <c r="G917" s="45">
        <v>6861.5114000000003</v>
      </c>
      <c r="H917" s="45">
        <v>1921.2231999999999</v>
      </c>
      <c r="J917">
        <v>960.61159999999995</v>
      </c>
      <c r="L917" s="45">
        <v>6640.6854000000003</v>
      </c>
      <c r="M917">
        <v>956.82849999999996</v>
      </c>
    </row>
    <row r="918" spans="1:13" x14ac:dyDescent="0.25">
      <c r="A918" s="45">
        <v>6149.5300999999999</v>
      </c>
      <c r="B918" s="45">
        <v>6768.5501000000004</v>
      </c>
      <c r="D918" s="45">
        <v>6747.3180000000002</v>
      </c>
      <c r="E918" s="45">
        <v>6747.3180000000002</v>
      </c>
      <c r="G918" s="45">
        <v>6149.5300999999999</v>
      </c>
      <c r="H918" s="45">
        <v>1721.8684000000001</v>
      </c>
      <c r="J918">
        <v>860.93420000000003</v>
      </c>
      <c r="L918" s="45">
        <v>5907.6157999999996</v>
      </c>
      <c r="M918">
        <v>755.23440000000005</v>
      </c>
    </row>
    <row r="919" spans="1:13" x14ac:dyDescent="0.25">
      <c r="A919" s="45">
        <v>7654.3879999999999</v>
      </c>
      <c r="B919" s="45">
        <v>8439.4534999999996</v>
      </c>
      <c r="D919" s="45">
        <v>8439.4534999999996</v>
      </c>
      <c r="E919" s="45">
        <v>8439.4534999999996</v>
      </c>
      <c r="G919" s="45">
        <v>7654.3879999999999</v>
      </c>
      <c r="H919" s="45">
        <v>2143.2287000000001</v>
      </c>
      <c r="J919" s="45">
        <v>1071.6143</v>
      </c>
      <c r="L919" s="45">
        <v>7367.8392000000003</v>
      </c>
      <c r="M919" s="45">
        <v>1156.7958000000001</v>
      </c>
    </row>
    <row r="920" spans="1:13" x14ac:dyDescent="0.25">
      <c r="A920" s="45">
        <v>5559.8729000000003</v>
      </c>
      <c r="B920" s="45">
        <v>6203.9008999999996</v>
      </c>
      <c r="D920" s="45">
        <v>6182.6688000000004</v>
      </c>
      <c r="E920" s="45">
        <v>6182.6688000000004</v>
      </c>
      <c r="G920" s="45">
        <v>5559.8729000000003</v>
      </c>
      <c r="H920" s="45">
        <v>1556.7644</v>
      </c>
      <c r="J920">
        <v>778.38220000000001</v>
      </c>
      <c r="L920" s="45">
        <v>5425.5186999999996</v>
      </c>
      <c r="M920">
        <v>622.6576</v>
      </c>
    </row>
    <row r="921" spans="1:13" x14ac:dyDescent="0.25">
      <c r="A921" s="45">
        <v>6787.3768</v>
      </c>
      <c r="B921" s="45">
        <v>10795.361800000001</v>
      </c>
      <c r="D921" s="45">
        <v>7449.5937000000004</v>
      </c>
      <c r="E921" s="45">
        <v>7449.5937000000004</v>
      </c>
      <c r="G921" s="45">
        <v>6787.3768</v>
      </c>
      <c r="H921" s="45">
        <v>1900.4655</v>
      </c>
      <c r="J921">
        <v>950.23270000000002</v>
      </c>
      <c r="L921" s="45">
        <v>9845.1290000000008</v>
      </c>
      <c r="M921" s="45">
        <v>1838.0505000000001</v>
      </c>
    </row>
    <row r="922" spans="1:13" x14ac:dyDescent="0.25">
      <c r="A922" s="45">
        <v>7006.7091</v>
      </c>
      <c r="B922" s="45">
        <v>7791.7745000000004</v>
      </c>
      <c r="D922" s="45">
        <v>7791.7745000000004</v>
      </c>
      <c r="E922" s="45">
        <v>7791.7745000000004</v>
      </c>
      <c r="G922" s="45">
        <v>7006.7091</v>
      </c>
      <c r="H922" s="45">
        <v>1961.8785</v>
      </c>
      <c r="J922">
        <v>980.9393</v>
      </c>
      <c r="L922" s="45">
        <v>6810.8352000000004</v>
      </c>
      <c r="M922" s="45">
        <v>1003.6197</v>
      </c>
    </row>
    <row r="923" spans="1:13" x14ac:dyDescent="0.25">
      <c r="A923" s="45">
        <v>6947.8290999999999</v>
      </c>
      <c r="B923" s="45">
        <v>7732.8945999999996</v>
      </c>
      <c r="D923" s="45">
        <v>7732.8945999999996</v>
      </c>
      <c r="E923" s="45">
        <v>7732.8945999999996</v>
      </c>
      <c r="G923" s="45">
        <v>6947.8290999999999</v>
      </c>
      <c r="H923" s="45">
        <v>1945.3922</v>
      </c>
      <c r="J923">
        <v>972.6961</v>
      </c>
      <c r="L923" s="45">
        <v>6760.1985000000004</v>
      </c>
      <c r="M923">
        <v>989.69460000000004</v>
      </c>
    </row>
    <row r="924" spans="1:13" x14ac:dyDescent="0.25">
      <c r="A924" s="45">
        <v>6661.7026999999998</v>
      </c>
      <c r="B924" s="45">
        <v>7431.3743000000004</v>
      </c>
      <c r="D924" s="45">
        <v>8185.8473999999997</v>
      </c>
      <c r="E924" s="45">
        <v>8185.8473999999997</v>
      </c>
      <c r="G924" s="45">
        <v>6661.7026999999998</v>
      </c>
      <c r="H924" s="45">
        <v>1865.2766999999999</v>
      </c>
      <c r="J924">
        <v>932.63840000000005</v>
      </c>
      <c r="L924" s="45">
        <v>6498.7358999999997</v>
      </c>
      <c r="M924">
        <v>917.79240000000004</v>
      </c>
    </row>
    <row r="925" spans="1:13" x14ac:dyDescent="0.25">
      <c r="A925" s="45">
        <v>6465.2413999999999</v>
      </c>
      <c r="B925" s="45">
        <v>7234.9129999999996</v>
      </c>
      <c r="D925" s="45">
        <v>7234.9129999999996</v>
      </c>
      <c r="E925" s="45">
        <v>7234.9129999999996</v>
      </c>
      <c r="G925" s="45">
        <v>6465.2413999999999</v>
      </c>
      <c r="H925" s="45">
        <v>1810.2675999999999</v>
      </c>
      <c r="J925">
        <v>905.13379999999995</v>
      </c>
      <c r="L925" s="45">
        <v>6329.7791999999999</v>
      </c>
      <c r="M925">
        <v>871.32929999999999</v>
      </c>
    </row>
    <row r="926" spans="1:13" x14ac:dyDescent="0.25">
      <c r="A926" s="45">
        <v>5911.8334999999997</v>
      </c>
      <c r="B926" s="45">
        <v>6595.2825000000003</v>
      </c>
      <c r="D926" s="45">
        <v>6595.2825000000003</v>
      </c>
      <c r="E926" s="45">
        <v>6595.2825000000003</v>
      </c>
      <c r="G926" s="45">
        <v>5911.8334999999997</v>
      </c>
      <c r="H926" s="45">
        <v>1655.3134</v>
      </c>
      <c r="J926">
        <v>827.6567</v>
      </c>
      <c r="L926" s="45">
        <v>5767.6257999999998</v>
      </c>
      <c r="M926">
        <v>716.73710000000005</v>
      </c>
    </row>
    <row r="927" spans="1:13" x14ac:dyDescent="0.25">
      <c r="A927" s="45">
        <v>5655.1477000000004</v>
      </c>
      <c r="B927" s="45">
        <v>6286.5481</v>
      </c>
      <c r="D927" s="45">
        <v>6266.6490000000003</v>
      </c>
      <c r="E927" s="45">
        <v>6266.6490000000003</v>
      </c>
      <c r="G927" s="45">
        <v>5655.1477000000004</v>
      </c>
      <c r="H927" s="45">
        <v>1583.4413</v>
      </c>
      <c r="J927">
        <v>791.72069999999997</v>
      </c>
      <c r="L927" s="45">
        <v>5494.8274000000001</v>
      </c>
      <c r="M927">
        <v>641.71749999999997</v>
      </c>
    </row>
    <row r="928" spans="1:13" x14ac:dyDescent="0.25">
      <c r="A928" s="45">
        <v>7311.8801999999996</v>
      </c>
      <c r="B928" s="45">
        <v>8081.5518000000002</v>
      </c>
      <c r="D928" s="45">
        <v>8081.5518000000002</v>
      </c>
      <c r="E928" s="45">
        <v>8081.5518000000002</v>
      </c>
      <c r="G928" s="45">
        <v>7311.8801999999996</v>
      </c>
      <c r="H928" s="45">
        <v>2047.3264999999999</v>
      </c>
      <c r="J928" s="45">
        <v>1023.6632</v>
      </c>
      <c r="L928" s="45">
        <v>7057.8886000000002</v>
      </c>
      <c r="M928" s="45">
        <v>1071.5594000000001</v>
      </c>
    </row>
    <row r="929" spans="1:13" x14ac:dyDescent="0.25">
      <c r="A929" s="45">
        <v>5879.6550999999999</v>
      </c>
      <c r="B929" s="45">
        <v>6549.7012000000004</v>
      </c>
      <c r="D929" s="45">
        <v>6549.7012000000004</v>
      </c>
      <c r="E929" s="45">
        <v>6549.7012000000004</v>
      </c>
      <c r="G929" s="45">
        <v>5879.6550999999999</v>
      </c>
      <c r="H929" s="45">
        <v>1646.3034</v>
      </c>
      <c r="J929">
        <v>823.15170000000001</v>
      </c>
      <c r="L929" s="45">
        <v>5726.5495000000001</v>
      </c>
      <c r="M929">
        <v>705.44110000000001</v>
      </c>
    </row>
    <row r="930" spans="1:13" x14ac:dyDescent="0.25">
      <c r="A930" s="45">
        <v>6154.9669999999996</v>
      </c>
      <c r="B930" s="45">
        <v>6866.0253000000002</v>
      </c>
      <c r="D930" s="45">
        <v>6843.9363000000003</v>
      </c>
      <c r="E930" s="45">
        <v>6843.9363000000003</v>
      </c>
      <c r="G930" s="45">
        <v>6154.9669999999996</v>
      </c>
      <c r="H930" s="45">
        <v>1723.3906999999999</v>
      </c>
      <c r="J930">
        <v>861.69539999999995</v>
      </c>
      <c r="L930" s="45">
        <v>6004.3298999999997</v>
      </c>
      <c r="M930">
        <v>781.83069999999998</v>
      </c>
    </row>
    <row r="931" spans="1:13" x14ac:dyDescent="0.25">
      <c r="A931" s="45">
        <v>6186.9129999999996</v>
      </c>
      <c r="B931" s="45">
        <v>6884.03</v>
      </c>
      <c r="D931" s="45">
        <v>6884.03</v>
      </c>
      <c r="E931" s="45">
        <v>6884.03</v>
      </c>
      <c r="G931" s="45">
        <v>6186.9129999999996</v>
      </c>
      <c r="H931" s="45">
        <v>1732.3356000000001</v>
      </c>
      <c r="J931">
        <v>866.16780000000006</v>
      </c>
      <c r="L931" s="45">
        <v>6017.8621999999996</v>
      </c>
      <c r="M931">
        <v>785.5521</v>
      </c>
    </row>
    <row r="932" spans="1:13" x14ac:dyDescent="0.25">
      <c r="A932" s="45">
        <v>5409.8352000000004</v>
      </c>
      <c r="B932" s="45">
        <v>6053.8631999999998</v>
      </c>
      <c r="D932" s="45">
        <v>6053.8631999999998</v>
      </c>
      <c r="E932" s="45">
        <v>6053.8631999999998</v>
      </c>
      <c r="G932" s="45">
        <v>5409.8352000000004</v>
      </c>
      <c r="H932" s="45">
        <v>1514.7538999999999</v>
      </c>
      <c r="J932">
        <v>757.37689999999998</v>
      </c>
      <c r="L932" s="45">
        <v>5296.4862999999996</v>
      </c>
      <c r="M932">
        <v>587.17370000000005</v>
      </c>
    </row>
    <row r="933" spans="1:13" x14ac:dyDescent="0.25">
      <c r="A933" s="45">
        <v>5586.6554999999998</v>
      </c>
      <c r="B933" s="45">
        <v>6205.6755000000003</v>
      </c>
      <c r="D933" s="45">
        <v>6205.6755000000003</v>
      </c>
      <c r="E933" s="45">
        <v>6205.6755000000003</v>
      </c>
      <c r="G933" s="45">
        <v>5586.6554999999998</v>
      </c>
      <c r="H933" s="45">
        <v>1564.2635</v>
      </c>
      <c r="J933">
        <v>782.1318</v>
      </c>
      <c r="L933" s="45">
        <v>5423.5437000000002</v>
      </c>
      <c r="M933">
        <v>622.11450000000002</v>
      </c>
    </row>
    <row r="934" spans="1:13" x14ac:dyDescent="0.25">
      <c r="A934" s="45">
        <v>6790.8161</v>
      </c>
      <c r="B934" s="45">
        <v>7575.8815000000004</v>
      </c>
      <c r="D934" s="45">
        <v>7575.8815000000004</v>
      </c>
      <c r="E934" s="45">
        <v>7575.8815000000004</v>
      </c>
      <c r="G934" s="45">
        <v>6790.8161</v>
      </c>
      <c r="H934" s="45">
        <v>1901.4285</v>
      </c>
      <c r="J934">
        <v>950.71420000000001</v>
      </c>
      <c r="L934" s="45">
        <v>6625.1671999999999</v>
      </c>
      <c r="M934">
        <v>952.56100000000004</v>
      </c>
    </row>
    <row r="935" spans="1:13" x14ac:dyDescent="0.25">
      <c r="A935" s="45">
        <v>5700.9228000000003</v>
      </c>
      <c r="B935" s="45">
        <v>6288.6468000000004</v>
      </c>
      <c r="D935" s="45">
        <v>6288.6468000000004</v>
      </c>
      <c r="E935" s="45">
        <v>6288.6468000000004</v>
      </c>
      <c r="G935" s="45">
        <v>5700.9228000000003</v>
      </c>
      <c r="H935" s="45">
        <v>1596.2583999999999</v>
      </c>
      <c r="J935">
        <v>798.12919999999997</v>
      </c>
      <c r="L935" s="45">
        <v>5490.5176000000001</v>
      </c>
      <c r="M935">
        <v>640.53229999999996</v>
      </c>
    </row>
    <row r="936" spans="1:13" x14ac:dyDescent="0.25">
      <c r="A936" s="45">
        <v>5829.4016000000001</v>
      </c>
      <c r="B936" s="45">
        <v>6499.4477999999999</v>
      </c>
      <c r="D936" s="45">
        <v>6499.4477999999999</v>
      </c>
      <c r="E936" s="45">
        <v>6499.4477999999999</v>
      </c>
      <c r="G936" s="45">
        <v>5829.4016000000001</v>
      </c>
      <c r="H936" s="45">
        <v>1632.2324000000001</v>
      </c>
      <c r="J936">
        <v>816.11620000000005</v>
      </c>
      <c r="L936" s="45">
        <v>5683.3315000000002</v>
      </c>
      <c r="M936">
        <v>693.55619999999999</v>
      </c>
    </row>
    <row r="937" spans="1:13" x14ac:dyDescent="0.25">
      <c r="A937" s="45">
        <v>6382.4745999999996</v>
      </c>
      <c r="B937" s="45">
        <v>7107.7557999999999</v>
      </c>
      <c r="D937" s="45">
        <v>7107.7557999999999</v>
      </c>
      <c r="E937" s="45">
        <v>7107.7557999999999</v>
      </c>
      <c r="G937" s="45">
        <v>6382.4745999999996</v>
      </c>
      <c r="H937" s="45">
        <v>1787.0929000000001</v>
      </c>
      <c r="J937">
        <v>893.54639999999995</v>
      </c>
      <c r="L937" s="45">
        <v>6214.2093000000004</v>
      </c>
      <c r="M937">
        <v>839.54759999999999</v>
      </c>
    </row>
    <row r="938" spans="1:13" x14ac:dyDescent="0.25">
      <c r="A938" s="45">
        <v>6947.8290999999999</v>
      </c>
      <c r="B938" s="45">
        <v>7732.8945999999996</v>
      </c>
      <c r="D938" s="45">
        <v>7732.8945999999996</v>
      </c>
      <c r="E938" s="45">
        <v>7732.8945999999996</v>
      </c>
      <c r="G938" s="45">
        <v>6947.8290999999999</v>
      </c>
      <c r="H938" s="45">
        <v>1945.3922</v>
      </c>
      <c r="J938">
        <v>972.6961</v>
      </c>
      <c r="L938" s="45">
        <v>6760.1985000000004</v>
      </c>
      <c r="M938">
        <v>989.69460000000004</v>
      </c>
    </row>
    <row r="939" spans="1:13" x14ac:dyDescent="0.25">
      <c r="A939" s="45">
        <v>5461.6135000000004</v>
      </c>
      <c r="B939" s="45">
        <v>6093.0138999999999</v>
      </c>
      <c r="D939" s="45">
        <v>6093.0138999999999</v>
      </c>
      <c r="E939" s="45">
        <v>6093.0138999999999</v>
      </c>
      <c r="G939" s="45">
        <v>5461.6135000000004</v>
      </c>
      <c r="H939" s="45">
        <v>1529.2518</v>
      </c>
      <c r="J939">
        <v>764.6259</v>
      </c>
      <c r="L939" s="45">
        <v>5328.3879999999999</v>
      </c>
      <c r="M939">
        <v>595.94669999999996</v>
      </c>
    </row>
    <row r="940" spans="1:13" x14ac:dyDescent="0.25">
      <c r="A940" s="45">
        <v>6132.8779999999997</v>
      </c>
      <c r="B940" s="45">
        <v>6843.9363000000003</v>
      </c>
      <c r="D940" s="45">
        <v>6843.9363000000003</v>
      </c>
      <c r="E940" s="45">
        <v>6843.9363000000003</v>
      </c>
      <c r="G940" s="45">
        <v>6132.8779999999997</v>
      </c>
      <c r="H940" s="45">
        <v>1717.2058</v>
      </c>
      <c r="J940">
        <v>858.60289999999998</v>
      </c>
      <c r="L940" s="45">
        <v>5985.3334000000004</v>
      </c>
      <c r="M940">
        <v>776.60670000000005</v>
      </c>
    </row>
    <row r="941" spans="1:13" x14ac:dyDescent="0.25">
      <c r="A941" s="45">
        <v>6277.6392999999998</v>
      </c>
      <c r="B941" s="45">
        <v>7002.9205000000002</v>
      </c>
      <c r="D941" s="45">
        <v>6980.8316000000004</v>
      </c>
      <c r="E941" s="45">
        <v>6980.8316000000004</v>
      </c>
      <c r="G941" s="45">
        <v>6277.6392999999998</v>
      </c>
      <c r="H941" s="45">
        <v>1757.739</v>
      </c>
      <c r="J941">
        <v>878.86950000000002</v>
      </c>
      <c r="L941" s="45">
        <v>6124.0510000000004</v>
      </c>
      <c r="M941">
        <v>814.75400000000002</v>
      </c>
    </row>
    <row r="942" spans="1:13" x14ac:dyDescent="0.25">
      <c r="A942" s="45">
        <v>6684.0446000000002</v>
      </c>
      <c r="B942" s="45">
        <v>7340.9531999999999</v>
      </c>
      <c r="D942" s="45">
        <v>7340.9531999999999</v>
      </c>
      <c r="E942" s="45">
        <v>7340.9531999999999</v>
      </c>
      <c r="G942" s="45">
        <v>6684.0446000000002</v>
      </c>
      <c r="H942" s="45">
        <v>1871.5325</v>
      </c>
      <c r="J942">
        <v>935.76620000000003</v>
      </c>
      <c r="L942" s="45">
        <v>6405.1868999999997</v>
      </c>
      <c r="M942">
        <v>892.06640000000004</v>
      </c>
    </row>
    <row r="943" spans="1:13" x14ac:dyDescent="0.25">
      <c r="A943" s="45">
        <v>6998.2142000000003</v>
      </c>
      <c r="B943" s="45">
        <v>7752.7938999999997</v>
      </c>
      <c r="D943" s="45">
        <v>7432.6098000000002</v>
      </c>
      <c r="E943" s="45">
        <v>7432.6098000000002</v>
      </c>
      <c r="G943" s="45">
        <v>6998.2142000000003</v>
      </c>
      <c r="H943" s="45">
        <v>1959.5</v>
      </c>
      <c r="J943">
        <v>979.75</v>
      </c>
      <c r="L943" s="45">
        <v>6773.0438999999997</v>
      </c>
      <c r="M943">
        <v>993.22709999999995</v>
      </c>
    </row>
    <row r="944" spans="1:13" x14ac:dyDescent="0.25">
      <c r="A944" s="45">
        <v>5846.1526999999996</v>
      </c>
      <c r="B944" s="45">
        <v>6516.1989000000003</v>
      </c>
      <c r="D944" s="45">
        <v>6516.1989000000003</v>
      </c>
      <c r="E944" s="45">
        <v>6516.1989000000003</v>
      </c>
      <c r="G944" s="45">
        <v>5846.1526999999996</v>
      </c>
      <c r="H944" s="45">
        <v>1636.9228000000001</v>
      </c>
      <c r="J944">
        <v>818.46140000000003</v>
      </c>
      <c r="L944" s="45">
        <v>5697.7375000000002</v>
      </c>
      <c r="M944">
        <v>697.51779999999997</v>
      </c>
    </row>
    <row r="945" spans="1:13" x14ac:dyDescent="0.25">
      <c r="A945" s="45">
        <v>7006.9814999999999</v>
      </c>
      <c r="B945" s="45">
        <v>7792.0469999999996</v>
      </c>
      <c r="D945" s="45">
        <v>7772.1478999999999</v>
      </c>
      <c r="E945" s="45">
        <v>7772.1478999999999</v>
      </c>
      <c r="G945" s="45">
        <v>7006.9814999999999</v>
      </c>
      <c r="H945" s="45">
        <v>1961.9548</v>
      </c>
      <c r="J945">
        <v>980.97739999999999</v>
      </c>
      <c r="L945" s="45">
        <v>6811.0694999999996</v>
      </c>
      <c r="M945" s="45">
        <v>1003.6840999999999</v>
      </c>
    </row>
    <row r="946" spans="1:13" x14ac:dyDescent="0.25">
      <c r="A946" s="45">
        <v>6678.0302000000001</v>
      </c>
      <c r="B946" s="45">
        <v>7432.6098000000002</v>
      </c>
      <c r="D946" s="45">
        <v>7432.6098000000002</v>
      </c>
      <c r="E946" s="45">
        <v>7432.6098000000002</v>
      </c>
      <c r="G946" s="45">
        <v>6678.0302000000001</v>
      </c>
      <c r="H946" s="45">
        <v>1869.8484000000001</v>
      </c>
      <c r="J946">
        <v>934.92420000000004</v>
      </c>
      <c r="L946" s="45">
        <v>6497.6855999999998</v>
      </c>
      <c r="M946">
        <v>917.50350000000003</v>
      </c>
    </row>
    <row r="947" spans="1:13" x14ac:dyDescent="0.25">
      <c r="A947" s="45">
        <v>6965.5280000000002</v>
      </c>
      <c r="B947" s="45">
        <v>7735.1995999999999</v>
      </c>
      <c r="D947" s="45">
        <v>7735.1995999999999</v>
      </c>
      <c r="E947" s="45">
        <v>7735.1995999999999</v>
      </c>
      <c r="G947" s="45">
        <v>6965.5280000000002</v>
      </c>
      <c r="H947" s="45">
        <v>1950.3478</v>
      </c>
      <c r="J947">
        <v>975.1739</v>
      </c>
      <c r="L947" s="45">
        <v>6760.0257000000001</v>
      </c>
      <c r="M947">
        <v>989.64710000000002</v>
      </c>
    </row>
    <row r="948" spans="1:13" x14ac:dyDescent="0.25">
      <c r="A948" s="45">
        <v>7458.1216999999997</v>
      </c>
      <c r="B948" s="45">
        <v>8243.1870999999992</v>
      </c>
      <c r="D948" s="45">
        <v>8243.1870999999992</v>
      </c>
      <c r="E948" s="45">
        <v>8243.1870999999992</v>
      </c>
      <c r="G948" s="45">
        <v>7458.1216999999997</v>
      </c>
      <c r="H948" s="45">
        <v>2088.2741000000001</v>
      </c>
      <c r="J948" s="45">
        <v>1044.1369999999999</v>
      </c>
      <c r="L948" s="45">
        <v>7199.0501000000004</v>
      </c>
      <c r="M948" s="45">
        <v>1110.3788</v>
      </c>
    </row>
    <row r="949" spans="1:13" x14ac:dyDescent="0.25">
      <c r="A949" s="45">
        <v>6239.5367999999999</v>
      </c>
      <c r="B949" s="45">
        <v>6950.5950999999995</v>
      </c>
      <c r="D949" s="45">
        <v>6950.5950999999995</v>
      </c>
      <c r="E949" s="45">
        <v>6950.5950999999995</v>
      </c>
      <c r="G949" s="45">
        <v>6239.5367999999999</v>
      </c>
      <c r="H949" s="45">
        <v>1747.0703000000001</v>
      </c>
      <c r="J949">
        <v>873.53510000000006</v>
      </c>
      <c r="L949" s="45">
        <v>6077.0599000000002</v>
      </c>
      <c r="M949">
        <v>801.83150000000001</v>
      </c>
    </row>
    <row r="950" spans="1:13" x14ac:dyDescent="0.25">
      <c r="A950" s="45">
        <v>6595.0658999999996</v>
      </c>
      <c r="B950" s="45">
        <v>7306.1242000000002</v>
      </c>
      <c r="D950" s="45">
        <v>7306.1242000000002</v>
      </c>
      <c r="E950" s="45">
        <v>7306.1242000000002</v>
      </c>
      <c r="G950" s="45">
        <v>6595.0658999999996</v>
      </c>
      <c r="H950" s="45">
        <v>1846.6185</v>
      </c>
      <c r="J950">
        <v>923.30920000000003</v>
      </c>
      <c r="L950" s="45">
        <v>6382.8149999999996</v>
      </c>
      <c r="M950">
        <v>885.91409999999996</v>
      </c>
    </row>
    <row r="951" spans="1:13" x14ac:dyDescent="0.25">
      <c r="A951" s="45">
        <v>6250.8639999999996</v>
      </c>
      <c r="B951" s="45">
        <v>6882.2644</v>
      </c>
      <c r="D951" s="45">
        <v>6882.2644</v>
      </c>
      <c r="E951" s="45">
        <v>6882.2644</v>
      </c>
      <c r="G951" s="45">
        <v>6250.8639999999996</v>
      </c>
      <c r="H951" s="45">
        <v>1750.2419</v>
      </c>
      <c r="J951">
        <v>875.12099999999998</v>
      </c>
      <c r="L951" s="45">
        <v>6007.1433999999999</v>
      </c>
      <c r="M951">
        <v>782.60440000000006</v>
      </c>
    </row>
    <row r="952" spans="1:13" x14ac:dyDescent="0.25">
      <c r="A952" s="45">
        <v>7791.7745000000004</v>
      </c>
      <c r="B952" s="45">
        <v>8576.8399000000009</v>
      </c>
      <c r="D952" s="45">
        <v>8576.8399000000009</v>
      </c>
      <c r="E952" s="45">
        <v>8576.8399000000009</v>
      </c>
      <c r="G952" s="45">
        <v>7791.7745000000004</v>
      </c>
      <c r="H952" s="45">
        <v>2181.6968999999999</v>
      </c>
      <c r="J952" s="45">
        <v>1090.8484000000001</v>
      </c>
      <c r="L952" s="45">
        <v>7485.9915000000001</v>
      </c>
      <c r="M952" s="45">
        <v>1189.2877000000001</v>
      </c>
    </row>
    <row r="953" spans="1:13" x14ac:dyDescent="0.25">
      <c r="A953" s="45">
        <v>6465.9453999999996</v>
      </c>
      <c r="B953" s="45">
        <v>7135.9916000000003</v>
      </c>
      <c r="D953" s="45">
        <v>7135.9916000000003</v>
      </c>
      <c r="E953" s="45">
        <v>7135.9916000000003</v>
      </c>
      <c r="G953" s="45">
        <v>6465.9453999999996</v>
      </c>
      <c r="H953" s="45">
        <v>1810.4647</v>
      </c>
      <c r="J953">
        <v>905.23239999999998</v>
      </c>
      <c r="L953" s="45">
        <v>6230.7592000000004</v>
      </c>
      <c r="M953">
        <v>844.09879999999998</v>
      </c>
    </row>
    <row r="954" spans="1:13" x14ac:dyDescent="0.25">
      <c r="A954" s="45">
        <v>11024.193600000001</v>
      </c>
      <c r="B954" s="45">
        <v>11809.259</v>
      </c>
      <c r="D954" s="45">
        <v>11809.259</v>
      </c>
      <c r="E954" s="45">
        <v>11809.259</v>
      </c>
      <c r="G954" s="45">
        <v>11024.193600000001</v>
      </c>
      <c r="H954" s="45">
        <v>3086.7741999999998</v>
      </c>
      <c r="J954" s="45">
        <v>1543.3870999999999</v>
      </c>
      <c r="L954" s="45">
        <v>10265.8719</v>
      </c>
      <c r="M954" s="45">
        <v>1953.7547999999999</v>
      </c>
    </row>
    <row r="955" spans="1:13" x14ac:dyDescent="0.25">
      <c r="A955" s="45">
        <v>5319.5483999999997</v>
      </c>
      <c r="B955" s="45">
        <v>5950.9488000000001</v>
      </c>
      <c r="D955" s="45">
        <v>5950.9488000000001</v>
      </c>
      <c r="E955" s="45">
        <v>5950.9488000000001</v>
      </c>
      <c r="G955" s="45">
        <v>5319.5483999999997</v>
      </c>
      <c r="H955" s="45">
        <v>1489.4735000000001</v>
      </c>
      <c r="J955">
        <v>744.73680000000002</v>
      </c>
      <c r="L955" s="45">
        <v>5206.2120000000004</v>
      </c>
      <c r="M955">
        <v>562.34829999999999</v>
      </c>
    </row>
    <row r="956" spans="1:13" x14ac:dyDescent="0.25">
      <c r="A956" s="45">
        <v>5303.7633999999998</v>
      </c>
      <c r="B956" s="45">
        <v>5935.1638000000003</v>
      </c>
      <c r="D956" s="45">
        <v>5935.1638000000003</v>
      </c>
      <c r="E956" s="45">
        <v>5935.1638000000003</v>
      </c>
      <c r="G956" s="45">
        <v>5303.7633999999998</v>
      </c>
      <c r="H956" s="45">
        <v>1485.0536999999999</v>
      </c>
      <c r="J956">
        <v>742.52689999999996</v>
      </c>
      <c r="L956" s="45">
        <v>5192.6369000000004</v>
      </c>
      <c r="M956">
        <v>558.61509999999998</v>
      </c>
    </row>
    <row r="957" spans="1:13" x14ac:dyDescent="0.25">
      <c r="A957" s="45">
        <v>7379.2407999999996</v>
      </c>
      <c r="B957" s="45">
        <v>8133.8204999999998</v>
      </c>
      <c r="D957" s="45">
        <v>8111.7316000000001</v>
      </c>
      <c r="E957" s="45">
        <v>8111.7316000000001</v>
      </c>
      <c r="G957" s="45">
        <v>7379.2407999999996</v>
      </c>
      <c r="H957" s="45">
        <v>2066.1873999999998</v>
      </c>
      <c r="J957" s="45">
        <v>1033.0936999999999</v>
      </c>
      <c r="L957" s="45">
        <v>7100.7268000000004</v>
      </c>
      <c r="M957" s="45">
        <v>1083.3398999999999</v>
      </c>
    </row>
    <row r="958" spans="1:13" x14ac:dyDescent="0.25">
      <c r="A958" s="45">
        <v>5972.8899000000001</v>
      </c>
      <c r="B958" s="45">
        <v>6683.9481999999998</v>
      </c>
      <c r="D958" s="45">
        <v>6683.9481999999998</v>
      </c>
      <c r="E958" s="45">
        <v>6683.9481999999998</v>
      </c>
      <c r="G958" s="45">
        <v>5972.8899000000001</v>
      </c>
      <c r="H958" s="45">
        <v>1672.4092000000001</v>
      </c>
      <c r="J958">
        <v>836.20460000000003</v>
      </c>
      <c r="L958" s="45">
        <v>5847.7435999999998</v>
      </c>
      <c r="M958">
        <v>738.76949999999999</v>
      </c>
    </row>
    <row r="959" spans="1:13" x14ac:dyDescent="0.25">
      <c r="A959" s="45">
        <v>6908.5758999999998</v>
      </c>
      <c r="B959" s="45">
        <v>7693.6413000000002</v>
      </c>
      <c r="D959" s="45">
        <v>7693.6413000000002</v>
      </c>
      <c r="E959" s="45">
        <v>7693.6413000000002</v>
      </c>
      <c r="G959" s="45">
        <v>6908.5758999999998</v>
      </c>
      <c r="H959" s="45">
        <v>1934.4012</v>
      </c>
      <c r="J959">
        <v>967.20060000000001</v>
      </c>
      <c r="L959" s="45">
        <v>6726.4407000000001</v>
      </c>
      <c r="M959">
        <v>980.41120000000001</v>
      </c>
    </row>
    <row r="960" spans="1:13" x14ac:dyDescent="0.25">
      <c r="A960" s="45">
        <v>5879.6550999999999</v>
      </c>
      <c r="B960" s="45">
        <v>6549.7012000000004</v>
      </c>
      <c r="D960" s="45">
        <v>6549.7012000000004</v>
      </c>
      <c r="E960" s="45">
        <v>6549.7012000000004</v>
      </c>
      <c r="G960" s="45">
        <v>5879.6550999999999</v>
      </c>
      <c r="H960" s="45">
        <v>1646.3034</v>
      </c>
      <c r="J960">
        <v>823.15170000000001</v>
      </c>
      <c r="L960" s="45">
        <v>5726.5495000000001</v>
      </c>
      <c r="M960">
        <v>705.44110000000001</v>
      </c>
    </row>
    <row r="961" spans="1:13" x14ac:dyDescent="0.25">
      <c r="A961" s="45">
        <v>7792.9250000000002</v>
      </c>
      <c r="B961" s="45">
        <v>8562.5966000000008</v>
      </c>
      <c r="D961" s="45">
        <v>8562.5966000000008</v>
      </c>
      <c r="E961" s="45">
        <v>8562.5966000000008</v>
      </c>
      <c r="G961" s="45">
        <v>7792.9250000000002</v>
      </c>
      <c r="H961" s="45">
        <v>2182.0189999999998</v>
      </c>
      <c r="J961" s="45">
        <v>1091.0094999999999</v>
      </c>
      <c r="L961" s="45">
        <v>7471.5870999999997</v>
      </c>
      <c r="M961" s="45">
        <v>1185.3263999999999</v>
      </c>
    </row>
    <row r="962" spans="1:13" x14ac:dyDescent="0.25">
      <c r="A962" s="45">
        <v>6638.4175999999998</v>
      </c>
      <c r="B962" s="45">
        <v>7408.0892000000003</v>
      </c>
      <c r="D962" s="45">
        <v>7408.0892000000003</v>
      </c>
      <c r="E962" s="45">
        <v>7408.0892000000003</v>
      </c>
      <c r="G962" s="45">
        <v>6638.4175999999998</v>
      </c>
      <c r="H962" s="45">
        <v>1858.7569000000001</v>
      </c>
      <c r="J962">
        <v>929.37850000000003</v>
      </c>
      <c r="L962" s="45">
        <v>6478.7106999999996</v>
      </c>
      <c r="M962">
        <v>912.28539999999998</v>
      </c>
    </row>
    <row r="963" spans="1:13" x14ac:dyDescent="0.25">
      <c r="A963" s="45">
        <v>7675.6201000000001</v>
      </c>
      <c r="B963" s="45">
        <v>8460.6854999999996</v>
      </c>
      <c r="D963" s="45">
        <v>8439.4534999999996</v>
      </c>
      <c r="E963" s="45">
        <v>8439.4534999999996</v>
      </c>
      <c r="G963" s="45">
        <v>7675.6201000000001</v>
      </c>
      <c r="H963" s="45">
        <v>2149.1736000000001</v>
      </c>
      <c r="J963" s="45">
        <v>1074.5868</v>
      </c>
      <c r="L963" s="45">
        <v>7386.0986999999996</v>
      </c>
      <c r="M963" s="45">
        <v>1161.8171</v>
      </c>
    </row>
    <row r="964" spans="1:13" x14ac:dyDescent="0.25">
      <c r="A964" s="45">
        <v>7331.1220000000003</v>
      </c>
      <c r="B964" s="45">
        <v>8100.7936</v>
      </c>
      <c r="D964" s="45">
        <v>8100.7936</v>
      </c>
      <c r="E964" s="45">
        <v>8100.7936</v>
      </c>
      <c r="G964" s="45">
        <v>7331.1220000000003</v>
      </c>
      <c r="H964" s="45">
        <v>2052.7141999999999</v>
      </c>
      <c r="J964" s="45">
        <v>1026.3570999999999</v>
      </c>
      <c r="L964" s="45">
        <v>7074.4364999999998</v>
      </c>
      <c r="M964" s="45">
        <v>1076.1099999999999</v>
      </c>
    </row>
    <row r="965" spans="1:13" x14ac:dyDescent="0.25">
      <c r="A965" s="45">
        <v>6810.4426999999996</v>
      </c>
      <c r="B965" s="45">
        <v>7595.5081</v>
      </c>
      <c r="D965" s="45">
        <v>7595.5081</v>
      </c>
      <c r="E965" s="45">
        <v>7595.5081</v>
      </c>
      <c r="G965" s="45">
        <v>6810.4426999999996</v>
      </c>
      <c r="H965" s="45">
        <v>1906.924</v>
      </c>
      <c r="J965">
        <v>953.46199999999999</v>
      </c>
      <c r="L965" s="45">
        <v>6642.0461999999998</v>
      </c>
      <c r="M965">
        <v>957.20270000000005</v>
      </c>
    </row>
    <row r="966" spans="1:13" x14ac:dyDescent="0.25">
      <c r="A966" s="45">
        <v>6035.4449999999997</v>
      </c>
      <c r="B966" s="45">
        <v>6654.4650000000001</v>
      </c>
      <c r="D966" s="45">
        <v>6654.4650000000001</v>
      </c>
      <c r="E966" s="45">
        <v>6654.4650000000001</v>
      </c>
      <c r="G966" s="45">
        <v>6035.4449999999997</v>
      </c>
      <c r="H966" s="45">
        <v>1689.9246000000001</v>
      </c>
      <c r="J966">
        <v>844.96230000000003</v>
      </c>
      <c r="L966" s="45">
        <v>5809.5027</v>
      </c>
      <c r="M966">
        <v>728.25319999999999</v>
      </c>
    </row>
    <row r="967" spans="1:13" x14ac:dyDescent="0.25">
      <c r="A967" s="45">
        <v>6530.3387000000002</v>
      </c>
      <c r="B967" s="45">
        <v>7284.9183999999996</v>
      </c>
      <c r="D967" s="45">
        <v>7262.8293999999996</v>
      </c>
      <c r="E967" s="45">
        <v>7262.8293999999996</v>
      </c>
      <c r="G967" s="45">
        <v>6530.3387000000002</v>
      </c>
      <c r="H967" s="45">
        <v>1828.4947999999999</v>
      </c>
      <c r="J967">
        <v>914.24739999999997</v>
      </c>
      <c r="L967" s="45">
        <v>6370.6710000000003</v>
      </c>
      <c r="M967">
        <v>882.57449999999994</v>
      </c>
    </row>
    <row r="968" spans="1:13" x14ac:dyDescent="0.25">
      <c r="A968" s="45">
        <v>6792.3518999999997</v>
      </c>
      <c r="B968" s="45">
        <v>7562.0235000000002</v>
      </c>
      <c r="D968" s="45">
        <v>7562.0235000000002</v>
      </c>
      <c r="E968" s="45">
        <v>7562.0235000000002</v>
      </c>
      <c r="G968" s="45">
        <v>6792.3518999999997</v>
      </c>
      <c r="H968" s="45">
        <v>1901.8585</v>
      </c>
      <c r="J968">
        <v>950.92930000000001</v>
      </c>
      <c r="L968" s="45">
        <v>6611.0941999999995</v>
      </c>
      <c r="M968">
        <v>948.69090000000006</v>
      </c>
    </row>
    <row r="969" spans="1:13" x14ac:dyDescent="0.25">
      <c r="A969" s="45">
        <v>7792.9250000000002</v>
      </c>
      <c r="B969" s="45">
        <v>8562.5966000000008</v>
      </c>
      <c r="D969" s="45">
        <v>8562.5966000000008</v>
      </c>
      <c r="E969" s="45">
        <v>8562.5966000000008</v>
      </c>
      <c r="G969" s="45">
        <v>7792.9250000000002</v>
      </c>
      <c r="H969" s="45">
        <v>2182.0189999999998</v>
      </c>
      <c r="J969" s="45">
        <v>1091.0094999999999</v>
      </c>
      <c r="L969" s="45">
        <v>7471.5870999999997</v>
      </c>
      <c r="M969" s="45">
        <v>1185.3263999999999</v>
      </c>
    </row>
    <row r="970" spans="1:13" x14ac:dyDescent="0.25">
      <c r="A970" s="45">
        <v>7106.4476000000004</v>
      </c>
      <c r="B970" s="45">
        <v>7891.5131000000001</v>
      </c>
      <c r="D970" s="45">
        <v>7870.2809999999999</v>
      </c>
      <c r="E970" s="45">
        <v>7870.2809999999999</v>
      </c>
      <c r="G970" s="45">
        <v>7106.4476000000004</v>
      </c>
      <c r="H970" s="45">
        <v>1989.8053</v>
      </c>
      <c r="J970">
        <v>994.90269999999998</v>
      </c>
      <c r="L970" s="45">
        <v>6896.6103999999996</v>
      </c>
      <c r="M970" s="45">
        <v>1027.2079000000001</v>
      </c>
    </row>
    <row r="971" spans="1:13" x14ac:dyDescent="0.25">
      <c r="A971" s="45">
        <v>5559.8729000000003</v>
      </c>
      <c r="B971" s="45">
        <v>6203.9008999999996</v>
      </c>
      <c r="D971" s="45">
        <v>6182.6688000000004</v>
      </c>
      <c r="E971" s="45">
        <v>6182.6688000000004</v>
      </c>
      <c r="G971" s="45">
        <v>5559.8729000000003</v>
      </c>
      <c r="H971" s="45">
        <v>1556.7644</v>
      </c>
      <c r="J971">
        <v>778.38220000000001</v>
      </c>
      <c r="L971" s="45">
        <v>5425.5186999999996</v>
      </c>
      <c r="M971">
        <v>622.6576</v>
      </c>
    </row>
    <row r="972" spans="1:13" x14ac:dyDescent="0.25">
      <c r="A972" s="45">
        <v>6150.6544999999996</v>
      </c>
      <c r="B972" s="45">
        <v>6861.7128000000002</v>
      </c>
      <c r="D972" s="45">
        <v>6861.7128000000002</v>
      </c>
      <c r="E972" s="45">
        <v>6861.7128000000002</v>
      </c>
      <c r="G972" s="45">
        <v>6150.6544999999996</v>
      </c>
      <c r="H972" s="45">
        <v>1722.1832999999999</v>
      </c>
      <c r="J972">
        <v>861.09159999999997</v>
      </c>
      <c r="L972" s="45">
        <v>6000.6211999999996</v>
      </c>
      <c r="M972">
        <v>780.81079999999997</v>
      </c>
    </row>
    <row r="973" spans="1:13" x14ac:dyDescent="0.25">
      <c r="A973" s="45">
        <v>6678.0302000000001</v>
      </c>
      <c r="B973" s="45">
        <v>7432.6098000000002</v>
      </c>
      <c r="D973" s="45">
        <v>7432.6098000000002</v>
      </c>
      <c r="E973" s="45">
        <v>7432.6098000000002</v>
      </c>
      <c r="G973" s="45">
        <v>6678.0302000000001</v>
      </c>
      <c r="H973" s="45">
        <v>1869.8484000000001</v>
      </c>
      <c r="J973">
        <v>934.92420000000004</v>
      </c>
      <c r="L973" s="45">
        <v>6497.6855999999998</v>
      </c>
      <c r="M973">
        <v>917.50350000000003</v>
      </c>
    </row>
    <row r="974" spans="1:13" x14ac:dyDescent="0.25">
      <c r="A974" s="45">
        <v>7338.2874000000002</v>
      </c>
      <c r="B974" s="45">
        <v>8092.8671000000004</v>
      </c>
      <c r="D974" s="45">
        <v>8092.8671000000004</v>
      </c>
      <c r="E974" s="45">
        <v>8092.8671000000004</v>
      </c>
      <c r="G974" s="45">
        <v>7338.2874000000002</v>
      </c>
      <c r="H974" s="45">
        <v>2054.7204999999999</v>
      </c>
      <c r="J974" s="45">
        <v>1027.3602000000001</v>
      </c>
      <c r="L974" s="45">
        <v>7065.5068000000001</v>
      </c>
      <c r="M974" s="45">
        <v>1073.6543999999999</v>
      </c>
    </row>
    <row r="975" spans="1:13" x14ac:dyDescent="0.25">
      <c r="A975" s="45">
        <v>6772.8305</v>
      </c>
      <c r="B975" s="45">
        <v>7483.8887999999997</v>
      </c>
      <c r="D975" s="45">
        <v>7483.8887999999997</v>
      </c>
      <c r="E975" s="45">
        <v>7483.8887999999997</v>
      </c>
      <c r="G975" s="45">
        <v>6772.8305</v>
      </c>
      <c r="H975" s="45">
        <v>1896.3924999999999</v>
      </c>
      <c r="J975">
        <v>948.19629999999995</v>
      </c>
      <c r="L975" s="45">
        <v>6535.6925000000001</v>
      </c>
      <c r="M975">
        <v>927.95550000000003</v>
      </c>
    </row>
    <row r="976" spans="1:13" x14ac:dyDescent="0.25">
      <c r="A976" s="45">
        <v>6239.5367999999999</v>
      </c>
      <c r="B976" s="45">
        <v>6950.5950999999995</v>
      </c>
      <c r="D976" s="45">
        <v>6950.5950999999995</v>
      </c>
      <c r="E976" s="45">
        <v>6950.5950999999995</v>
      </c>
      <c r="G976" s="45">
        <v>6239.5367999999999</v>
      </c>
      <c r="H976" s="45">
        <v>1747.0703000000001</v>
      </c>
      <c r="J976">
        <v>873.53510000000006</v>
      </c>
      <c r="L976" s="45">
        <v>6077.0599000000002</v>
      </c>
      <c r="M976">
        <v>801.83150000000001</v>
      </c>
    </row>
    <row r="977" spans="1:13" x14ac:dyDescent="0.25">
      <c r="A977" s="45">
        <v>6657.6593000000003</v>
      </c>
      <c r="B977" s="45">
        <v>7427.3308999999999</v>
      </c>
      <c r="D977" s="45">
        <v>7427.3308999999999</v>
      </c>
      <c r="E977" s="45">
        <v>7427.3308999999999</v>
      </c>
      <c r="G977" s="45">
        <v>6657.6593000000003</v>
      </c>
      <c r="H977" s="45">
        <v>1864.1446000000001</v>
      </c>
      <c r="J977">
        <v>932.07230000000004</v>
      </c>
      <c r="L977" s="45">
        <v>6495.2586000000001</v>
      </c>
      <c r="M977">
        <v>916.83609999999999</v>
      </c>
    </row>
    <row r="978" spans="1:13" x14ac:dyDescent="0.25">
      <c r="A978" s="45">
        <v>6658.0703999999996</v>
      </c>
      <c r="B978" s="45">
        <v>7397.8559999999998</v>
      </c>
      <c r="D978" s="45">
        <v>7397.8559999999998</v>
      </c>
      <c r="E978" s="45">
        <v>7397.8559999999998</v>
      </c>
      <c r="G978" s="45">
        <v>6658.0703999999996</v>
      </c>
      <c r="H978" s="45">
        <v>1864.2597000000001</v>
      </c>
      <c r="J978">
        <v>932.12990000000002</v>
      </c>
      <c r="L978" s="45">
        <v>6465.7260999999999</v>
      </c>
      <c r="M978">
        <v>908.71469999999999</v>
      </c>
    </row>
    <row r="979" spans="1:13" x14ac:dyDescent="0.25">
      <c r="A979" s="45">
        <v>6810.4426999999996</v>
      </c>
      <c r="B979" s="45">
        <v>7595.5081</v>
      </c>
      <c r="D979" s="45">
        <v>7595.5081</v>
      </c>
      <c r="E979" s="45">
        <v>7595.5081</v>
      </c>
      <c r="G979" s="45">
        <v>6810.4426999999996</v>
      </c>
      <c r="H979" s="45">
        <v>1906.924</v>
      </c>
      <c r="J979">
        <v>953.46199999999999</v>
      </c>
      <c r="L979" s="45">
        <v>6642.0461999999998</v>
      </c>
      <c r="M979">
        <v>957.20270000000005</v>
      </c>
    </row>
    <row r="980" spans="1:13" x14ac:dyDescent="0.25">
      <c r="A980" s="45">
        <v>6401.8473000000004</v>
      </c>
      <c r="B980" s="45">
        <v>7127.1284999999998</v>
      </c>
      <c r="D980" s="45">
        <v>6980.8316000000004</v>
      </c>
      <c r="E980" s="45">
        <v>6980.8316000000004</v>
      </c>
      <c r="G980" s="45">
        <v>6401.8473000000004</v>
      </c>
      <c r="H980" s="45">
        <v>1792.5173</v>
      </c>
      <c r="J980">
        <v>896.2586</v>
      </c>
      <c r="L980" s="45">
        <v>6230.8698999999997</v>
      </c>
      <c r="M980">
        <v>844.12919999999997</v>
      </c>
    </row>
    <row r="981" spans="1:13" x14ac:dyDescent="0.25">
      <c r="A981" s="45">
        <v>5911.8334999999997</v>
      </c>
      <c r="B981" s="45">
        <v>6595.2825000000003</v>
      </c>
      <c r="D981" s="45">
        <v>6595.2825000000003</v>
      </c>
      <c r="E981" s="45">
        <v>6595.2825000000003</v>
      </c>
      <c r="G981" s="45">
        <v>5911.8334999999997</v>
      </c>
      <c r="H981" s="45">
        <v>1655.3134</v>
      </c>
      <c r="J981">
        <v>827.6567</v>
      </c>
      <c r="L981" s="45">
        <v>5767.6257999999998</v>
      </c>
      <c r="M981">
        <v>716.73710000000005</v>
      </c>
    </row>
    <row r="982" spans="1:13" x14ac:dyDescent="0.25">
      <c r="A982" s="45">
        <v>5800.3801999999996</v>
      </c>
      <c r="B982" s="45">
        <v>6470.4263000000001</v>
      </c>
      <c r="D982" s="45">
        <v>6449.1943000000001</v>
      </c>
      <c r="E982" s="45">
        <v>6449.1943000000001</v>
      </c>
      <c r="G982" s="45">
        <v>5800.3801999999996</v>
      </c>
      <c r="H982" s="45">
        <v>1624.1065000000001</v>
      </c>
      <c r="J982">
        <v>812.05319999999995</v>
      </c>
      <c r="L982" s="45">
        <v>5658.3730999999998</v>
      </c>
      <c r="M982">
        <v>686.69259999999997</v>
      </c>
    </row>
    <row r="983" spans="1:13" x14ac:dyDescent="0.25">
      <c r="A983" s="45">
        <v>6927.0443999999998</v>
      </c>
      <c r="B983" s="45">
        <v>7696.7160000000003</v>
      </c>
      <c r="D983" s="45">
        <v>7696.7160000000003</v>
      </c>
      <c r="E983" s="45">
        <v>7696.7160000000003</v>
      </c>
      <c r="G983" s="45">
        <v>6927.0443999999998</v>
      </c>
      <c r="H983" s="45">
        <v>1939.5724</v>
      </c>
      <c r="J983">
        <v>969.78620000000001</v>
      </c>
      <c r="L983" s="45">
        <v>6726.9297999999999</v>
      </c>
      <c r="M983">
        <v>980.54570000000001</v>
      </c>
    </row>
    <row r="984" spans="1:13" x14ac:dyDescent="0.25">
      <c r="A984" s="45">
        <v>7526.9323000000004</v>
      </c>
      <c r="B984" s="45">
        <v>8281.5120000000006</v>
      </c>
      <c r="D984" s="45">
        <v>8281.5120000000006</v>
      </c>
      <c r="E984" s="45">
        <v>8281.5120000000006</v>
      </c>
      <c r="G984" s="45">
        <v>7526.9323000000004</v>
      </c>
      <c r="H984" s="45">
        <v>2107.5410000000002</v>
      </c>
      <c r="J984" s="45">
        <v>1053.7705000000001</v>
      </c>
      <c r="L984" s="45">
        <v>7227.7415000000001</v>
      </c>
      <c r="M984" s="45">
        <v>1118.2689</v>
      </c>
    </row>
    <row r="985" spans="1:13" x14ac:dyDescent="0.25">
      <c r="A985" s="45">
        <v>6239.5367999999999</v>
      </c>
      <c r="B985" s="45">
        <v>6950.5950999999995</v>
      </c>
      <c r="D985" s="45">
        <v>6950.5950999999995</v>
      </c>
      <c r="E985" s="45">
        <v>6950.5950999999995</v>
      </c>
      <c r="G985" s="45">
        <v>6239.5367999999999</v>
      </c>
      <c r="H985" s="45">
        <v>1747.0703000000001</v>
      </c>
      <c r="J985">
        <v>873.53510000000006</v>
      </c>
      <c r="L985" s="45">
        <v>6077.0599000000002</v>
      </c>
      <c r="M985">
        <v>801.83150000000001</v>
      </c>
    </row>
    <row r="986" spans="1:13" x14ac:dyDescent="0.25">
      <c r="A986" s="45">
        <v>6465.2413999999999</v>
      </c>
      <c r="B986" s="45">
        <v>7234.9129999999996</v>
      </c>
      <c r="D986" s="45">
        <v>7234.9129999999996</v>
      </c>
      <c r="E986" s="45">
        <v>7234.9129999999996</v>
      </c>
      <c r="G986" s="45">
        <v>6465.2413999999999</v>
      </c>
      <c r="H986" s="45">
        <v>1810.2675999999999</v>
      </c>
      <c r="J986">
        <v>905.13379999999995</v>
      </c>
      <c r="L986" s="45">
        <v>6329.7791999999999</v>
      </c>
      <c r="M986">
        <v>871.32929999999999</v>
      </c>
    </row>
    <row r="987" spans="1:13" x14ac:dyDescent="0.25">
      <c r="A987" s="45">
        <v>6239.5367999999999</v>
      </c>
      <c r="B987" s="45">
        <v>6950.5950999999995</v>
      </c>
      <c r="D987" s="45">
        <v>6950.5950999999995</v>
      </c>
      <c r="E987" s="45">
        <v>6950.5950999999995</v>
      </c>
      <c r="G987" s="45">
        <v>6239.5367999999999</v>
      </c>
      <c r="H987" s="45">
        <v>1747.0703000000001</v>
      </c>
      <c r="J987">
        <v>873.53510000000006</v>
      </c>
      <c r="L987" s="45">
        <v>6077.0599000000002</v>
      </c>
      <c r="M987">
        <v>801.83150000000001</v>
      </c>
    </row>
    <row r="988" spans="1:13" x14ac:dyDescent="0.25">
      <c r="A988" s="45">
        <v>6168.4309000000003</v>
      </c>
      <c r="B988" s="45">
        <v>6879.4892</v>
      </c>
      <c r="D988" s="45">
        <v>6879.4892</v>
      </c>
      <c r="E988" s="45">
        <v>6879.4892</v>
      </c>
      <c r="G988" s="45">
        <v>6168.4309000000003</v>
      </c>
      <c r="H988" s="45">
        <v>1727.1606999999999</v>
      </c>
      <c r="J988">
        <v>863.58029999999997</v>
      </c>
      <c r="L988" s="45">
        <v>6015.9089000000004</v>
      </c>
      <c r="M988">
        <v>785.01499999999999</v>
      </c>
    </row>
    <row r="989" spans="1:13" x14ac:dyDescent="0.25">
      <c r="A989" s="45">
        <v>7281.6939000000002</v>
      </c>
      <c r="B989" s="45">
        <v>8036.2736000000004</v>
      </c>
      <c r="D989" s="45">
        <v>8036.2736000000004</v>
      </c>
      <c r="E989" s="45">
        <v>8036.2736000000004</v>
      </c>
      <c r="G989" s="45">
        <v>7281.6939000000002</v>
      </c>
      <c r="H989" s="45">
        <v>2038.8742999999999</v>
      </c>
      <c r="J989" s="45">
        <v>1019.4371</v>
      </c>
      <c r="L989" s="45">
        <v>7016.8364000000001</v>
      </c>
      <c r="M989" s="45">
        <v>1060.27</v>
      </c>
    </row>
    <row r="990" spans="1:13" x14ac:dyDescent="0.25">
      <c r="A990" s="45">
        <v>6658.0703999999996</v>
      </c>
      <c r="B990" s="45">
        <v>7397.8559999999998</v>
      </c>
      <c r="D990" s="45">
        <v>7397.8559999999998</v>
      </c>
      <c r="E990" s="45">
        <v>7397.8559999999998</v>
      </c>
      <c r="G990" s="45">
        <v>6658.0703999999996</v>
      </c>
      <c r="H990" s="45">
        <v>1864.2597000000001</v>
      </c>
      <c r="J990">
        <v>932.12990000000002</v>
      </c>
      <c r="L990" s="45">
        <v>6465.7260999999999</v>
      </c>
      <c r="M990">
        <v>908.71469999999999</v>
      </c>
    </row>
    <row r="991" spans="1:13" x14ac:dyDescent="0.25">
      <c r="A991" s="45">
        <v>7498.9804000000004</v>
      </c>
      <c r="B991" s="45">
        <v>9959.0506000000005</v>
      </c>
      <c r="D991" s="45">
        <v>8262.8137999999999</v>
      </c>
      <c r="E991" s="45">
        <v>8262.8137999999999</v>
      </c>
      <c r="G991" s="45">
        <v>7498.9804000000004</v>
      </c>
      <c r="H991" s="45">
        <v>2099.7145</v>
      </c>
      <c r="J991" s="45">
        <v>1049.8572999999999</v>
      </c>
      <c r="L991" s="45">
        <v>8909.1934000000001</v>
      </c>
      <c r="M991" s="45">
        <v>1580.6682000000001</v>
      </c>
    </row>
    <row r="992" spans="1:13" x14ac:dyDescent="0.25">
      <c r="A992" s="45">
        <v>6186.9129999999996</v>
      </c>
      <c r="B992" s="45">
        <v>6884.03</v>
      </c>
      <c r="D992" s="45">
        <v>6884.03</v>
      </c>
      <c r="E992" s="45">
        <v>6884.03</v>
      </c>
      <c r="G992" s="45">
        <v>6186.9129999999996</v>
      </c>
      <c r="H992" s="45">
        <v>1732.3356000000001</v>
      </c>
      <c r="J992">
        <v>866.16780000000006</v>
      </c>
      <c r="L992" s="45">
        <v>6017.8621999999996</v>
      </c>
      <c r="M992">
        <v>785.5521</v>
      </c>
    </row>
    <row r="993" spans="1:13" x14ac:dyDescent="0.25">
      <c r="A993" s="45">
        <v>7470.3388000000004</v>
      </c>
      <c r="B993" s="45">
        <v>8224.9184999999998</v>
      </c>
      <c r="D993" s="45">
        <v>8224.9184999999998</v>
      </c>
      <c r="E993" s="45">
        <v>8224.9184999999998</v>
      </c>
      <c r="G993" s="45">
        <v>7470.3388000000004</v>
      </c>
      <c r="H993" s="45">
        <v>2091.6949</v>
      </c>
      <c r="J993" s="45">
        <v>1045.8474000000001</v>
      </c>
      <c r="L993" s="45">
        <v>7179.0711000000001</v>
      </c>
      <c r="M993" s="45">
        <v>1104.8844999999999</v>
      </c>
    </row>
    <row r="994" spans="1:13" x14ac:dyDescent="0.25">
      <c r="A994" s="45">
        <v>7119.9017999999996</v>
      </c>
      <c r="B994" s="45">
        <v>7119.9017999999996</v>
      </c>
      <c r="D994" s="45">
        <v>6781.0352999999996</v>
      </c>
      <c r="E994" s="45">
        <v>6781.0352999999996</v>
      </c>
      <c r="G994" s="45">
        <v>7119.9017999999996</v>
      </c>
      <c r="H994" s="45">
        <v>1993.5725</v>
      </c>
      <c r="J994">
        <v>996.78629999999998</v>
      </c>
      <c r="L994" s="45">
        <v>6123.1154999999999</v>
      </c>
      <c r="M994">
        <v>814.49680000000001</v>
      </c>
    </row>
    <row r="995" spans="1:13" x14ac:dyDescent="0.25">
      <c r="A995" s="45">
        <v>7622.5959999999995</v>
      </c>
      <c r="B995" s="45">
        <v>8392.2675999999992</v>
      </c>
      <c r="D995" s="45">
        <v>8370.1787000000004</v>
      </c>
      <c r="E995" s="45">
        <v>8370.1787000000004</v>
      </c>
      <c r="G995" s="45">
        <v>7622.5959999999995</v>
      </c>
      <c r="H995" s="45">
        <v>2134.3269</v>
      </c>
      <c r="J995" s="45">
        <v>1067.1633999999999</v>
      </c>
      <c r="L995" s="45">
        <v>7325.1041999999998</v>
      </c>
      <c r="M995" s="45">
        <v>1145.0436</v>
      </c>
    </row>
    <row r="996" spans="1:13" x14ac:dyDescent="0.25">
      <c r="A996" s="45">
        <v>7477.7483000000002</v>
      </c>
      <c r="B996" s="45">
        <v>8262.8137999999999</v>
      </c>
      <c r="D996" s="45">
        <v>8262.8137999999999</v>
      </c>
      <c r="E996" s="45">
        <v>8262.8137999999999</v>
      </c>
      <c r="G996" s="45">
        <v>7477.7483000000002</v>
      </c>
      <c r="H996" s="45">
        <v>2093.7694999999999</v>
      </c>
      <c r="J996" s="45">
        <v>1046.8848</v>
      </c>
      <c r="L996" s="45">
        <v>7215.9290000000001</v>
      </c>
      <c r="M996" s="45">
        <v>1115.0205000000001</v>
      </c>
    </row>
    <row r="997" spans="1:13" x14ac:dyDescent="0.25">
      <c r="A997" s="45">
        <v>7331.1220000000003</v>
      </c>
      <c r="B997" s="45">
        <v>8100.7936</v>
      </c>
      <c r="D997" s="45">
        <v>8100.7936</v>
      </c>
      <c r="E997" s="45">
        <v>8100.7936</v>
      </c>
      <c r="G997" s="45">
        <v>7331.1220000000003</v>
      </c>
      <c r="H997" s="45">
        <v>2052.7141999999999</v>
      </c>
      <c r="J997" s="45">
        <v>1026.3570999999999</v>
      </c>
      <c r="L997" s="45">
        <v>7074.4364999999998</v>
      </c>
      <c r="M997" s="45">
        <v>1076.1099999999999</v>
      </c>
    </row>
    <row r="998" spans="1:13" x14ac:dyDescent="0.25">
      <c r="A998" s="45">
        <v>7715.9578000000001</v>
      </c>
      <c r="B998" s="45">
        <v>8485.6293999999998</v>
      </c>
      <c r="D998" s="45">
        <v>8485.6293999999998</v>
      </c>
      <c r="E998" s="45">
        <v>8485.6293999999998</v>
      </c>
      <c r="G998" s="45">
        <v>7715.9578000000001</v>
      </c>
      <c r="H998" s="45">
        <v>2160.4681999999998</v>
      </c>
      <c r="J998" s="45">
        <v>1080.2340999999999</v>
      </c>
      <c r="L998" s="45">
        <v>7405.3953000000001</v>
      </c>
      <c r="M998" s="45">
        <v>1167.1237000000001</v>
      </c>
    </row>
    <row r="999" spans="1:13" x14ac:dyDescent="0.25">
      <c r="A999" s="45">
        <v>2705.1448</v>
      </c>
      <c r="B999" s="45">
        <v>2705.1448</v>
      </c>
      <c r="D999" s="45">
        <v>3002.5099</v>
      </c>
      <c r="E999" s="45">
        <v>3002.5099</v>
      </c>
      <c r="G999" s="45">
        <v>2705.1448</v>
      </c>
      <c r="H999">
        <v>757.44050000000004</v>
      </c>
      <c r="J999">
        <v>378.72030000000001</v>
      </c>
      <c r="L999" s="45">
        <v>2326.4245000000001</v>
      </c>
      <c r="M999">
        <v>31.681799999999999</v>
      </c>
    </row>
    <row r="1000" spans="1:13" x14ac:dyDescent="0.25">
      <c r="A1000" s="45">
        <v>6510.1133</v>
      </c>
      <c r="B1000" s="45">
        <v>6510.1133</v>
      </c>
      <c r="D1000" s="45">
        <v>6510.1133</v>
      </c>
      <c r="E1000" s="45">
        <v>6510.1133</v>
      </c>
      <c r="G1000" s="45">
        <v>6510.1133</v>
      </c>
      <c r="H1000" s="45">
        <v>1822.8317</v>
      </c>
      <c r="J1000">
        <v>911.41589999999997</v>
      </c>
      <c r="L1000" s="45">
        <v>5598.6974</v>
      </c>
      <c r="M1000">
        <v>670.28179999999998</v>
      </c>
    </row>
    <row r="1001" spans="1:13" x14ac:dyDescent="0.25">
      <c r="A1001" s="45">
        <v>6255.5504000000001</v>
      </c>
      <c r="B1001" s="45">
        <v>6980.8316000000004</v>
      </c>
      <c r="D1001" s="45">
        <v>6980.8316000000004</v>
      </c>
      <c r="E1001" s="45">
        <v>6980.8316000000004</v>
      </c>
      <c r="G1001" s="45">
        <v>6255.5504000000001</v>
      </c>
      <c r="H1001" s="45">
        <v>1751.5541000000001</v>
      </c>
      <c r="J1001">
        <v>875.77700000000004</v>
      </c>
      <c r="L1001" s="45">
        <v>6105.0545000000002</v>
      </c>
      <c r="M1001">
        <v>809.53</v>
      </c>
    </row>
    <row r="1002" spans="1:13" x14ac:dyDescent="0.25">
      <c r="A1002" s="45">
        <v>6734.6265000000003</v>
      </c>
      <c r="B1002" s="45">
        <v>7504.2981</v>
      </c>
      <c r="D1002" s="45">
        <v>7504.2981</v>
      </c>
      <c r="E1002" s="45">
        <v>7504.2981</v>
      </c>
      <c r="G1002" s="45">
        <v>6734.6265000000003</v>
      </c>
      <c r="H1002" s="45">
        <v>1885.6954000000001</v>
      </c>
      <c r="J1002">
        <v>942.84770000000003</v>
      </c>
      <c r="L1002" s="45">
        <v>6561.4503999999997</v>
      </c>
      <c r="M1002">
        <v>935.03890000000001</v>
      </c>
    </row>
    <row r="1003" spans="1:13" x14ac:dyDescent="0.25">
      <c r="A1003" s="45">
        <v>4057.3593000000001</v>
      </c>
      <c r="B1003" s="45">
        <v>4540.3782000000001</v>
      </c>
      <c r="D1003" s="45">
        <v>4540.3782000000001</v>
      </c>
      <c r="E1003" s="45">
        <v>4540.3782000000001</v>
      </c>
      <c r="G1003" s="45">
        <v>4057.3593000000001</v>
      </c>
      <c r="H1003" s="45">
        <v>1136.0606</v>
      </c>
      <c r="J1003">
        <v>568.03030000000001</v>
      </c>
      <c r="L1003" s="45">
        <v>3972.3479000000002</v>
      </c>
      <c r="M1003">
        <v>257.64830000000001</v>
      </c>
    </row>
    <row r="1004" spans="1:13" x14ac:dyDescent="0.25">
      <c r="A1004" s="45">
        <v>7634.7614000000003</v>
      </c>
      <c r="B1004" s="45">
        <v>10653.2865</v>
      </c>
      <c r="D1004" s="45">
        <v>8419.8268000000007</v>
      </c>
      <c r="E1004" s="45">
        <v>8419.8268000000007</v>
      </c>
      <c r="G1004" s="45">
        <v>7634.7614000000003</v>
      </c>
      <c r="H1004" s="45">
        <v>2137.7332000000001</v>
      </c>
      <c r="J1004" s="45">
        <v>1068.8666000000001</v>
      </c>
      <c r="L1004" s="45">
        <v>9584.4199000000008</v>
      </c>
      <c r="M1004" s="45">
        <v>1766.3554999999999</v>
      </c>
    </row>
    <row r="1005" spans="1:13" x14ac:dyDescent="0.25">
      <c r="A1005" s="45">
        <v>6908.3033999999998</v>
      </c>
      <c r="B1005" s="45">
        <v>7633.5846000000001</v>
      </c>
      <c r="D1005" s="45">
        <v>7633.5846000000001</v>
      </c>
      <c r="E1005" s="45">
        <v>7633.5846000000001</v>
      </c>
      <c r="G1005" s="45">
        <v>6908.3033999999998</v>
      </c>
      <c r="H1005" s="45">
        <v>1934.325</v>
      </c>
      <c r="J1005">
        <v>967.16250000000002</v>
      </c>
      <c r="L1005" s="45">
        <v>6666.4220999999998</v>
      </c>
      <c r="M1005">
        <v>963.90610000000004</v>
      </c>
    </row>
    <row r="1006" spans="1:13" x14ac:dyDescent="0.25">
      <c r="A1006" s="45">
        <v>5972.8899000000001</v>
      </c>
      <c r="B1006" s="45">
        <v>6683.9481999999998</v>
      </c>
      <c r="D1006" s="45">
        <v>6683.9481999999998</v>
      </c>
      <c r="E1006" s="45">
        <v>6683.9481999999998</v>
      </c>
      <c r="G1006" s="45">
        <v>5972.8899000000001</v>
      </c>
      <c r="H1006" s="45">
        <v>1672.4092000000001</v>
      </c>
      <c r="J1006">
        <v>836.20460000000003</v>
      </c>
      <c r="L1006" s="45">
        <v>5847.7435999999998</v>
      </c>
      <c r="M1006">
        <v>738.76949999999999</v>
      </c>
    </row>
    <row r="1007" spans="1:13" x14ac:dyDescent="0.25">
      <c r="A1007" s="45">
        <v>7988.0409</v>
      </c>
      <c r="B1007" s="45">
        <v>11006.5659</v>
      </c>
      <c r="D1007" s="45">
        <v>8773.1062999999995</v>
      </c>
      <c r="E1007" s="45">
        <v>8773.1062999999995</v>
      </c>
      <c r="G1007" s="45">
        <v>7988.0409</v>
      </c>
      <c r="H1007" s="45">
        <v>2236.6514000000002</v>
      </c>
      <c r="J1007" s="45">
        <v>1118.3257000000001</v>
      </c>
      <c r="L1007" s="45">
        <v>9888.2402000000002</v>
      </c>
      <c r="M1007" s="45">
        <v>1849.9060999999999</v>
      </c>
    </row>
    <row r="1008" spans="1:13" x14ac:dyDescent="0.25">
      <c r="A1008" s="45">
        <v>5972.8899000000001</v>
      </c>
      <c r="B1008" s="45">
        <v>6683.9481999999998</v>
      </c>
      <c r="D1008" s="45">
        <v>6683.9481999999998</v>
      </c>
      <c r="E1008" s="45">
        <v>6683.9481999999998</v>
      </c>
      <c r="G1008" s="45">
        <v>5972.8899000000001</v>
      </c>
      <c r="H1008" s="45">
        <v>1672.4092000000001</v>
      </c>
      <c r="J1008">
        <v>836.20460000000003</v>
      </c>
      <c r="L1008" s="45">
        <v>5847.7435999999998</v>
      </c>
      <c r="M1008">
        <v>738.76949999999999</v>
      </c>
    </row>
    <row r="1009" spans="1:13" x14ac:dyDescent="0.25">
      <c r="A1009" s="45">
        <v>6834.4895999999999</v>
      </c>
      <c r="B1009" s="45">
        <v>7517.9386000000004</v>
      </c>
      <c r="D1009" s="45">
        <v>7517.9386000000004</v>
      </c>
      <c r="E1009" s="45">
        <v>7517.9386000000004</v>
      </c>
      <c r="G1009" s="45">
        <v>6834.4895999999999</v>
      </c>
      <c r="H1009" s="45">
        <v>1913.6570999999999</v>
      </c>
      <c r="J1009">
        <v>956.82849999999996</v>
      </c>
      <c r="L1009" s="45">
        <v>6561.11</v>
      </c>
      <c r="M1009">
        <v>934.94529999999997</v>
      </c>
    </row>
    <row r="1010" spans="1:13" x14ac:dyDescent="0.25">
      <c r="A1010" s="45">
        <v>6132.8779999999997</v>
      </c>
      <c r="B1010" s="45">
        <v>6843.9363000000003</v>
      </c>
      <c r="D1010" s="45">
        <v>6843.9363000000003</v>
      </c>
      <c r="E1010" s="45">
        <v>6843.9363000000003</v>
      </c>
      <c r="G1010" s="45">
        <v>6132.8779999999997</v>
      </c>
      <c r="H1010" s="45">
        <v>1717.2058</v>
      </c>
      <c r="J1010">
        <v>858.60289999999998</v>
      </c>
      <c r="L1010" s="45">
        <v>5985.3334000000004</v>
      </c>
      <c r="M1010">
        <v>776.60670000000005</v>
      </c>
    </row>
    <row r="1011" spans="1:13" x14ac:dyDescent="0.25">
      <c r="A1011" s="45">
        <v>4818.7906000000003</v>
      </c>
      <c r="B1011" s="45">
        <v>5361.7529000000004</v>
      </c>
      <c r="D1011" s="45">
        <v>5361.7529000000004</v>
      </c>
      <c r="E1011" s="45">
        <v>5361.7529000000004</v>
      </c>
      <c r="G1011" s="45">
        <v>4818.7906000000003</v>
      </c>
      <c r="H1011" s="45">
        <v>1349.2614000000001</v>
      </c>
      <c r="J1011">
        <v>674.63070000000005</v>
      </c>
      <c r="L1011" s="45">
        <v>4687.1221999999998</v>
      </c>
      <c r="M1011">
        <v>419.59859999999998</v>
      </c>
    </row>
    <row r="1012" spans="1:13" x14ac:dyDescent="0.25">
      <c r="A1012" s="45">
        <v>6475.6788999999999</v>
      </c>
      <c r="B1012" s="45">
        <v>7159.1279000000004</v>
      </c>
      <c r="D1012" s="45">
        <v>7159.1279000000004</v>
      </c>
      <c r="E1012" s="45">
        <v>7159.1279000000004</v>
      </c>
      <c r="G1012" s="45">
        <v>6475.6788999999999</v>
      </c>
      <c r="H1012" s="45">
        <v>1813.1901</v>
      </c>
      <c r="J1012">
        <v>906.59500000000003</v>
      </c>
      <c r="L1012" s="45">
        <v>6252.5328</v>
      </c>
      <c r="M1012">
        <v>850.0865</v>
      </c>
    </row>
    <row r="1013" spans="1:13" x14ac:dyDescent="0.25">
      <c r="A1013" s="45">
        <v>6382.4745999999996</v>
      </c>
      <c r="B1013" s="45">
        <v>7107.7557999999999</v>
      </c>
      <c r="D1013" s="45">
        <v>7107.7557999999999</v>
      </c>
      <c r="E1013" s="45">
        <v>7107.7557999999999</v>
      </c>
      <c r="G1013" s="45">
        <v>6382.4745999999996</v>
      </c>
      <c r="H1013" s="45">
        <v>1787.0929000000001</v>
      </c>
      <c r="J1013">
        <v>893.54639999999995</v>
      </c>
      <c r="L1013" s="45">
        <v>6214.2093000000004</v>
      </c>
      <c r="M1013">
        <v>839.54759999999999</v>
      </c>
    </row>
    <row r="1014" spans="1:13" x14ac:dyDescent="0.25">
      <c r="A1014" s="45">
        <v>5855.7825000000003</v>
      </c>
      <c r="B1014" s="45">
        <v>6552.8994000000002</v>
      </c>
      <c r="D1014" s="45">
        <v>6552.8994000000002</v>
      </c>
      <c r="E1014" s="45">
        <v>6552.8994000000002</v>
      </c>
      <c r="G1014" s="45">
        <v>5855.7825000000003</v>
      </c>
      <c r="H1014" s="45">
        <v>1639.6190999999999</v>
      </c>
      <c r="J1014">
        <v>819.80949999999996</v>
      </c>
      <c r="L1014" s="45">
        <v>5733.0898999999999</v>
      </c>
      <c r="M1014">
        <v>707.23969999999997</v>
      </c>
    </row>
    <row r="1015" spans="1:13" x14ac:dyDescent="0.25">
      <c r="A1015" s="45">
        <v>5740.7710999999999</v>
      </c>
      <c r="B1015" s="45">
        <v>6329.5681999999997</v>
      </c>
      <c r="D1015" s="45">
        <v>6329.5681999999997</v>
      </c>
      <c r="E1015" s="45">
        <v>6329.5681999999997</v>
      </c>
      <c r="G1015" s="45">
        <v>5740.7710999999999</v>
      </c>
      <c r="H1015" s="45">
        <v>1607.4159</v>
      </c>
      <c r="J1015">
        <v>803.70799999999997</v>
      </c>
      <c r="L1015" s="45">
        <v>5525.8602000000001</v>
      </c>
      <c r="M1015">
        <v>650.25160000000005</v>
      </c>
    </row>
    <row r="1016" spans="1:13" x14ac:dyDescent="0.25">
      <c r="A1016" s="45">
        <v>6888.9492</v>
      </c>
      <c r="B1016" s="45">
        <v>7674.0146999999997</v>
      </c>
      <c r="D1016" s="45">
        <v>7674.0146999999997</v>
      </c>
      <c r="E1016" s="45">
        <v>7674.0146999999997</v>
      </c>
      <c r="G1016" s="45">
        <v>6888.9492</v>
      </c>
      <c r="H1016" s="45">
        <v>1928.9058</v>
      </c>
      <c r="J1016">
        <v>964.4529</v>
      </c>
      <c r="L1016" s="45">
        <v>6709.5618000000004</v>
      </c>
      <c r="M1016">
        <v>975.76949999999999</v>
      </c>
    </row>
    <row r="1017" spans="1:13" x14ac:dyDescent="0.25">
      <c r="A1017" s="45">
        <v>6014.0888000000004</v>
      </c>
      <c r="B1017" s="45">
        <v>6645.4892</v>
      </c>
      <c r="D1017" s="45">
        <v>6645.4892</v>
      </c>
      <c r="E1017" s="45">
        <v>6645.4892</v>
      </c>
      <c r="G1017" s="45">
        <v>6014.0888000000004</v>
      </c>
      <c r="H1017" s="45">
        <v>1683.9449</v>
      </c>
      <c r="J1017">
        <v>841.97239999999999</v>
      </c>
      <c r="L1017" s="45">
        <v>5803.5168000000003</v>
      </c>
      <c r="M1017">
        <v>726.60709999999995</v>
      </c>
    </row>
    <row r="1018" spans="1:13" x14ac:dyDescent="0.25">
      <c r="A1018" s="45">
        <v>5628.3877000000002</v>
      </c>
      <c r="B1018" s="45">
        <v>5628.3877000000002</v>
      </c>
      <c r="D1018" s="45">
        <v>5628.3877000000002</v>
      </c>
      <c r="E1018" s="45">
        <v>5628.3877000000002</v>
      </c>
      <c r="G1018" s="45">
        <v>5628.3877000000002</v>
      </c>
      <c r="H1018" s="45">
        <v>1575.9485999999999</v>
      </c>
      <c r="J1018">
        <v>787.97429999999997</v>
      </c>
      <c r="L1018" s="45">
        <v>4840.4134999999997</v>
      </c>
      <c r="M1018">
        <v>461.75369999999998</v>
      </c>
    </row>
    <row r="1019" spans="1:13" x14ac:dyDescent="0.25">
      <c r="A1019" s="45">
        <v>6388.4357</v>
      </c>
      <c r="B1019" s="45">
        <v>7045.3442999999997</v>
      </c>
      <c r="D1019" s="45">
        <v>7045.3442999999997</v>
      </c>
      <c r="E1019" s="45">
        <v>7045.3442999999997</v>
      </c>
      <c r="G1019" s="45">
        <v>6388.4357</v>
      </c>
      <c r="H1019" s="45">
        <v>1788.7619999999999</v>
      </c>
      <c r="J1019">
        <v>894.38099999999997</v>
      </c>
      <c r="L1019" s="45">
        <v>6150.9633000000003</v>
      </c>
      <c r="M1019">
        <v>822.1549</v>
      </c>
    </row>
    <row r="1020" spans="1:13" x14ac:dyDescent="0.25">
      <c r="A1020" s="45">
        <v>4308.7714999999998</v>
      </c>
      <c r="B1020" s="45">
        <v>4749.5666000000001</v>
      </c>
      <c r="D1020" s="45">
        <v>4749.5666000000001</v>
      </c>
      <c r="E1020" s="45">
        <v>4749.5666000000001</v>
      </c>
      <c r="G1020" s="45">
        <v>4308.7714999999998</v>
      </c>
      <c r="H1020" s="45">
        <v>1206.4559999999999</v>
      </c>
      <c r="J1020">
        <v>603.22799999999995</v>
      </c>
      <c r="L1020" s="45">
        <v>4146.3384999999998</v>
      </c>
      <c r="M1020">
        <v>296.7962</v>
      </c>
    </row>
    <row r="1021" spans="1:13" x14ac:dyDescent="0.25">
      <c r="A1021" s="45">
        <v>6861.7128000000002</v>
      </c>
      <c r="B1021" s="45">
        <v>7572.7710999999999</v>
      </c>
      <c r="D1021" s="45">
        <v>7572.7710999999999</v>
      </c>
      <c r="E1021" s="45">
        <v>7572.7710999999999</v>
      </c>
      <c r="G1021" s="45">
        <v>6861.7128000000002</v>
      </c>
      <c r="H1021" s="45">
        <v>1921.2796000000001</v>
      </c>
      <c r="J1021">
        <v>960.63980000000004</v>
      </c>
      <c r="L1021" s="45">
        <v>6612.1313</v>
      </c>
      <c r="M1021">
        <v>948.97609999999997</v>
      </c>
    </row>
    <row r="1022" spans="1:13" x14ac:dyDescent="0.25">
      <c r="A1022" s="45">
        <v>7394.8809000000001</v>
      </c>
      <c r="B1022" s="45">
        <v>17288.954900000001</v>
      </c>
      <c r="D1022" s="45">
        <v>8149.4605000000001</v>
      </c>
      <c r="E1022" s="45">
        <v>8149.4605000000001</v>
      </c>
      <c r="G1022" s="45">
        <v>7394.8809000000001</v>
      </c>
      <c r="H1022" s="45">
        <v>2070.5666000000001</v>
      </c>
      <c r="J1022" s="45">
        <v>1035.2833000000001</v>
      </c>
      <c r="L1022" s="45">
        <v>16253.6715</v>
      </c>
      <c r="M1022" s="45">
        <v>3600.3996999999999</v>
      </c>
    </row>
    <row r="1023" spans="1:13" x14ac:dyDescent="0.25">
      <c r="A1023" s="45">
        <v>11820.170899999999</v>
      </c>
      <c r="B1023" s="45">
        <v>13344.702799999999</v>
      </c>
      <c r="D1023" s="45">
        <v>11820.170899999999</v>
      </c>
      <c r="E1023" s="45">
        <v>11820.170899999999</v>
      </c>
      <c r="G1023" s="45">
        <v>11820.170899999999</v>
      </c>
      <c r="H1023" s="45">
        <v>3309.6478999999999</v>
      </c>
      <c r="J1023" s="45">
        <v>1654.8239000000001</v>
      </c>
      <c r="L1023" s="45">
        <v>11689.8788</v>
      </c>
      <c r="M1023" s="45">
        <v>2345.3566999999998</v>
      </c>
    </row>
    <row r="1024" spans="1:13" x14ac:dyDescent="0.25">
      <c r="A1024" s="45">
        <v>5642.8553000000002</v>
      </c>
      <c r="B1024" s="45">
        <v>6299.7637999999997</v>
      </c>
      <c r="D1024" s="45">
        <v>6224.2085999999999</v>
      </c>
      <c r="E1024" s="45">
        <v>6224.2085999999999</v>
      </c>
      <c r="G1024" s="45">
        <v>5642.8553000000002</v>
      </c>
      <c r="H1024" s="45">
        <v>1579.9994999999999</v>
      </c>
      <c r="J1024">
        <v>789.99969999999996</v>
      </c>
      <c r="L1024" s="45">
        <v>5509.7641000000003</v>
      </c>
      <c r="M1024">
        <v>645.82510000000002</v>
      </c>
    </row>
    <row r="1025" spans="1:13" x14ac:dyDescent="0.25">
      <c r="A1025" s="45">
        <v>7311.8801999999996</v>
      </c>
      <c r="B1025" s="45">
        <v>8081.5518000000002</v>
      </c>
      <c r="D1025" s="45">
        <v>8081.5518000000002</v>
      </c>
      <c r="E1025" s="45">
        <v>8081.5518000000002</v>
      </c>
      <c r="G1025" s="45">
        <v>7311.8801999999996</v>
      </c>
      <c r="H1025" s="45">
        <v>2047.3264999999999</v>
      </c>
      <c r="J1025" s="45">
        <v>1023.6632</v>
      </c>
      <c r="L1025" s="45">
        <v>7057.8886000000002</v>
      </c>
      <c r="M1025" s="45">
        <v>1071.5594000000001</v>
      </c>
    </row>
    <row r="1026" spans="1:13" x14ac:dyDescent="0.25">
      <c r="A1026" s="45">
        <v>5625.7674999999999</v>
      </c>
      <c r="B1026" s="45">
        <v>6257.1679000000004</v>
      </c>
      <c r="D1026" s="45">
        <v>6235.0789999999997</v>
      </c>
      <c r="E1026" s="45">
        <v>6235.0789999999997</v>
      </c>
      <c r="G1026" s="45">
        <v>5625.7674999999999</v>
      </c>
      <c r="H1026" s="45">
        <v>1575.2148999999999</v>
      </c>
      <c r="J1026">
        <v>787.60749999999996</v>
      </c>
      <c r="L1026" s="45">
        <v>5469.5604999999996</v>
      </c>
      <c r="M1026">
        <v>634.76909999999998</v>
      </c>
    </row>
    <row r="1027" spans="1:13" x14ac:dyDescent="0.25">
      <c r="A1027" s="45">
        <v>9386.9657000000007</v>
      </c>
      <c r="B1027" s="45">
        <v>11268.189700000001</v>
      </c>
      <c r="D1027" s="45">
        <v>10337.5445</v>
      </c>
      <c r="E1027" s="45">
        <v>10337.5445</v>
      </c>
      <c r="G1027" s="45">
        <v>9386.9657000000007</v>
      </c>
      <c r="H1027" s="45">
        <v>2628.3503999999998</v>
      </c>
      <c r="J1027" s="45">
        <v>1314.1751999999999</v>
      </c>
      <c r="L1027" s="45">
        <v>9954.0144999999993</v>
      </c>
      <c r="M1027" s="45">
        <v>1867.9939999999999</v>
      </c>
    </row>
    <row r="1028" spans="1:13" x14ac:dyDescent="0.25">
      <c r="A1028" s="45">
        <v>7791.7745000000004</v>
      </c>
      <c r="B1028" s="45">
        <v>8576.8399000000009</v>
      </c>
      <c r="D1028" s="45">
        <v>8576.8399000000009</v>
      </c>
      <c r="E1028" s="45">
        <v>8576.8399000000009</v>
      </c>
      <c r="G1028" s="45">
        <v>7791.7745000000004</v>
      </c>
      <c r="H1028" s="45">
        <v>2181.6968999999999</v>
      </c>
      <c r="J1028" s="45">
        <v>1090.8484000000001</v>
      </c>
      <c r="L1028" s="45">
        <v>7485.9915000000001</v>
      </c>
      <c r="M1028" s="45">
        <v>1189.2877000000001</v>
      </c>
    </row>
    <row r="1029" spans="1:13" x14ac:dyDescent="0.25">
      <c r="A1029" s="45">
        <v>5829.4016000000001</v>
      </c>
      <c r="B1029" s="45">
        <v>6499.4477999999999</v>
      </c>
      <c r="D1029" s="45">
        <v>6499.4477999999999</v>
      </c>
      <c r="E1029" s="45">
        <v>6499.4477999999999</v>
      </c>
      <c r="G1029" s="45">
        <v>5829.4016000000001</v>
      </c>
      <c r="H1029" s="45">
        <v>1632.2324000000001</v>
      </c>
      <c r="J1029">
        <v>816.11620000000005</v>
      </c>
      <c r="L1029" s="45">
        <v>5683.3315000000002</v>
      </c>
      <c r="M1029">
        <v>693.55619999999999</v>
      </c>
    </row>
    <row r="1030" spans="1:13" x14ac:dyDescent="0.25">
      <c r="A1030" s="45">
        <v>5014.4501</v>
      </c>
      <c r="B1030" s="45">
        <v>5591.7007000000003</v>
      </c>
      <c r="D1030" s="45">
        <v>5570.4687000000004</v>
      </c>
      <c r="E1030" s="45">
        <v>5570.4687000000004</v>
      </c>
      <c r="G1030" s="45">
        <v>5014.4501</v>
      </c>
      <c r="H1030" s="45">
        <v>1404.046</v>
      </c>
      <c r="J1030">
        <v>702.02300000000002</v>
      </c>
      <c r="L1030" s="45">
        <v>4889.6777000000002</v>
      </c>
      <c r="M1030">
        <v>475.3014</v>
      </c>
    </row>
    <row r="1031" spans="1:13" x14ac:dyDescent="0.25">
      <c r="A1031" s="45">
        <v>6949.1333999999997</v>
      </c>
      <c r="B1031" s="45">
        <v>7718.8050000000003</v>
      </c>
      <c r="D1031" s="45">
        <v>7696.7160000000003</v>
      </c>
      <c r="E1031" s="45">
        <v>7696.7160000000003</v>
      </c>
      <c r="G1031" s="45">
        <v>6949.1333999999997</v>
      </c>
      <c r="H1031" s="45">
        <v>1945.7573</v>
      </c>
      <c r="J1031">
        <v>972.87869999999998</v>
      </c>
      <c r="L1031" s="45">
        <v>6745.9263000000001</v>
      </c>
      <c r="M1031">
        <v>985.76969999999994</v>
      </c>
    </row>
    <row r="1032" spans="1:13" x14ac:dyDescent="0.25">
      <c r="A1032" s="45">
        <v>7504.2981</v>
      </c>
      <c r="B1032" s="45">
        <v>8273.9696999999996</v>
      </c>
      <c r="D1032" s="45">
        <v>8273.9696999999996</v>
      </c>
      <c r="E1032" s="45">
        <v>8273.9696999999996</v>
      </c>
      <c r="G1032" s="45">
        <v>7504.2981</v>
      </c>
      <c r="H1032" s="45">
        <v>2101.2035000000001</v>
      </c>
      <c r="J1032" s="45">
        <v>1050.6016999999999</v>
      </c>
      <c r="L1032" s="45">
        <v>7223.3680000000004</v>
      </c>
      <c r="M1032" s="45">
        <v>1117.0662</v>
      </c>
    </row>
    <row r="1033" spans="1:13" x14ac:dyDescent="0.25">
      <c r="A1033" s="45">
        <v>5717.1345000000001</v>
      </c>
      <c r="B1033" s="45">
        <v>6316.6130000000003</v>
      </c>
      <c r="D1033" s="45">
        <v>6294.5240000000003</v>
      </c>
      <c r="E1033" s="45">
        <v>6294.5240000000003</v>
      </c>
      <c r="G1033" s="45">
        <v>5717.1345000000001</v>
      </c>
      <c r="H1033" s="45">
        <v>1600.7977000000001</v>
      </c>
      <c r="J1033">
        <v>800.39880000000005</v>
      </c>
      <c r="L1033" s="45">
        <v>5516.2142000000003</v>
      </c>
      <c r="M1033">
        <v>647.59889999999996</v>
      </c>
    </row>
    <row r="1034" spans="1:13" x14ac:dyDescent="0.25">
      <c r="A1034" s="45">
        <v>4579.5054</v>
      </c>
      <c r="B1034" s="45">
        <v>5101.3864000000003</v>
      </c>
      <c r="D1034" s="45">
        <v>5101.3864000000003</v>
      </c>
      <c r="E1034" s="45">
        <v>5101.3864000000003</v>
      </c>
      <c r="G1034" s="45">
        <v>4579.5054</v>
      </c>
      <c r="H1034" s="45">
        <v>1282.2615000000001</v>
      </c>
      <c r="J1034">
        <v>641.13080000000002</v>
      </c>
      <c r="L1034" s="45">
        <v>4460.2556000000004</v>
      </c>
      <c r="M1034">
        <v>367.42750000000001</v>
      </c>
    </row>
    <row r="1035" spans="1:13" x14ac:dyDescent="0.25">
      <c r="A1035" s="45">
        <v>6908.5758999999998</v>
      </c>
      <c r="B1035" s="45">
        <v>7693.6413000000002</v>
      </c>
      <c r="D1035" s="45">
        <v>7693.6413000000002</v>
      </c>
      <c r="E1035" s="45">
        <v>7693.6413000000002</v>
      </c>
      <c r="G1035" s="45">
        <v>6908.5758999999998</v>
      </c>
      <c r="H1035" s="45">
        <v>1934.4012</v>
      </c>
      <c r="J1035">
        <v>967.20060000000001</v>
      </c>
      <c r="L1035" s="45">
        <v>6726.4407000000001</v>
      </c>
      <c r="M1035">
        <v>980.41120000000001</v>
      </c>
    </row>
    <row r="1036" spans="1:13" x14ac:dyDescent="0.25">
      <c r="A1036" s="45">
        <v>6830.8355000000001</v>
      </c>
      <c r="B1036" s="45">
        <v>7600.5070999999998</v>
      </c>
      <c r="D1036" s="45">
        <v>7600.5070999999998</v>
      </c>
      <c r="E1036" s="45">
        <v>7600.5070999999998</v>
      </c>
      <c r="G1036" s="45">
        <v>6830.8355000000001</v>
      </c>
      <c r="H1036" s="45">
        <v>1912.6339</v>
      </c>
      <c r="J1036">
        <v>956.31700000000001</v>
      </c>
      <c r="L1036" s="45">
        <v>6644.1900999999998</v>
      </c>
      <c r="M1036">
        <v>957.79229999999995</v>
      </c>
    </row>
    <row r="1037" spans="1:13" x14ac:dyDescent="0.25">
      <c r="A1037" s="45">
        <v>5820.9265999999998</v>
      </c>
      <c r="B1037" s="45">
        <v>6518.0436</v>
      </c>
      <c r="D1037" s="45">
        <v>6518.0436</v>
      </c>
      <c r="E1037" s="45">
        <v>6518.0436</v>
      </c>
      <c r="G1037" s="45">
        <v>5820.9265999999998</v>
      </c>
      <c r="H1037" s="45">
        <v>1629.8595</v>
      </c>
      <c r="J1037">
        <v>814.92970000000003</v>
      </c>
      <c r="L1037" s="45">
        <v>5703.1138000000001</v>
      </c>
      <c r="M1037">
        <v>698.99630000000002</v>
      </c>
    </row>
    <row r="1038" spans="1:13" x14ac:dyDescent="0.25">
      <c r="A1038" s="45">
        <v>11318.5931</v>
      </c>
      <c r="B1038" s="45">
        <v>15113.7637</v>
      </c>
      <c r="D1038" s="45">
        <v>12103.6585</v>
      </c>
      <c r="E1038" s="45">
        <v>12103.6585</v>
      </c>
      <c r="G1038" s="45">
        <v>11318.5931</v>
      </c>
      <c r="H1038" s="45">
        <v>3169.2060999999999</v>
      </c>
      <c r="J1038" s="45">
        <v>1584.6030000000001</v>
      </c>
      <c r="L1038" s="45">
        <v>13529.1607</v>
      </c>
      <c r="M1038" s="45">
        <v>2851.1592000000001</v>
      </c>
    </row>
    <row r="1039" spans="1:13" x14ac:dyDescent="0.25">
      <c r="A1039" s="45">
        <v>6947.8290999999999</v>
      </c>
      <c r="B1039" s="45">
        <v>7732.8945999999996</v>
      </c>
      <c r="D1039" s="45">
        <v>7732.8945999999996</v>
      </c>
      <c r="E1039" s="45">
        <v>7732.8945999999996</v>
      </c>
      <c r="G1039" s="45">
        <v>6947.8290999999999</v>
      </c>
      <c r="H1039" s="45">
        <v>1945.3922</v>
      </c>
      <c r="J1039">
        <v>972.6961</v>
      </c>
      <c r="L1039" s="45">
        <v>6760.1985000000004</v>
      </c>
      <c r="M1039">
        <v>989.69460000000004</v>
      </c>
    </row>
    <row r="1040" spans="1:13" x14ac:dyDescent="0.25">
      <c r="A1040" s="45">
        <v>6736.9912000000004</v>
      </c>
      <c r="B1040" s="45">
        <v>7491.5708999999997</v>
      </c>
      <c r="D1040" s="45">
        <v>7470.3388000000004</v>
      </c>
      <c r="E1040" s="45">
        <v>7470.3388000000004</v>
      </c>
      <c r="G1040" s="45">
        <v>6736.9912000000004</v>
      </c>
      <c r="H1040" s="45">
        <v>1886.3575000000001</v>
      </c>
      <c r="J1040">
        <v>943.17880000000002</v>
      </c>
      <c r="L1040" s="45">
        <v>6548.3921</v>
      </c>
      <c r="M1040">
        <v>931.44780000000003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666-B850-4A03-B79B-0C71F98C8A3E}">
  <dimension ref="A1:F1041"/>
  <sheetViews>
    <sheetView topLeftCell="A1009" workbookViewId="0">
      <selection activeCell="F2" sqref="F2:F1041"/>
    </sheetView>
  </sheetViews>
  <sheetFormatPr defaultRowHeight="15" x14ac:dyDescent="0.25"/>
  <sheetData>
    <row r="1" spans="1:6" x14ac:dyDescent="0.25">
      <c r="B1" t="s">
        <v>1380</v>
      </c>
      <c r="C1" t="s">
        <v>1381</v>
      </c>
      <c r="D1" t="s">
        <v>1382</v>
      </c>
      <c r="E1" t="s">
        <v>1383</v>
      </c>
      <c r="F1" t="s">
        <v>1384</v>
      </c>
    </row>
    <row r="2" spans="1:6" x14ac:dyDescent="0.25">
      <c r="A2" t="s">
        <v>489</v>
      </c>
      <c r="B2">
        <v>294.39949999999999</v>
      </c>
      <c r="C2" s="45">
        <v>1962.6636000000001</v>
      </c>
      <c r="D2" s="45">
        <v>1962.6636000000001</v>
      </c>
      <c r="E2" s="45">
        <v>1177.5981999999999</v>
      </c>
      <c r="F2">
        <v>785.06539999999995</v>
      </c>
    </row>
    <row r="3" spans="1:6" x14ac:dyDescent="0.25">
      <c r="A3" t="s">
        <v>498</v>
      </c>
      <c r="B3">
        <v>0</v>
      </c>
      <c r="C3" s="45">
        <v>1924.1790000000001</v>
      </c>
      <c r="D3" s="45">
        <v>1924.1790000000001</v>
      </c>
      <c r="E3">
        <v>481.04480000000001</v>
      </c>
      <c r="F3">
        <v>769.67160000000001</v>
      </c>
    </row>
    <row r="4" spans="1:6" x14ac:dyDescent="0.25">
      <c r="A4" t="s">
        <v>187</v>
      </c>
      <c r="B4">
        <v>294.39949999999999</v>
      </c>
      <c r="C4" s="45">
        <v>1962.6636000000001</v>
      </c>
      <c r="D4" s="45">
        <v>1962.6636000000001</v>
      </c>
      <c r="E4" s="45">
        <v>1177.5981999999999</v>
      </c>
      <c r="F4">
        <v>785.06539999999995</v>
      </c>
    </row>
    <row r="5" spans="1:6" x14ac:dyDescent="0.25">
      <c r="A5" t="s">
        <v>499</v>
      </c>
      <c r="B5">
        <v>170.8622</v>
      </c>
      <c r="C5" s="45">
        <v>1708.6224</v>
      </c>
      <c r="D5" s="45">
        <v>1708.6224</v>
      </c>
      <c r="E5">
        <v>427.15559999999999</v>
      </c>
      <c r="F5">
        <v>683.44899999999996</v>
      </c>
    </row>
    <row r="6" spans="1:6" x14ac:dyDescent="0.25">
      <c r="A6" t="s">
        <v>503</v>
      </c>
      <c r="B6">
        <v>266.64690000000002</v>
      </c>
      <c r="C6" s="45">
        <v>1777.6458</v>
      </c>
      <c r="D6" s="45">
        <v>1777.6458</v>
      </c>
      <c r="E6" s="45">
        <v>1066.5875000000001</v>
      </c>
      <c r="F6">
        <v>711.05830000000003</v>
      </c>
    </row>
    <row r="7" spans="1:6" x14ac:dyDescent="0.25">
      <c r="A7" t="s">
        <v>716</v>
      </c>
      <c r="B7">
        <v>256.29340000000002</v>
      </c>
      <c r="C7" s="45">
        <v>1708.6224</v>
      </c>
      <c r="D7" s="45">
        <v>1708.6224</v>
      </c>
      <c r="E7" s="45">
        <v>1196.0356999999999</v>
      </c>
      <c r="F7">
        <v>683.44899999999996</v>
      </c>
    </row>
    <row r="8" spans="1:6" x14ac:dyDescent="0.25">
      <c r="A8" t="s">
        <v>809</v>
      </c>
      <c r="B8">
        <v>266.64690000000002</v>
      </c>
      <c r="C8" s="45">
        <v>1777.6458</v>
      </c>
      <c r="D8" s="45">
        <v>1777.6458</v>
      </c>
      <c r="E8" s="45">
        <v>1066.5875000000001</v>
      </c>
      <c r="F8">
        <v>711.05830000000003</v>
      </c>
    </row>
    <row r="9" spans="1:6" x14ac:dyDescent="0.25">
      <c r="A9" t="s">
        <v>504</v>
      </c>
      <c r="B9">
        <v>282.9674</v>
      </c>
      <c r="C9" s="45">
        <v>1886.4492</v>
      </c>
      <c r="D9" s="45">
        <v>1886.4492</v>
      </c>
      <c r="E9">
        <v>565.9348</v>
      </c>
      <c r="F9">
        <v>754.5797</v>
      </c>
    </row>
    <row r="10" spans="1:6" x14ac:dyDescent="0.25">
      <c r="A10" t="s">
        <v>506</v>
      </c>
      <c r="B10">
        <v>0</v>
      </c>
      <c r="C10">
        <v>0</v>
      </c>
      <c r="D10">
        <v>931.71389999999997</v>
      </c>
      <c r="E10">
        <v>0</v>
      </c>
      <c r="F10">
        <v>0</v>
      </c>
    </row>
    <row r="11" spans="1:6" x14ac:dyDescent="0.25">
      <c r="A11" t="s">
        <v>1166</v>
      </c>
      <c r="B11">
        <v>192.4179</v>
      </c>
      <c r="C11" s="45">
        <v>1924.1790000000001</v>
      </c>
      <c r="D11" s="45">
        <v>1924.1790000000001</v>
      </c>
      <c r="E11">
        <v>481.04480000000001</v>
      </c>
      <c r="F11">
        <v>769.67160000000001</v>
      </c>
    </row>
    <row r="12" spans="1:6" x14ac:dyDescent="0.25">
      <c r="A12" t="s">
        <v>311</v>
      </c>
      <c r="B12">
        <v>0</v>
      </c>
      <c r="C12" s="45">
        <v>1924.1790000000001</v>
      </c>
      <c r="D12" s="45">
        <v>1924.1790000000001</v>
      </c>
      <c r="E12">
        <v>481.04480000000001</v>
      </c>
      <c r="F12">
        <v>769.67160000000001</v>
      </c>
    </row>
    <row r="13" spans="1:6" x14ac:dyDescent="0.25">
      <c r="A13" t="s">
        <v>508</v>
      </c>
      <c r="B13">
        <v>0</v>
      </c>
      <c r="C13" s="45">
        <v>1675.1153999999999</v>
      </c>
      <c r="D13" s="45">
        <v>1675.1153999999999</v>
      </c>
      <c r="E13" s="45">
        <v>1005.0692</v>
      </c>
      <c r="F13">
        <v>670.0462</v>
      </c>
    </row>
    <row r="14" spans="1:6" x14ac:dyDescent="0.25">
      <c r="A14" t="s">
        <v>509</v>
      </c>
      <c r="B14">
        <v>196.2664</v>
      </c>
      <c r="C14" s="45">
        <v>1962.6636000000001</v>
      </c>
      <c r="D14" s="45">
        <v>1962.6636000000001</v>
      </c>
      <c r="E14" s="45">
        <v>1373.8644999999999</v>
      </c>
      <c r="F14">
        <v>785.06539999999995</v>
      </c>
    </row>
    <row r="15" spans="1:6" x14ac:dyDescent="0.25">
      <c r="A15" t="s">
        <v>414</v>
      </c>
      <c r="B15">
        <v>128.14570000000001</v>
      </c>
      <c r="C15" s="45">
        <v>1281.4566</v>
      </c>
      <c r="D15" s="45">
        <v>1281.4566</v>
      </c>
      <c r="E15">
        <v>320.36419999999998</v>
      </c>
      <c r="F15">
        <v>512.58259999999996</v>
      </c>
    </row>
    <row r="16" spans="1:6" x14ac:dyDescent="0.25">
      <c r="A16" t="s">
        <v>511</v>
      </c>
      <c r="B16">
        <v>0</v>
      </c>
      <c r="C16" s="45">
        <v>1777.6458</v>
      </c>
      <c r="D16" s="45">
        <v>1777.6458</v>
      </c>
      <c r="E16">
        <v>444.41149999999999</v>
      </c>
      <c r="F16">
        <v>0</v>
      </c>
    </row>
    <row r="17" spans="1:6" x14ac:dyDescent="0.25">
      <c r="A17" t="s">
        <v>512</v>
      </c>
      <c r="B17">
        <v>294.39949999999999</v>
      </c>
      <c r="C17" s="45">
        <v>1962.6636000000001</v>
      </c>
      <c r="D17" s="45">
        <v>1962.6636000000001</v>
      </c>
      <c r="E17">
        <v>490.66590000000002</v>
      </c>
      <c r="F17">
        <v>785.06539999999995</v>
      </c>
    </row>
    <row r="18" spans="1:6" x14ac:dyDescent="0.25">
      <c r="A18" t="s">
        <v>513</v>
      </c>
      <c r="B18">
        <v>196.2664</v>
      </c>
      <c r="C18" s="45">
        <v>1962.6636000000001</v>
      </c>
      <c r="D18" s="45">
        <v>1962.6636000000001</v>
      </c>
      <c r="E18" s="45">
        <v>1177.5981999999999</v>
      </c>
      <c r="F18">
        <v>785.06539999999995</v>
      </c>
    </row>
    <row r="19" spans="1:6" x14ac:dyDescent="0.25">
      <c r="A19" t="s">
        <v>514</v>
      </c>
      <c r="B19">
        <v>163.1883</v>
      </c>
      <c r="C19" s="45">
        <v>1813.203</v>
      </c>
      <c r="D19" s="45">
        <v>1813.203</v>
      </c>
      <c r="E19" s="45">
        <v>1269.2420999999999</v>
      </c>
      <c r="F19">
        <v>725.28120000000001</v>
      </c>
    </row>
    <row r="20" spans="1:6" x14ac:dyDescent="0.25">
      <c r="A20" t="s">
        <v>515</v>
      </c>
      <c r="B20">
        <v>266.64690000000002</v>
      </c>
      <c r="C20" s="45">
        <v>1777.6458</v>
      </c>
      <c r="D20" s="45">
        <v>1777.6458</v>
      </c>
      <c r="E20">
        <v>444.41149999999999</v>
      </c>
      <c r="F20">
        <v>711.05830000000003</v>
      </c>
    </row>
    <row r="21" spans="1:6" x14ac:dyDescent="0.25">
      <c r="A21" t="s">
        <v>516</v>
      </c>
      <c r="B21">
        <v>0</v>
      </c>
      <c r="C21" s="45">
        <v>1547.55</v>
      </c>
      <c r="D21" s="45">
        <v>1547.55</v>
      </c>
      <c r="E21">
        <v>386.88749999999999</v>
      </c>
      <c r="F21">
        <v>619.02</v>
      </c>
    </row>
    <row r="22" spans="1:6" x14ac:dyDescent="0.25">
      <c r="A22" t="s">
        <v>517</v>
      </c>
      <c r="B22">
        <v>0</v>
      </c>
      <c r="C22" s="45">
        <v>1578.501</v>
      </c>
      <c r="D22" s="45">
        <v>1578.501</v>
      </c>
      <c r="E22">
        <v>394.62529999999998</v>
      </c>
      <c r="F22">
        <v>631.40039999999999</v>
      </c>
    </row>
    <row r="23" spans="1:6" x14ac:dyDescent="0.25">
      <c r="A23" t="s">
        <v>519</v>
      </c>
      <c r="B23">
        <v>0</v>
      </c>
      <c r="C23" s="45">
        <v>1924.1790000000001</v>
      </c>
      <c r="D23" s="45">
        <v>1924.1790000000001</v>
      </c>
      <c r="E23">
        <v>481.04480000000001</v>
      </c>
      <c r="F23">
        <v>769.67160000000001</v>
      </c>
    </row>
    <row r="24" spans="1:6" x14ac:dyDescent="0.25">
      <c r="A24" t="s">
        <v>722</v>
      </c>
      <c r="B24">
        <v>199.98480000000001</v>
      </c>
      <c r="C24" s="45">
        <v>1333.2318</v>
      </c>
      <c r="D24" s="45">
        <v>1333.2318</v>
      </c>
      <c r="E24">
        <v>799.93910000000005</v>
      </c>
      <c r="F24">
        <v>533.29269999999997</v>
      </c>
    </row>
    <row r="25" spans="1:6" x14ac:dyDescent="0.25">
      <c r="A25" t="s">
        <v>520</v>
      </c>
      <c r="B25">
        <v>294.39949999999999</v>
      </c>
      <c r="C25" s="45">
        <v>1962.6636000000001</v>
      </c>
      <c r="D25" s="45">
        <v>1962.6636000000001</v>
      </c>
      <c r="E25" s="45">
        <v>1373.8644999999999</v>
      </c>
      <c r="F25">
        <v>785.06539999999995</v>
      </c>
    </row>
    <row r="26" spans="1:6" x14ac:dyDescent="0.25">
      <c r="A26" t="s">
        <v>521</v>
      </c>
      <c r="B26">
        <v>192.4179</v>
      </c>
      <c r="C26" s="45">
        <v>1924.1790000000001</v>
      </c>
      <c r="D26" s="45">
        <v>1924.1790000000001</v>
      </c>
      <c r="E26" s="45">
        <v>1154.5074</v>
      </c>
      <c r="F26">
        <v>769.67160000000001</v>
      </c>
    </row>
    <row r="27" spans="1:6" x14ac:dyDescent="0.25">
      <c r="A27" t="s">
        <v>522</v>
      </c>
      <c r="B27">
        <v>271.98050000000001</v>
      </c>
      <c r="C27" s="45">
        <v>1813.203</v>
      </c>
      <c r="D27" s="45">
        <v>1813.203</v>
      </c>
      <c r="E27">
        <v>543.96090000000004</v>
      </c>
      <c r="F27">
        <v>725.28120000000001</v>
      </c>
    </row>
    <row r="28" spans="1:6" x14ac:dyDescent="0.25">
      <c r="A28" t="s">
        <v>523</v>
      </c>
      <c r="B28">
        <v>294.39949999999999</v>
      </c>
      <c r="C28" s="45">
        <v>1962.6636000000001</v>
      </c>
      <c r="D28" s="45">
        <v>1962.6636000000001</v>
      </c>
      <c r="E28">
        <v>588.79909999999995</v>
      </c>
      <c r="F28">
        <v>785.06539999999995</v>
      </c>
    </row>
    <row r="29" spans="1:6" x14ac:dyDescent="0.25">
      <c r="A29" t="s">
        <v>524</v>
      </c>
      <c r="B29">
        <v>192.4179</v>
      </c>
      <c r="C29" s="45">
        <v>1924.1790000000001</v>
      </c>
      <c r="D29" s="45">
        <v>1924.1790000000001</v>
      </c>
      <c r="E29" s="45">
        <v>1154.5074</v>
      </c>
      <c r="F29">
        <v>769.67160000000001</v>
      </c>
    </row>
    <row r="30" spans="1:6" x14ac:dyDescent="0.25">
      <c r="A30" t="s">
        <v>525</v>
      </c>
      <c r="B30">
        <v>176.6397</v>
      </c>
      <c r="C30" s="45">
        <v>1962.6636000000001</v>
      </c>
      <c r="D30" s="45">
        <v>1962.6636000000001</v>
      </c>
      <c r="E30">
        <v>490.66590000000002</v>
      </c>
      <c r="F30">
        <v>785.06539999999995</v>
      </c>
    </row>
    <row r="31" spans="1:6" x14ac:dyDescent="0.25">
      <c r="A31" t="s">
        <v>526</v>
      </c>
      <c r="B31">
        <v>294.39949999999999</v>
      </c>
      <c r="C31" s="45">
        <v>1962.6636000000001</v>
      </c>
      <c r="D31" s="45">
        <v>1962.6636000000001</v>
      </c>
      <c r="E31" s="45">
        <v>1177.5981999999999</v>
      </c>
      <c r="F31">
        <v>785.06539999999995</v>
      </c>
    </row>
    <row r="32" spans="1:6" x14ac:dyDescent="0.25">
      <c r="A32" t="s">
        <v>527</v>
      </c>
      <c r="B32">
        <v>184.94640000000001</v>
      </c>
      <c r="C32" s="45">
        <v>1849.4639999999999</v>
      </c>
      <c r="D32" s="45">
        <v>1849.4639999999999</v>
      </c>
      <c r="E32">
        <v>462.36599999999999</v>
      </c>
      <c r="F32">
        <v>739.78560000000004</v>
      </c>
    </row>
    <row r="33" spans="1:6" x14ac:dyDescent="0.25">
      <c r="A33" t="s">
        <v>528</v>
      </c>
      <c r="B33">
        <v>177.7646</v>
      </c>
      <c r="C33" s="45">
        <v>1777.6458</v>
      </c>
      <c r="D33" s="45">
        <v>1777.6458</v>
      </c>
      <c r="E33">
        <v>533.29369999999994</v>
      </c>
      <c r="F33">
        <v>711.05830000000003</v>
      </c>
    </row>
    <row r="34" spans="1:6" x14ac:dyDescent="0.25">
      <c r="A34" t="s">
        <v>529</v>
      </c>
      <c r="B34">
        <v>308.60559999999998</v>
      </c>
      <c r="C34">
        <v>0</v>
      </c>
      <c r="D34" s="45">
        <v>1028.6853000000001</v>
      </c>
      <c r="E34">
        <v>0</v>
      </c>
      <c r="F34">
        <v>0</v>
      </c>
    </row>
    <row r="35" spans="1:6" x14ac:dyDescent="0.25">
      <c r="A35" t="s">
        <v>530</v>
      </c>
      <c r="B35">
        <v>294.39949999999999</v>
      </c>
      <c r="C35" s="45">
        <v>1962.6636000000001</v>
      </c>
      <c r="D35" s="45">
        <v>1962.6636000000001</v>
      </c>
      <c r="E35" s="45">
        <v>1177.5981999999999</v>
      </c>
      <c r="F35">
        <v>785.06539999999995</v>
      </c>
    </row>
    <row r="36" spans="1:6" x14ac:dyDescent="0.25">
      <c r="A36" t="s">
        <v>531</v>
      </c>
      <c r="B36">
        <v>0</v>
      </c>
      <c r="C36" s="45">
        <v>1962.6636000000001</v>
      </c>
      <c r="D36" s="45">
        <v>1962.6636000000001</v>
      </c>
      <c r="E36" s="45">
        <v>1177.5981999999999</v>
      </c>
      <c r="F36">
        <v>785.06539999999995</v>
      </c>
    </row>
    <row r="37" spans="1:6" x14ac:dyDescent="0.25">
      <c r="A37" t="s">
        <v>532</v>
      </c>
      <c r="B37">
        <v>271.98050000000001</v>
      </c>
      <c r="C37" s="45">
        <v>1813.203</v>
      </c>
      <c r="D37" s="45">
        <v>1813.203</v>
      </c>
      <c r="E37" s="45">
        <v>1087.9218000000001</v>
      </c>
      <c r="F37">
        <v>725.28120000000001</v>
      </c>
    </row>
    <row r="38" spans="1:6" x14ac:dyDescent="0.25">
      <c r="A38" t="s">
        <v>533</v>
      </c>
      <c r="B38">
        <v>173.17609999999999</v>
      </c>
      <c r="C38" s="45">
        <v>1924.1790000000001</v>
      </c>
      <c r="D38" s="45">
        <v>1924.1790000000001</v>
      </c>
      <c r="E38">
        <v>577.25369999999998</v>
      </c>
      <c r="F38">
        <v>769.67160000000001</v>
      </c>
    </row>
    <row r="39" spans="1:6" x14ac:dyDescent="0.25">
      <c r="A39" t="s">
        <v>534</v>
      </c>
      <c r="B39">
        <v>0</v>
      </c>
      <c r="C39" s="45">
        <v>1924.1790000000001</v>
      </c>
      <c r="D39" s="45">
        <v>1924.1790000000001</v>
      </c>
      <c r="E39">
        <v>481.04480000000001</v>
      </c>
      <c r="F39">
        <v>769.67160000000001</v>
      </c>
    </row>
    <row r="40" spans="1:6" x14ac:dyDescent="0.25">
      <c r="A40" t="s">
        <v>462</v>
      </c>
      <c r="B40">
        <v>266.64690000000002</v>
      </c>
      <c r="C40" s="45">
        <v>1777.6458</v>
      </c>
      <c r="D40" s="45">
        <v>1777.6458</v>
      </c>
      <c r="E40" s="45">
        <v>1066.5875000000001</v>
      </c>
      <c r="F40">
        <v>711.05830000000003</v>
      </c>
    </row>
    <row r="41" spans="1:6" x14ac:dyDescent="0.25">
      <c r="A41" t="s">
        <v>312</v>
      </c>
      <c r="B41">
        <v>282.9674</v>
      </c>
      <c r="C41" s="45">
        <v>1886.4492</v>
      </c>
      <c r="D41" s="45">
        <v>1886.4492</v>
      </c>
      <c r="E41">
        <v>565.9348</v>
      </c>
      <c r="F41">
        <v>754.5797</v>
      </c>
    </row>
    <row r="42" spans="1:6" x14ac:dyDescent="0.25">
      <c r="A42" t="s">
        <v>535</v>
      </c>
      <c r="B42">
        <v>161.00700000000001</v>
      </c>
      <c r="C42" s="45">
        <v>1610.07</v>
      </c>
      <c r="D42" s="45">
        <v>1610.07</v>
      </c>
      <c r="E42">
        <v>402.51749999999998</v>
      </c>
      <c r="F42">
        <v>644.02800000000002</v>
      </c>
    </row>
    <row r="43" spans="1:6" x14ac:dyDescent="0.25">
      <c r="A43" t="s">
        <v>536</v>
      </c>
      <c r="B43">
        <v>288.62689999999998</v>
      </c>
      <c r="C43" s="45">
        <v>1924.1790000000001</v>
      </c>
      <c r="D43" s="45">
        <v>1924.1790000000001</v>
      </c>
      <c r="E43">
        <v>481.04480000000001</v>
      </c>
      <c r="F43">
        <v>769.67160000000001</v>
      </c>
    </row>
    <row r="44" spans="1:6" x14ac:dyDescent="0.25">
      <c r="A44" t="s">
        <v>537</v>
      </c>
      <c r="B44">
        <v>294.39949999999999</v>
      </c>
      <c r="C44" s="45">
        <v>1962.6636000000001</v>
      </c>
      <c r="D44" s="45">
        <v>1962.6636000000001</v>
      </c>
      <c r="E44">
        <v>490.66590000000002</v>
      </c>
      <c r="F44">
        <v>785.06539999999995</v>
      </c>
    </row>
    <row r="45" spans="1:6" x14ac:dyDescent="0.25">
      <c r="A45" t="s">
        <v>80</v>
      </c>
      <c r="B45">
        <v>0</v>
      </c>
      <c r="C45">
        <v>0</v>
      </c>
      <c r="D45">
        <v>698.79690000000005</v>
      </c>
      <c r="E45">
        <v>0</v>
      </c>
      <c r="F45">
        <v>0</v>
      </c>
    </row>
    <row r="46" spans="1:6" x14ac:dyDescent="0.25">
      <c r="A46" t="s">
        <v>538</v>
      </c>
      <c r="B46">
        <v>294.39949999999999</v>
      </c>
      <c r="C46" s="45">
        <v>1962.6636000000001</v>
      </c>
      <c r="D46" s="45">
        <v>1962.6636000000001</v>
      </c>
      <c r="E46">
        <v>490.66590000000002</v>
      </c>
      <c r="F46">
        <v>785.06539999999995</v>
      </c>
    </row>
    <row r="47" spans="1:6" x14ac:dyDescent="0.25">
      <c r="A47" t="s">
        <v>981</v>
      </c>
      <c r="B47">
        <v>170.8622</v>
      </c>
      <c r="C47" s="45">
        <v>1708.6224</v>
      </c>
      <c r="D47" s="45">
        <v>1708.6224</v>
      </c>
      <c r="E47">
        <v>427.15559999999999</v>
      </c>
      <c r="F47">
        <v>683.44899999999996</v>
      </c>
    </row>
    <row r="48" spans="1:6" x14ac:dyDescent="0.25">
      <c r="A48" t="s">
        <v>539</v>
      </c>
      <c r="B48">
        <v>157.01310000000001</v>
      </c>
      <c r="C48" s="45">
        <v>1962.6636000000001</v>
      </c>
      <c r="D48" s="45">
        <v>1962.6636000000001</v>
      </c>
      <c r="E48" s="45">
        <v>1177.5981999999999</v>
      </c>
      <c r="F48">
        <v>785.06539999999995</v>
      </c>
    </row>
    <row r="49" spans="1:6" x14ac:dyDescent="0.25">
      <c r="A49" t="s">
        <v>540</v>
      </c>
      <c r="B49">
        <v>164.22710000000001</v>
      </c>
      <c r="C49" s="45">
        <v>1642.2714000000001</v>
      </c>
      <c r="D49" s="45">
        <v>1642.2714000000001</v>
      </c>
      <c r="E49">
        <v>410.56779999999998</v>
      </c>
      <c r="F49">
        <v>656.90859999999998</v>
      </c>
    </row>
    <row r="50" spans="1:6" x14ac:dyDescent="0.25">
      <c r="A50" t="s">
        <v>541</v>
      </c>
      <c r="B50">
        <v>196.2664</v>
      </c>
      <c r="C50" s="45">
        <v>1962.6636000000001</v>
      </c>
      <c r="D50" s="45">
        <v>1962.6636000000001</v>
      </c>
      <c r="E50">
        <v>490.66590000000002</v>
      </c>
      <c r="F50">
        <v>785.06539999999995</v>
      </c>
    </row>
    <row r="51" spans="1:6" x14ac:dyDescent="0.25">
      <c r="A51" t="s">
        <v>542</v>
      </c>
      <c r="B51">
        <v>0</v>
      </c>
      <c r="C51" s="45">
        <v>1886.4492</v>
      </c>
      <c r="D51" s="45">
        <v>1886.4492</v>
      </c>
      <c r="E51">
        <v>565.9348</v>
      </c>
      <c r="F51">
        <v>754.5797</v>
      </c>
    </row>
    <row r="52" spans="1:6" x14ac:dyDescent="0.25">
      <c r="A52" t="s">
        <v>543</v>
      </c>
      <c r="B52">
        <v>142.0651</v>
      </c>
      <c r="C52" s="45">
        <v>1578.501</v>
      </c>
      <c r="D52" s="45">
        <v>1578.501</v>
      </c>
      <c r="E52">
        <v>394.62529999999998</v>
      </c>
      <c r="F52">
        <v>631.40039999999999</v>
      </c>
    </row>
    <row r="53" spans="1:6" x14ac:dyDescent="0.25">
      <c r="A53" t="s">
        <v>544</v>
      </c>
      <c r="B53">
        <v>0</v>
      </c>
      <c r="C53" s="45">
        <v>1962.6636000000001</v>
      </c>
      <c r="D53" s="45">
        <v>1962.6636000000001</v>
      </c>
      <c r="E53">
        <v>490.66590000000002</v>
      </c>
      <c r="F53">
        <v>785.06539999999995</v>
      </c>
    </row>
    <row r="54" spans="1:6" x14ac:dyDescent="0.25">
      <c r="A54" t="s">
        <v>545</v>
      </c>
      <c r="B54">
        <v>0</v>
      </c>
      <c r="C54" s="45">
        <v>1813.203</v>
      </c>
      <c r="D54" s="45">
        <v>1813.203</v>
      </c>
      <c r="E54" s="45">
        <v>1269.2420999999999</v>
      </c>
      <c r="F54">
        <v>725.28120000000001</v>
      </c>
    </row>
    <row r="55" spans="1:6" x14ac:dyDescent="0.25">
      <c r="A55" t="s">
        <v>546</v>
      </c>
      <c r="B55">
        <v>192.4179</v>
      </c>
      <c r="C55" s="45">
        <v>1924.1790000000001</v>
      </c>
      <c r="D55" s="45">
        <v>1924.1790000000001</v>
      </c>
      <c r="E55">
        <v>481.04480000000001</v>
      </c>
      <c r="F55">
        <v>769.67160000000001</v>
      </c>
    </row>
    <row r="56" spans="1:6" x14ac:dyDescent="0.25">
      <c r="A56" t="s">
        <v>1056</v>
      </c>
      <c r="B56">
        <v>282.9674</v>
      </c>
      <c r="C56" s="45">
        <v>1886.4492</v>
      </c>
      <c r="D56" s="45">
        <v>1886.4492</v>
      </c>
      <c r="E56">
        <v>471.6123</v>
      </c>
      <c r="F56">
        <v>754.5797</v>
      </c>
    </row>
    <row r="57" spans="1:6" x14ac:dyDescent="0.25">
      <c r="A57" t="s">
        <v>415</v>
      </c>
      <c r="B57">
        <v>0</v>
      </c>
      <c r="C57" s="45">
        <v>1675.1153999999999</v>
      </c>
      <c r="D57" s="45">
        <v>1675.1153999999999</v>
      </c>
      <c r="E57" s="45">
        <v>1005.0692</v>
      </c>
      <c r="F57">
        <v>670.0462</v>
      </c>
    </row>
    <row r="58" spans="1:6" x14ac:dyDescent="0.25">
      <c r="A58" t="s">
        <v>547</v>
      </c>
      <c r="B58">
        <v>142.21170000000001</v>
      </c>
      <c r="C58" s="45">
        <v>1777.6458</v>
      </c>
      <c r="D58" s="45">
        <v>1777.6458</v>
      </c>
      <c r="E58">
        <v>444.41149999999999</v>
      </c>
      <c r="F58">
        <v>711.05830000000003</v>
      </c>
    </row>
    <row r="59" spans="1:6" x14ac:dyDescent="0.25">
      <c r="A59" t="s">
        <v>548</v>
      </c>
      <c r="B59">
        <v>184.94640000000001</v>
      </c>
      <c r="C59" s="45">
        <v>1849.4639999999999</v>
      </c>
      <c r="D59" s="45">
        <v>1849.4639999999999</v>
      </c>
      <c r="E59">
        <v>462.36599999999999</v>
      </c>
      <c r="F59">
        <v>739.78560000000004</v>
      </c>
    </row>
    <row r="60" spans="1:6" x14ac:dyDescent="0.25">
      <c r="A60" t="s">
        <v>1367</v>
      </c>
      <c r="B60">
        <v>0</v>
      </c>
      <c r="C60" s="45">
        <v>1924.1790000000001</v>
      </c>
      <c r="D60" s="45">
        <v>1924.1790000000001</v>
      </c>
      <c r="E60">
        <v>481.04480000000001</v>
      </c>
      <c r="F60">
        <v>769.67160000000001</v>
      </c>
    </row>
    <row r="61" spans="1:6" x14ac:dyDescent="0.25">
      <c r="A61" t="s">
        <v>1129</v>
      </c>
      <c r="B61">
        <v>294.39949999999999</v>
      </c>
      <c r="C61" s="45">
        <v>1962.6636000000001</v>
      </c>
      <c r="D61" s="45">
        <v>1962.6636000000001</v>
      </c>
      <c r="E61" s="45">
        <v>1177.5981999999999</v>
      </c>
      <c r="F61">
        <v>785.06539999999995</v>
      </c>
    </row>
    <row r="62" spans="1:6" x14ac:dyDescent="0.25">
      <c r="A62" t="s">
        <v>549</v>
      </c>
      <c r="B62">
        <v>294.39949999999999</v>
      </c>
      <c r="C62" s="45">
        <v>1962.6636000000001</v>
      </c>
      <c r="D62" s="45">
        <v>1962.6636000000001</v>
      </c>
      <c r="E62">
        <v>490.66590000000002</v>
      </c>
      <c r="F62">
        <v>785.06539999999995</v>
      </c>
    </row>
    <row r="63" spans="1:6" x14ac:dyDescent="0.25">
      <c r="A63" t="s">
        <v>188</v>
      </c>
      <c r="B63">
        <v>196.2664</v>
      </c>
      <c r="C63" s="45">
        <v>1962.6636000000001</v>
      </c>
      <c r="D63" s="45">
        <v>1962.6636000000001</v>
      </c>
      <c r="E63" s="45">
        <v>1373.8644999999999</v>
      </c>
      <c r="F63">
        <v>785.06539999999995</v>
      </c>
    </row>
    <row r="64" spans="1:6" x14ac:dyDescent="0.25">
      <c r="A64" t="s">
        <v>550</v>
      </c>
      <c r="B64">
        <v>266.64690000000002</v>
      </c>
      <c r="C64" s="45">
        <v>1777.6458</v>
      </c>
      <c r="D64" s="45">
        <v>1777.6458</v>
      </c>
      <c r="E64">
        <v>444.41149999999999</v>
      </c>
      <c r="F64">
        <v>711.05830000000003</v>
      </c>
    </row>
    <row r="65" spans="1:6" x14ac:dyDescent="0.25">
      <c r="A65" t="s">
        <v>1084</v>
      </c>
      <c r="B65">
        <v>0</v>
      </c>
      <c r="C65" s="45">
        <v>1498.6962000000001</v>
      </c>
      <c r="D65" s="45">
        <v>1498.6962000000001</v>
      </c>
      <c r="E65">
        <v>374.67399999999998</v>
      </c>
      <c r="F65">
        <v>599.47850000000005</v>
      </c>
    </row>
    <row r="66" spans="1:6" x14ac:dyDescent="0.25">
      <c r="A66" t="s">
        <v>551</v>
      </c>
      <c r="B66">
        <v>0</v>
      </c>
      <c r="C66" s="45">
        <v>1742.7924</v>
      </c>
      <c r="D66" s="45">
        <v>1742.7924</v>
      </c>
      <c r="E66" s="45">
        <v>1045.6754000000001</v>
      </c>
      <c r="F66">
        <v>697.11699999999996</v>
      </c>
    </row>
    <row r="67" spans="1:6" x14ac:dyDescent="0.25">
      <c r="A67" t="s">
        <v>552</v>
      </c>
      <c r="B67">
        <v>294.39949999999999</v>
      </c>
      <c r="C67" s="45">
        <v>1962.6636000000001</v>
      </c>
      <c r="D67" s="45">
        <v>1962.6636000000001</v>
      </c>
      <c r="E67">
        <v>588.79909999999995</v>
      </c>
      <c r="F67">
        <v>785.06539999999995</v>
      </c>
    </row>
    <row r="68" spans="1:6" x14ac:dyDescent="0.25">
      <c r="A68" t="s">
        <v>553</v>
      </c>
      <c r="B68">
        <v>266.64690000000002</v>
      </c>
      <c r="C68" s="45">
        <v>1777.6458</v>
      </c>
      <c r="D68" s="45">
        <v>1777.6458</v>
      </c>
      <c r="E68">
        <v>444.41149999999999</v>
      </c>
      <c r="F68">
        <v>711.05830000000003</v>
      </c>
    </row>
    <row r="69" spans="1:6" x14ac:dyDescent="0.25">
      <c r="A69" t="s">
        <v>554</v>
      </c>
      <c r="B69">
        <v>266.64690000000002</v>
      </c>
      <c r="C69" s="45">
        <v>1777.6458</v>
      </c>
      <c r="D69" s="45">
        <v>1777.6458</v>
      </c>
      <c r="E69">
        <v>533.29369999999994</v>
      </c>
      <c r="F69">
        <v>711.05830000000003</v>
      </c>
    </row>
    <row r="70" spans="1:6" x14ac:dyDescent="0.25">
      <c r="A70" t="s">
        <v>761</v>
      </c>
      <c r="B70">
        <v>271.98050000000001</v>
      </c>
      <c r="C70" s="45">
        <v>1813.203</v>
      </c>
      <c r="D70" s="45">
        <v>1813.203</v>
      </c>
      <c r="E70" s="45">
        <v>1087.9218000000001</v>
      </c>
      <c r="F70">
        <v>725.28120000000001</v>
      </c>
    </row>
    <row r="71" spans="1:6" x14ac:dyDescent="0.25">
      <c r="A71" t="s">
        <v>909</v>
      </c>
      <c r="B71">
        <v>0</v>
      </c>
      <c r="C71" s="45">
        <v>1675.1153999999999</v>
      </c>
      <c r="D71" s="45">
        <v>1675.1153999999999</v>
      </c>
      <c r="E71">
        <v>418.77890000000002</v>
      </c>
      <c r="F71">
        <v>670.0462</v>
      </c>
    </row>
    <row r="72" spans="1:6" x14ac:dyDescent="0.25">
      <c r="A72" t="s">
        <v>555</v>
      </c>
      <c r="B72">
        <v>176.6397</v>
      </c>
      <c r="C72" s="45">
        <v>1962.6636000000001</v>
      </c>
      <c r="D72" s="45">
        <v>1962.6636000000001</v>
      </c>
      <c r="E72" s="45">
        <v>1177.5981999999999</v>
      </c>
      <c r="F72">
        <v>785.06539999999995</v>
      </c>
    </row>
    <row r="73" spans="1:6" x14ac:dyDescent="0.25">
      <c r="A73" t="s">
        <v>556</v>
      </c>
      <c r="B73">
        <v>266.64690000000002</v>
      </c>
      <c r="C73" s="45">
        <v>1777.6458</v>
      </c>
      <c r="D73" s="45">
        <v>1777.6458</v>
      </c>
      <c r="E73">
        <v>444.41149999999999</v>
      </c>
      <c r="F73">
        <v>711.05830000000003</v>
      </c>
    </row>
    <row r="74" spans="1:6" x14ac:dyDescent="0.25">
      <c r="A74" t="s">
        <v>557</v>
      </c>
      <c r="B74">
        <v>261.41890000000001</v>
      </c>
      <c r="C74" s="45">
        <v>1742.7924</v>
      </c>
      <c r="D74" s="45">
        <v>1742.7924</v>
      </c>
      <c r="E74">
        <v>435.69810000000001</v>
      </c>
      <c r="F74">
        <v>697.11699999999996</v>
      </c>
    </row>
    <row r="75" spans="1:6" x14ac:dyDescent="0.25">
      <c r="A75" t="s">
        <v>558</v>
      </c>
      <c r="B75">
        <v>192.4179</v>
      </c>
      <c r="C75" s="45">
        <v>1924.1790000000001</v>
      </c>
      <c r="D75" s="45">
        <v>1924.1790000000001</v>
      </c>
      <c r="E75">
        <v>481.04480000000001</v>
      </c>
      <c r="F75">
        <v>769.67160000000001</v>
      </c>
    </row>
    <row r="76" spans="1:6" x14ac:dyDescent="0.25">
      <c r="A76" t="s">
        <v>1227</v>
      </c>
      <c r="B76">
        <v>0</v>
      </c>
      <c r="C76" s="45">
        <v>1777.6458</v>
      </c>
      <c r="D76" s="45">
        <v>1777.6458</v>
      </c>
      <c r="E76">
        <v>533.29369999999994</v>
      </c>
      <c r="F76">
        <v>711.05830000000003</v>
      </c>
    </row>
    <row r="77" spans="1:6" x14ac:dyDescent="0.25">
      <c r="A77" t="s">
        <v>559</v>
      </c>
      <c r="B77">
        <v>266.64690000000002</v>
      </c>
      <c r="C77" s="45">
        <v>1777.6458</v>
      </c>
      <c r="D77" s="45">
        <v>1777.6458</v>
      </c>
      <c r="E77">
        <v>444.41149999999999</v>
      </c>
      <c r="F77">
        <v>711.05830000000003</v>
      </c>
    </row>
    <row r="78" spans="1:6" x14ac:dyDescent="0.25">
      <c r="A78" t="s">
        <v>560</v>
      </c>
      <c r="B78">
        <v>294.39949999999999</v>
      </c>
      <c r="C78" s="45">
        <v>1962.6636000000001</v>
      </c>
      <c r="D78" s="45">
        <v>1962.6636000000001</v>
      </c>
      <c r="E78" s="45">
        <v>1373.8644999999999</v>
      </c>
      <c r="F78">
        <v>785.06539999999995</v>
      </c>
    </row>
    <row r="79" spans="1:6" x14ac:dyDescent="0.25">
      <c r="A79" t="s">
        <v>866</v>
      </c>
      <c r="B79">
        <v>266.64690000000002</v>
      </c>
      <c r="C79" s="45">
        <v>1777.6458</v>
      </c>
      <c r="D79" s="45">
        <v>1777.6458</v>
      </c>
      <c r="E79">
        <v>444.41149999999999</v>
      </c>
      <c r="F79">
        <v>711.05830000000003</v>
      </c>
    </row>
    <row r="80" spans="1:6" x14ac:dyDescent="0.25">
      <c r="A80" t="s">
        <v>1235</v>
      </c>
      <c r="B80">
        <v>0</v>
      </c>
      <c r="C80">
        <v>0</v>
      </c>
      <c r="D80">
        <v>962.08950000000004</v>
      </c>
      <c r="E80">
        <v>0</v>
      </c>
      <c r="F80">
        <v>0</v>
      </c>
    </row>
    <row r="81" spans="1:6" x14ac:dyDescent="0.25">
      <c r="A81" t="s">
        <v>561</v>
      </c>
      <c r="B81">
        <v>288.62689999999998</v>
      </c>
      <c r="C81" s="45">
        <v>1924.1790000000001</v>
      </c>
      <c r="D81" s="45">
        <v>1924.1790000000001</v>
      </c>
      <c r="E81" s="45">
        <v>1346.9253000000001</v>
      </c>
      <c r="F81">
        <v>769.67160000000001</v>
      </c>
    </row>
    <row r="82" spans="1:6" x14ac:dyDescent="0.25">
      <c r="A82" t="s">
        <v>562</v>
      </c>
      <c r="B82">
        <v>192.4179</v>
      </c>
      <c r="C82" s="45">
        <v>1924.1790000000001</v>
      </c>
      <c r="D82" s="45">
        <v>1924.1790000000001</v>
      </c>
      <c r="E82">
        <v>481.04480000000001</v>
      </c>
      <c r="F82">
        <v>769.67160000000001</v>
      </c>
    </row>
    <row r="83" spans="1:6" x14ac:dyDescent="0.25">
      <c r="A83" t="s">
        <v>563</v>
      </c>
      <c r="B83">
        <v>294.39949999999999</v>
      </c>
      <c r="C83" s="45">
        <v>1962.6636000000001</v>
      </c>
      <c r="D83" s="45">
        <v>1962.6636000000001</v>
      </c>
      <c r="E83">
        <v>588.79909999999995</v>
      </c>
      <c r="F83">
        <v>785.06539999999995</v>
      </c>
    </row>
    <row r="84" spans="1:6" x14ac:dyDescent="0.25">
      <c r="A84" t="s">
        <v>564</v>
      </c>
      <c r="B84">
        <v>177.7646</v>
      </c>
      <c r="C84" s="45">
        <v>1777.6458</v>
      </c>
      <c r="D84" s="45">
        <v>1777.6458</v>
      </c>
      <c r="E84">
        <v>444.41149999999999</v>
      </c>
      <c r="F84">
        <v>711.05830000000003</v>
      </c>
    </row>
    <row r="85" spans="1:6" x14ac:dyDescent="0.25">
      <c r="A85" t="s">
        <v>565</v>
      </c>
      <c r="B85">
        <v>167.88140000000001</v>
      </c>
      <c r="C85">
        <v>0</v>
      </c>
      <c r="D85" s="45">
        <v>1049.2587000000001</v>
      </c>
      <c r="E85">
        <v>0</v>
      </c>
      <c r="F85">
        <v>0</v>
      </c>
    </row>
    <row r="86" spans="1:6" x14ac:dyDescent="0.25">
      <c r="A86" t="s">
        <v>566</v>
      </c>
      <c r="B86">
        <v>0</v>
      </c>
      <c r="C86" s="45">
        <v>1742.7924</v>
      </c>
      <c r="D86" s="45">
        <v>1742.7924</v>
      </c>
      <c r="E86">
        <v>435.69810000000001</v>
      </c>
      <c r="F86">
        <v>697.11699999999996</v>
      </c>
    </row>
    <row r="87" spans="1:6" x14ac:dyDescent="0.25">
      <c r="A87" t="s">
        <v>568</v>
      </c>
      <c r="B87">
        <v>176.6397</v>
      </c>
      <c r="C87" s="45">
        <v>1962.6636000000001</v>
      </c>
      <c r="D87" s="45">
        <v>1962.6636000000001</v>
      </c>
      <c r="E87">
        <v>490.66590000000002</v>
      </c>
      <c r="F87">
        <v>785.06539999999995</v>
      </c>
    </row>
    <row r="88" spans="1:6" x14ac:dyDescent="0.25">
      <c r="A88" t="s">
        <v>569</v>
      </c>
      <c r="B88">
        <v>288.62689999999998</v>
      </c>
      <c r="C88" s="45">
        <v>1924.1790000000001</v>
      </c>
      <c r="D88" s="45">
        <v>1924.1790000000001</v>
      </c>
      <c r="E88">
        <v>481.04480000000001</v>
      </c>
      <c r="F88">
        <v>769.67160000000001</v>
      </c>
    </row>
    <row r="89" spans="1:6" x14ac:dyDescent="0.25">
      <c r="A89" t="s">
        <v>570</v>
      </c>
      <c r="B89">
        <v>288.62689999999998</v>
      </c>
      <c r="C89" s="45">
        <v>1924.1790000000001</v>
      </c>
      <c r="D89" s="45">
        <v>1924.1790000000001</v>
      </c>
      <c r="E89">
        <v>577.25369999999998</v>
      </c>
      <c r="F89">
        <v>769.67160000000001</v>
      </c>
    </row>
    <row r="90" spans="1:6" x14ac:dyDescent="0.25">
      <c r="A90" t="s">
        <v>571</v>
      </c>
      <c r="B90">
        <v>0</v>
      </c>
      <c r="C90" s="45">
        <v>1610.07</v>
      </c>
      <c r="D90" s="45">
        <v>1610.07</v>
      </c>
      <c r="E90">
        <v>402.51749999999998</v>
      </c>
      <c r="F90">
        <v>644.02800000000002</v>
      </c>
    </row>
    <row r="91" spans="1:6" x14ac:dyDescent="0.25">
      <c r="A91" t="s">
        <v>189</v>
      </c>
      <c r="B91">
        <v>0</v>
      </c>
      <c r="C91" s="45">
        <v>1777.6458</v>
      </c>
      <c r="D91" s="45">
        <v>1777.6458</v>
      </c>
      <c r="E91">
        <v>444.41149999999999</v>
      </c>
      <c r="F91">
        <v>0</v>
      </c>
    </row>
    <row r="92" spans="1:6" x14ac:dyDescent="0.25">
      <c r="A92" t="s">
        <v>572</v>
      </c>
      <c r="B92">
        <v>277.4196</v>
      </c>
      <c r="C92" s="45">
        <v>1849.4639999999999</v>
      </c>
      <c r="D92" s="45">
        <v>1849.4639999999999</v>
      </c>
      <c r="E92">
        <v>462.36599999999999</v>
      </c>
      <c r="F92">
        <v>739.78560000000004</v>
      </c>
    </row>
    <row r="93" spans="1:6" x14ac:dyDescent="0.25">
      <c r="A93" t="s">
        <v>573</v>
      </c>
      <c r="B93">
        <v>0</v>
      </c>
      <c r="C93" s="45">
        <v>1962.6636000000001</v>
      </c>
      <c r="D93" s="45">
        <v>1962.6636000000001</v>
      </c>
      <c r="E93" s="45">
        <v>1177.5981999999999</v>
      </c>
      <c r="F93">
        <v>785.06539999999995</v>
      </c>
    </row>
    <row r="94" spans="1:6" x14ac:dyDescent="0.25">
      <c r="A94" t="s">
        <v>574</v>
      </c>
      <c r="B94">
        <v>282.9674</v>
      </c>
      <c r="C94" s="45">
        <v>1886.4492</v>
      </c>
      <c r="D94" s="45">
        <v>1886.4492</v>
      </c>
      <c r="E94" s="45">
        <v>1131.8695</v>
      </c>
      <c r="F94">
        <v>754.5797</v>
      </c>
    </row>
    <row r="95" spans="1:6" x14ac:dyDescent="0.25">
      <c r="A95" t="s">
        <v>191</v>
      </c>
      <c r="B95">
        <v>294.39949999999999</v>
      </c>
      <c r="C95" s="45">
        <v>1962.6636000000001</v>
      </c>
      <c r="D95" s="45">
        <v>1962.6636000000001</v>
      </c>
      <c r="E95">
        <v>490.66590000000002</v>
      </c>
      <c r="F95">
        <v>785.06539999999995</v>
      </c>
    </row>
    <row r="96" spans="1:6" x14ac:dyDescent="0.25">
      <c r="A96" t="s">
        <v>192</v>
      </c>
      <c r="B96">
        <v>196.2664</v>
      </c>
      <c r="C96" s="45">
        <v>1962.6636000000001</v>
      </c>
      <c r="D96" s="45">
        <v>1962.6636000000001</v>
      </c>
      <c r="E96" s="45">
        <v>1177.5981999999999</v>
      </c>
      <c r="F96">
        <v>785.06539999999995</v>
      </c>
    </row>
    <row r="97" spans="1:6" x14ac:dyDescent="0.25">
      <c r="A97" t="s">
        <v>575</v>
      </c>
      <c r="B97">
        <v>0</v>
      </c>
      <c r="C97" s="45">
        <v>1962.6636000000001</v>
      </c>
      <c r="D97" s="45">
        <v>1962.6636000000001</v>
      </c>
      <c r="E97">
        <v>490.66590000000002</v>
      </c>
      <c r="F97">
        <v>785.06539999999995</v>
      </c>
    </row>
    <row r="98" spans="1:6" x14ac:dyDescent="0.25">
      <c r="A98" t="s">
        <v>576</v>
      </c>
      <c r="B98">
        <v>271.98050000000001</v>
      </c>
      <c r="C98" s="45">
        <v>1813.203</v>
      </c>
      <c r="D98" s="45">
        <v>1813.203</v>
      </c>
      <c r="E98" s="45">
        <v>1087.9218000000001</v>
      </c>
      <c r="F98">
        <v>725.28120000000001</v>
      </c>
    </row>
    <row r="99" spans="1:6" x14ac:dyDescent="0.25">
      <c r="A99" t="s">
        <v>577</v>
      </c>
      <c r="B99">
        <v>0</v>
      </c>
      <c r="C99" s="45">
        <v>1886.4492</v>
      </c>
      <c r="D99" s="45">
        <v>1886.4492</v>
      </c>
      <c r="E99" s="45">
        <v>1131.8695</v>
      </c>
      <c r="F99">
        <v>754.5797</v>
      </c>
    </row>
    <row r="100" spans="1:6" x14ac:dyDescent="0.25">
      <c r="A100" t="s">
        <v>578</v>
      </c>
      <c r="B100">
        <v>0</v>
      </c>
      <c r="C100" s="45">
        <v>1849.4639999999999</v>
      </c>
      <c r="D100" s="45">
        <v>1849.4639999999999</v>
      </c>
      <c r="E100" s="45">
        <v>1294.6248000000001</v>
      </c>
      <c r="F100">
        <v>739.78560000000004</v>
      </c>
    </row>
    <row r="101" spans="1:6" x14ac:dyDescent="0.25">
      <c r="A101" t="s">
        <v>579</v>
      </c>
      <c r="B101">
        <v>0</v>
      </c>
      <c r="C101" s="45">
        <v>1547.55</v>
      </c>
      <c r="D101" s="45">
        <v>1547.55</v>
      </c>
      <c r="E101">
        <v>386.88749999999999</v>
      </c>
      <c r="F101">
        <v>619.02</v>
      </c>
    </row>
    <row r="102" spans="1:6" x14ac:dyDescent="0.25">
      <c r="A102" t="s">
        <v>580</v>
      </c>
      <c r="B102">
        <v>0</v>
      </c>
      <c r="C102" s="45">
        <v>1886.4492</v>
      </c>
      <c r="D102" s="45">
        <v>1886.4492</v>
      </c>
      <c r="E102">
        <v>471.6123</v>
      </c>
      <c r="F102">
        <v>754.5797</v>
      </c>
    </row>
    <row r="103" spans="1:6" x14ac:dyDescent="0.25">
      <c r="A103" t="s">
        <v>313</v>
      </c>
      <c r="B103">
        <v>163.1883</v>
      </c>
      <c r="C103" s="45">
        <v>1813.203</v>
      </c>
      <c r="D103" s="45">
        <v>1813.203</v>
      </c>
      <c r="E103" s="45">
        <v>1269.2420999999999</v>
      </c>
      <c r="F103">
        <v>725.28120000000001</v>
      </c>
    </row>
    <row r="104" spans="1:6" x14ac:dyDescent="0.25">
      <c r="A104" t="s">
        <v>394</v>
      </c>
      <c r="B104">
        <v>199.98480000000001</v>
      </c>
      <c r="C104" s="45">
        <v>1333.2318</v>
      </c>
      <c r="D104" s="45">
        <v>1333.2318</v>
      </c>
      <c r="E104">
        <v>333.30799999999999</v>
      </c>
      <c r="F104">
        <v>533.29269999999997</v>
      </c>
    </row>
    <row r="105" spans="1:6" x14ac:dyDescent="0.25">
      <c r="A105" t="s">
        <v>463</v>
      </c>
      <c r="B105">
        <v>0</v>
      </c>
      <c r="C105" s="45">
        <v>1547.55</v>
      </c>
      <c r="D105" s="45">
        <v>1547.55</v>
      </c>
      <c r="E105">
        <v>386.88749999999999</v>
      </c>
      <c r="F105">
        <v>619.02</v>
      </c>
    </row>
    <row r="106" spans="1:6" x14ac:dyDescent="0.25">
      <c r="A106" t="s">
        <v>581</v>
      </c>
      <c r="B106">
        <v>0</v>
      </c>
      <c r="C106" s="45">
        <v>1578.501</v>
      </c>
      <c r="D106" s="45">
        <v>1578.501</v>
      </c>
      <c r="E106">
        <v>394.62529999999998</v>
      </c>
      <c r="F106">
        <v>631.40039999999999</v>
      </c>
    </row>
    <row r="107" spans="1:6" x14ac:dyDescent="0.25">
      <c r="A107" t="s">
        <v>582</v>
      </c>
      <c r="B107">
        <v>0</v>
      </c>
      <c r="C107" s="45">
        <v>1813.203</v>
      </c>
      <c r="D107" s="45">
        <v>1813.203</v>
      </c>
      <c r="E107">
        <v>543.96090000000004</v>
      </c>
      <c r="F107">
        <v>725.28120000000001</v>
      </c>
    </row>
    <row r="108" spans="1:6" x14ac:dyDescent="0.25">
      <c r="A108" t="s">
        <v>583</v>
      </c>
      <c r="B108">
        <v>282.9674</v>
      </c>
      <c r="C108" s="45">
        <v>1886.4492</v>
      </c>
      <c r="D108" s="45">
        <v>1886.4492</v>
      </c>
      <c r="E108">
        <v>471.6123</v>
      </c>
      <c r="F108">
        <v>754.5797</v>
      </c>
    </row>
    <row r="109" spans="1:6" x14ac:dyDescent="0.25">
      <c r="A109" t="s">
        <v>584</v>
      </c>
      <c r="B109">
        <v>192.4179</v>
      </c>
      <c r="C109" s="45">
        <v>1924.1790000000001</v>
      </c>
      <c r="D109" s="45">
        <v>1924.1790000000001</v>
      </c>
      <c r="E109" s="45">
        <v>1346.9253000000001</v>
      </c>
      <c r="F109">
        <v>769.67160000000001</v>
      </c>
    </row>
    <row r="110" spans="1:6" x14ac:dyDescent="0.25">
      <c r="A110" t="s">
        <v>585</v>
      </c>
      <c r="B110">
        <v>256.29340000000002</v>
      </c>
      <c r="C110" s="45">
        <v>1708.6224</v>
      </c>
      <c r="D110" s="45">
        <v>1708.6224</v>
      </c>
      <c r="E110">
        <v>427.15559999999999</v>
      </c>
      <c r="F110">
        <v>683.44899999999996</v>
      </c>
    </row>
    <row r="111" spans="1:6" x14ac:dyDescent="0.25">
      <c r="A111" t="s">
        <v>586</v>
      </c>
      <c r="B111">
        <v>0</v>
      </c>
      <c r="C111" s="45">
        <v>1777.6458</v>
      </c>
      <c r="D111" s="45">
        <v>1777.6458</v>
      </c>
      <c r="E111">
        <v>444.41149999999999</v>
      </c>
      <c r="F111">
        <v>711.05830000000003</v>
      </c>
    </row>
    <row r="112" spans="1:6" x14ac:dyDescent="0.25">
      <c r="A112" t="s">
        <v>314</v>
      </c>
      <c r="B112">
        <v>0</v>
      </c>
      <c r="C112" s="45">
        <v>1578.501</v>
      </c>
      <c r="D112" s="45">
        <v>1578.501</v>
      </c>
      <c r="E112">
        <v>394.62529999999998</v>
      </c>
      <c r="F112">
        <v>631.40039999999999</v>
      </c>
    </row>
    <row r="113" spans="1:6" x14ac:dyDescent="0.25">
      <c r="A113" t="s">
        <v>588</v>
      </c>
      <c r="B113">
        <v>266.64690000000002</v>
      </c>
      <c r="C113" s="45">
        <v>1777.6458</v>
      </c>
      <c r="D113" s="45">
        <v>1777.6458</v>
      </c>
      <c r="E113">
        <v>444.41149999999999</v>
      </c>
      <c r="F113">
        <v>711.05830000000003</v>
      </c>
    </row>
    <row r="114" spans="1:6" x14ac:dyDescent="0.25">
      <c r="A114" t="s">
        <v>589</v>
      </c>
      <c r="B114">
        <v>181.3203</v>
      </c>
      <c r="C114" s="45">
        <v>1813.203</v>
      </c>
      <c r="D114" s="45">
        <v>1813.203</v>
      </c>
      <c r="E114">
        <v>453.30079999999998</v>
      </c>
      <c r="F114">
        <v>725.28120000000001</v>
      </c>
    </row>
    <row r="115" spans="1:6" x14ac:dyDescent="0.25">
      <c r="A115" t="s">
        <v>590</v>
      </c>
      <c r="B115">
        <v>294.39949999999999</v>
      </c>
      <c r="C115" s="45">
        <v>1962.6636000000001</v>
      </c>
      <c r="D115" s="45">
        <v>1962.6636000000001</v>
      </c>
      <c r="E115" s="45">
        <v>1373.8644999999999</v>
      </c>
      <c r="F115">
        <v>785.06539999999995</v>
      </c>
    </row>
    <row r="116" spans="1:6" x14ac:dyDescent="0.25">
      <c r="A116" t="s">
        <v>591</v>
      </c>
      <c r="B116">
        <v>192.4179</v>
      </c>
      <c r="C116" s="45">
        <v>1924.1790000000001</v>
      </c>
      <c r="D116" s="45">
        <v>1924.1790000000001</v>
      </c>
      <c r="E116">
        <v>481.04480000000001</v>
      </c>
      <c r="F116">
        <v>769.67160000000001</v>
      </c>
    </row>
    <row r="117" spans="1:6" x14ac:dyDescent="0.25">
      <c r="A117" t="s">
        <v>592</v>
      </c>
      <c r="B117">
        <v>157.01310000000001</v>
      </c>
      <c r="C117" s="45">
        <v>1962.6636000000001</v>
      </c>
      <c r="D117" s="45">
        <v>1962.6636000000001</v>
      </c>
      <c r="E117" s="45">
        <v>1373.8644999999999</v>
      </c>
      <c r="F117">
        <v>785.06539999999995</v>
      </c>
    </row>
    <row r="118" spans="1:6" x14ac:dyDescent="0.25">
      <c r="A118" t="s">
        <v>593</v>
      </c>
      <c r="B118">
        <v>288.62689999999998</v>
      </c>
      <c r="C118" s="45">
        <v>1924.1790000000001</v>
      </c>
      <c r="D118" s="45">
        <v>1924.1790000000001</v>
      </c>
      <c r="E118">
        <v>481.04480000000001</v>
      </c>
      <c r="F118">
        <v>769.67160000000001</v>
      </c>
    </row>
    <row r="119" spans="1:6" x14ac:dyDescent="0.25">
      <c r="A119" t="s">
        <v>594</v>
      </c>
      <c r="B119">
        <v>294.39949999999999</v>
      </c>
      <c r="C119" s="45">
        <v>1962.6636000000001</v>
      </c>
      <c r="D119" s="45">
        <v>1962.6636000000001</v>
      </c>
      <c r="E119">
        <v>490.66590000000002</v>
      </c>
      <c r="F119">
        <v>785.06539999999995</v>
      </c>
    </row>
    <row r="120" spans="1:6" x14ac:dyDescent="0.25">
      <c r="A120" t="s">
        <v>595</v>
      </c>
      <c r="B120">
        <v>177.7646</v>
      </c>
      <c r="C120" s="45">
        <v>1777.6458</v>
      </c>
      <c r="D120" s="45">
        <v>1777.6458</v>
      </c>
      <c r="E120">
        <v>444.41149999999999</v>
      </c>
      <c r="F120">
        <v>711.05830000000003</v>
      </c>
    </row>
    <row r="121" spans="1:6" x14ac:dyDescent="0.25">
      <c r="A121" t="s">
        <v>596</v>
      </c>
      <c r="B121">
        <v>156.85130000000001</v>
      </c>
      <c r="C121" s="45">
        <v>1742.7924</v>
      </c>
      <c r="D121" s="45">
        <v>1742.7924</v>
      </c>
      <c r="E121" s="45">
        <v>1045.6754000000001</v>
      </c>
      <c r="F121">
        <v>697.11699999999996</v>
      </c>
    </row>
    <row r="122" spans="1:6" x14ac:dyDescent="0.25">
      <c r="A122" t="s">
        <v>597</v>
      </c>
      <c r="B122">
        <v>188.64490000000001</v>
      </c>
      <c r="C122" s="45">
        <v>1886.4492</v>
      </c>
      <c r="D122" s="45">
        <v>1886.4492</v>
      </c>
      <c r="E122">
        <v>471.6123</v>
      </c>
      <c r="F122">
        <v>754.5797</v>
      </c>
    </row>
    <row r="123" spans="1:6" x14ac:dyDescent="0.25">
      <c r="A123" t="s">
        <v>598</v>
      </c>
      <c r="B123">
        <v>294.39949999999999</v>
      </c>
      <c r="C123" s="45">
        <v>1962.6636000000001</v>
      </c>
      <c r="D123" s="45">
        <v>1962.6636000000001</v>
      </c>
      <c r="E123" s="45">
        <v>1177.5981999999999</v>
      </c>
      <c r="F123">
        <v>785.06539999999995</v>
      </c>
    </row>
    <row r="124" spans="1:6" x14ac:dyDescent="0.25">
      <c r="A124" t="s">
        <v>599</v>
      </c>
      <c r="B124">
        <v>0</v>
      </c>
      <c r="C124" s="45">
        <v>1886.4492</v>
      </c>
      <c r="D124" s="45">
        <v>1886.4492</v>
      </c>
      <c r="E124" s="45">
        <v>1131.8695</v>
      </c>
      <c r="F124">
        <v>754.5797</v>
      </c>
    </row>
    <row r="125" spans="1:6" x14ac:dyDescent="0.25">
      <c r="A125" t="s">
        <v>1284</v>
      </c>
      <c r="B125">
        <v>294.39949999999999</v>
      </c>
      <c r="C125" s="45">
        <v>1962.6636000000001</v>
      </c>
      <c r="D125" s="45">
        <v>1962.6636000000001</v>
      </c>
      <c r="E125">
        <v>490.66590000000002</v>
      </c>
      <c r="F125">
        <v>785.06539999999995</v>
      </c>
    </row>
    <row r="126" spans="1:6" x14ac:dyDescent="0.25">
      <c r="A126" t="s">
        <v>600</v>
      </c>
      <c r="B126">
        <v>294.39949999999999</v>
      </c>
      <c r="C126" s="45">
        <v>1962.6636000000001</v>
      </c>
      <c r="D126" s="45">
        <v>1962.6636000000001</v>
      </c>
      <c r="E126">
        <v>490.66590000000002</v>
      </c>
      <c r="F126">
        <v>785.06539999999995</v>
      </c>
    </row>
    <row r="127" spans="1:6" x14ac:dyDescent="0.25">
      <c r="A127" t="s">
        <v>601</v>
      </c>
      <c r="B127">
        <v>288.62689999999998</v>
      </c>
      <c r="C127" s="45">
        <v>1924.1790000000001</v>
      </c>
      <c r="D127" s="45">
        <v>1924.1790000000001</v>
      </c>
      <c r="E127">
        <v>481.04480000000001</v>
      </c>
      <c r="F127">
        <v>769.67160000000001</v>
      </c>
    </row>
    <row r="128" spans="1:6" x14ac:dyDescent="0.25">
      <c r="A128" t="s">
        <v>602</v>
      </c>
      <c r="B128">
        <v>0</v>
      </c>
      <c r="C128" s="45">
        <v>1742.7924</v>
      </c>
      <c r="D128" s="45">
        <v>1742.7924</v>
      </c>
      <c r="E128">
        <v>435.69810000000001</v>
      </c>
      <c r="F128">
        <v>697.11699999999996</v>
      </c>
    </row>
    <row r="129" spans="1:6" x14ac:dyDescent="0.25">
      <c r="A129" t="s">
        <v>603</v>
      </c>
      <c r="B129">
        <v>277.4196</v>
      </c>
      <c r="C129" s="45">
        <v>1849.4639999999999</v>
      </c>
      <c r="D129" s="45">
        <v>1849.4639999999999</v>
      </c>
      <c r="E129">
        <v>462.36599999999999</v>
      </c>
      <c r="F129">
        <v>739.78560000000004</v>
      </c>
    </row>
    <row r="130" spans="1:6" x14ac:dyDescent="0.25">
      <c r="A130" t="s">
        <v>604</v>
      </c>
      <c r="B130">
        <v>188.64490000000001</v>
      </c>
      <c r="C130" s="45">
        <v>1886.4492</v>
      </c>
      <c r="D130" s="45">
        <v>1886.4492</v>
      </c>
      <c r="E130" s="45">
        <v>1320.5144</v>
      </c>
      <c r="F130">
        <v>754.5797</v>
      </c>
    </row>
    <row r="131" spans="1:6" x14ac:dyDescent="0.25">
      <c r="A131" t="s">
        <v>605</v>
      </c>
      <c r="B131">
        <v>196.2664</v>
      </c>
      <c r="C131" s="45">
        <v>1962.6636000000001</v>
      </c>
      <c r="D131" s="45">
        <v>1962.6636000000001</v>
      </c>
      <c r="E131">
        <v>588.79909999999995</v>
      </c>
      <c r="F131">
        <v>785.06539999999995</v>
      </c>
    </row>
    <row r="132" spans="1:6" x14ac:dyDescent="0.25">
      <c r="A132" t="s">
        <v>606</v>
      </c>
      <c r="B132">
        <v>0</v>
      </c>
      <c r="C132" s="45">
        <v>1642.2714000000001</v>
      </c>
      <c r="D132" s="45">
        <v>1642.2714000000001</v>
      </c>
      <c r="E132">
        <v>985.36279999999999</v>
      </c>
      <c r="F132">
        <v>656.90859999999998</v>
      </c>
    </row>
    <row r="133" spans="1:6" x14ac:dyDescent="0.25">
      <c r="A133" t="s">
        <v>985</v>
      </c>
      <c r="B133">
        <v>0</v>
      </c>
      <c r="C133" s="45">
        <v>1578.501</v>
      </c>
      <c r="D133" s="45">
        <v>1578.501</v>
      </c>
      <c r="E133">
        <v>394.62529999999998</v>
      </c>
      <c r="F133">
        <v>631.40039999999999</v>
      </c>
    </row>
    <row r="134" spans="1:6" x14ac:dyDescent="0.25">
      <c r="A134" t="s">
        <v>607</v>
      </c>
      <c r="B134">
        <v>0</v>
      </c>
      <c r="C134" s="45">
        <v>1675.1153999999999</v>
      </c>
      <c r="D134" s="45">
        <v>1675.1153999999999</v>
      </c>
      <c r="E134">
        <v>418.77890000000002</v>
      </c>
      <c r="F134">
        <v>670.0462</v>
      </c>
    </row>
    <row r="135" spans="1:6" x14ac:dyDescent="0.25">
      <c r="A135" t="s">
        <v>1203</v>
      </c>
      <c r="B135">
        <v>0</v>
      </c>
      <c r="C135" s="45">
        <v>1849.4639999999999</v>
      </c>
      <c r="D135" s="45">
        <v>1849.4639999999999</v>
      </c>
      <c r="E135">
        <v>462.36599999999999</v>
      </c>
      <c r="F135">
        <v>739.78560000000004</v>
      </c>
    </row>
    <row r="136" spans="1:6" x14ac:dyDescent="0.25">
      <c r="A136" t="s">
        <v>873</v>
      </c>
      <c r="B136">
        <v>196.2664</v>
      </c>
      <c r="C136" s="45">
        <v>1962.6636000000001</v>
      </c>
      <c r="D136" s="45">
        <v>1962.6636000000001</v>
      </c>
      <c r="E136" s="45">
        <v>1177.5981999999999</v>
      </c>
      <c r="F136">
        <v>785.06539999999995</v>
      </c>
    </row>
    <row r="137" spans="1:6" x14ac:dyDescent="0.25">
      <c r="A137" t="s">
        <v>608</v>
      </c>
      <c r="B137">
        <v>288.62689999999998</v>
      </c>
      <c r="C137" s="45">
        <v>1924.1790000000001</v>
      </c>
      <c r="D137" s="45">
        <v>1924.1790000000001</v>
      </c>
      <c r="E137" s="45">
        <v>1154.5074</v>
      </c>
      <c r="F137">
        <v>769.67160000000001</v>
      </c>
    </row>
    <row r="138" spans="1:6" x14ac:dyDescent="0.25">
      <c r="A138" t="s">
        <v>315</v>
      </c>
      <c r="B138">
        <v>0</v>
      </c>
      <c r="C138" s="45">
        <v>1924.1790000000001</v>
      </c>
      <c r="D138" s="45">
        <v>1924.1790000000001</v>
      </c>
      <c r="E138">
        <v>481.04480000000001</v>
      </c>
      <c r="F138">
        <v>769.67160000000001</v>
      </c>
    </row>
    <row r="139" spans="1:6" x14ac:dyDescent="0.25">
      <c r="A139" t="s">
        <v>736</v>
      </c>
      <c r="B139">
        <v>0</v>
      </c>
      <c r="C139" s="45">
        <v>1610.07</v>
      </c>
      <c r="D139" s="45">
        <v>1610.07</v>
      </c>
      <c r="E139">
        <v>402.51749999999998</v>
      </c>
      <c r="F139">
        <v>644.02800000000002</v>
      </c>
    </row>
    <row r="140" spans="1:6" x14ac:dyDescent="0.25">
      <c r="A140" t="s">
        <v>609</v>
      </c>
      <c r="B140">
        <v>314.77760000000001</v>
      </c>
      <c r="C140">
        <v>0</v>
      </c>
      <c r="D140" s="45">
        <v>1049.2587000000001</v>
      </c>
      <c r="E140">
        <v>0</v>
      </c>
      <c r="F140">
        <v>0</v>
      </c>
    </row>
    <row r="141" spans="1:6" x14ac:dyDescent="0.25">
      <c r="A141" t="s">
        <v>1319</v>
      </c>
      <c r="B141">
        <v>294.39949999999999</v>
      </c>
      <c r="C141">
        <v>0</v>
      </c>
      <c r="D141">
        <v>981.33180000000004</v>
      </c>
      <c r="E141">
        <v>0</v>
      </c>
      <c r="F141">
        <v>0</v>
      </c>
    </row>
    <row r="142" spans="1:6" x14ac:dyDescent="0.25">
      <c r="A142" t="s">
        <v>914</v>
      </c>
      <c r="B142">
        <v>266.64690000000002</v>
      </c>
      <c r="C142" s="45">
        <v>1777.6458</v>
      </c>
      <c r="D142" s="45">
        <v>1777.6458</v>
      </c>
      <c r="E142">
        <v>444.41149999999999</v>
      </c>
      <c r="F142">
        <v>711.05830000000003</v>
      </c>
    </row>
    <row r="143" spans="1:6" x14ac:dyDescent="0.25">
      <c r="A143" t="s">
        <v>610</v>
      </c>
      <c r="B143">
        <v>0</v>
      </c>
      <c r="C143" s="45">
        <v>1886.4492</v>
      </c>
      <c r="D143" s="45">
        <v>1886.4492</v>
      </c>
      <c r="E143">
        <v>471.6123</v>
      </c>
      <c r="F143">
        <v>754.5797</v>
      </c>
    </row>
    <row r="144" spans="1:6" x14ac:dyDescent="0.25">
      <c r="A144" t="s">
        <v>795</v>
      </c>
      <c r="B144">
        <v>0</v>
      </c>
      <c r="C144" s="45">
        <v>1281.4566</v>
      </c>
      <c r="D144" s="45">
        <v>1281.4566</v>
      </c>
      <c r="E144">
        <v>320.36419999999998</v>
      </c>
      <c r="F144">
        <v>512.58259999999996</v>
      </c>
    </row>
    <row r="145" spans="1:6" x14ac:dyDescent="0.25">
      <c r="A145" t="s">
        <v>611</v>
      </c>
      <c r="B145">
        <v>192.4179</v>
      </c>
      <c r="C145" s="45">
        <v>1924.1790000000001</v>
      </c>
      <c r="D145" s="45">
        <v>1924.1790000000001</v>
      </c>
      <c r="E145" s="45">
        <v>1154.5074</v>
      </c>
      <c r="F145">
        <v>769.67160000000001</v>
      </c>
    </row>
    <row r="146" spans="1:6" x14ac:dyDescent="0.25">
      <c r="A146" t="s">
        <v>1247</v>
      </c>
      <c r="B146">
        <v>192.4179</v>
      </c>
      <c r="C146" s="45">
        <v>1924.1790000000001</v>
      </c>
      <c r="D146" s="45">
        <v>1924.1790000000001</v>
      </c>
      <c r="E146">
        <v>481.04480000000001</v>
      </c>
      <c r="F146">
        <v>769.67160000000001</v>
      </c>
    </row>
    <row r="147" spans="1:6" x14ac:dyDescent="0.25">
      <c r="A147" t="s">
        <v>612</v>
      </c>
      <c r="B147">
        <v>0</v>
      </c>
      <c r="C147" s="45">
        <v>1708.6224</v>
      </c>
      <c r="D147" s="45">
        <v>1708.6224</v>
      </c>
      <c r="E147">
        <v>427.15559999999999</v>
      </c>
      <c r="F147">
        <v>683.44899999999996</v>
      </c>
    </row>
    <row r="148" spans="1:6" x14ac:dyDescent="0.25">
      <c r="A148" t="s">
        <v>1324</v>
      </c>
      <c r="B148">
        <v>0</v>
      </c>
      <c r="C148">
        <v>0</v>
      </c>
      <c r="D148">
        <v>962.08950000000004</v>
      </c>
      <c r="E148">
        <v>0</v>
      </c>
      <c r="F148">
        <v>0</v>
      </c>
    </row>
    <row r="149" spans="1:6" x14ac:dyDescent="0.25">
      <c r="A149" t="s">
        <v>193</v>
      </c>
      <c r="B149">
        <v>294.39949999999999</v>
      </c>
      <c r="C149" s="45">
        <v>1962.6636000000001</v>
      </c>
      <c r="D149" s="45">
        <v>1962.6636000000001</v>
      </c>
      <c r="E149" s="45">
        <v>1373.8644999999999</v>
      </c>
      <c r="F149">
        <v>785.06539999999995</v>
      </c>
    </row>
    <row r="150" spans="1:6" x14ac:dyDescent="0.25">
      <c r="A150" t="s">
        <v>613</v>
      </c>
      <c r="B150">
        <v>169.78039999999999</v>
      </c>
      <c r="C150" s="45">
        <v>1886.4492</v>
      </c>
      <c r="D150" s="45">
        <v>1886.4492</v>
      </c>
      <c r="E150">
        <v>471.6123</v>
      </c>
      <c r="F150">
        <v>754.5797</v>
      </c>
    </row>
    <row r="151" spans="1:6" x14ac:dyDescent="0.25">
      <c r="A151" t="s">
        <v>614</v>
      </c>
      <c r="B151">
        <v>0</v>
      </c>
      <c r="C151" s="45">
        <v>1924.1790000000001</v>
      </c>
      <c r="D151" s="45">
        <v>1924.1790000000001</v>
      </c>
      <c r="E151" s="45">
        <v>1346.9253000000001</v>
      </c>
      <c r="F151">
        <v>769.67160000000001</v>
      </c>
    </row>
    <row r="152" spans="1:6" x14ac:dyDescent="0.25">
      <c r="A152" t="s">
        <v>615</v>
      </c>
      <c r="B152">
        <v>294.39949999999999</v>
      </c>
      <c r="C152" s="45">
        <v>1962.6636000000001</v>
      </c>
      <c r="D152" s="45">
        <v>1962.6636000000001</v>
      </c>
      <c r="E152" s="45">
        <v>1177.5981999999999</v>
      </c>
      <c r="F152">
        <v>785.06539999999995</v>
      </c>
    </row>
    <row r="153" spans="1:6" x14ac:dyDescent="0.25">
      <c r="A153" t="s">
        <v>616</v>
      </c>
      <c r="B153">
        <v>0</v>
      </c>
      <c r="C153" s="45">
        <v>1962.6636000000001</v>
      </c>
      <c r="D153" s="45">
        <v>1962.6636000000001</v>
      </c>
      <c r="E153" s="45">
        <v>1177.5981999999999</v>
      </c>
      <c r="F153">
        <v>785.06539999999995</v>
      </c>
    </row>
    <row r="154" spans="1:6" x14ac:dyDescent="0.25">
      <c r="A154" t="s">
        <v>618</v>
      </c>
      <c r="B154">
        <v>288.62689999999998</v>
      </c>
      <c r="C154" s="45">
        <v>1924.1790000000001</v>
      </c>
      <c r="D154" s="45">
        <v>1924.1790000000001</v>
      </c>
      <c r="E154" s="45">
        <v>1154.5074</v>
      </c>
      <c r="F154">
        <v>769.67160000000001</v>
      </c>
    </row>
    <row r="155" spans="1:6" x14ac:dyDescent="0.25">
      <c r="A155" t="s">
        <v>619</v>
      </c>
      <c r="B155">
        <v>288.62689999999998</v>
      </c>
      <c r="C155" s="45">
        <v>1924.1790000000001</v>
      </c>
      <c r="D155" s="45">
        <v>1924.1790000000001</v>
      </c>
      <c r="E155" s="45">
        <v>1154.5074</v>
      </c>
      <c r="F155">
        <v>769.67160000000001</v>
      </c>
    </row>
    <row r="156" spans="1:6" x14ac:dyDescent="0.25">
      <c r="A156" t="s">
        <v>620</v>
      </c>
      <c r="B156">
        <v>0</v>
      </c>
      <c r="C156" s="45">
        <v>1962.6636000000001</v>
      </c>
      <c r="D156" s="45">
        <v>1962.6636000000001</v>
      </c>
      <c r="E156" s="45">
        <v>1177.5981999999999</v>
      </c>
      <c r="F156">
        <v>785.06539999999995</v>
      </c>
    </row>
    <row r="157" spans="1:6" x14ac:dyDescent="0.25">
      <c r="A157" t="s">
        <v>621</v>
      </c>
      <c r="B157">
        <v>0</v>
      </c>
      <c r="C157" s="45">
        <v>1924.1790000000001</v>
      </c>
      <c r="D157" s="45">
        <v>1924.1790000000001</v>
      </c>
      <c r="E157">
        <v>577.25369999999998</v>
      </c>
      <c r="F157">
        <v>769.67160000000001</v>
      </c>
    </row>
    <row r="158" spans="1:6" x14ac:dyDescent="0.25">
      <c r="A158" t="s">
        <v>622</v>
      </c>
      <c r="B158">
        <v>294.39949999999999</v>
      </c>
      <c r="C158" s="45">
        <v>1962.6636000000001</v>
      </c>
      <c r="D158" s="45">
        <v>1962.6636000000001</v>
      </c>
      <c r="E158">
        <v>490.66590000000002</v>
      </c>
      <c r="F158">
        <v>785.06539999999995</v>
      </c>
    </row>
    <row r="159" spans="1:6" x14ac:dyDescent="0.25">
      <c r="A159" t="s">
        <v>623</v>
      </c>
      <c r="B159">
        <v>192.4179</v>
      </c>
      <c r="C159" s="45">
        <v>1924.1790000000001</v>
      </c>
      <c r="D159" s="45">
        <v>1924.1790000000001</v>
      </c>
      <c r="E159" s="45">
        <v>1154.5074</v>
      </c>
      <c r="F159">
        <v>769.67160000000001</v>
      </c>
    </row>
    <row r="160" spans="1:6" x14ac:dyDescent="0.25">
      <c r="A160" t="s">
        <v>624</v>
      </c>
      <c r="B160">
        <v>196.2664</v>
      </c>
      <c r="C160" s="45">
        <v>1962.6636000000001</v>
      </c>
      <c r="D160" s="45">
        <v>1962.6636000000001</v>
      </c>
      <c r="E160">
        <v>588.79909999999995</v>
      </c>
      <c r="F160">
        <v>785.06539999999995</v>
      </c>
    </row>
    <row r="161" spans="1:6" x14ac:dyDescent="0.25">
      <c r="A161" t="s">
        <v>625</v>
      </c>
      <c r="B161">
        <v>0</v>
      </c>
      <c r="C161" s="45">
        <v>1777.6458</v>
      </c>
      <c r="D161" s="45">
        <v>1777.6458</v>
      </c>
      <c r="E161">
        <v>444.41149999999999</v>
      </c>
      <c r="F161">
        <v>711.05830000000003</v>
      </c>
    </row>
    <row r="162" spans="1:6" x14ac:dyDescent="0.25">
      <c r="A162" t="s">
        <v>626</v>
      </c>
      <c r="B162">
        <v>288.62689999999998</v>
      </c>
      <c r="C162" s="45">
        <v>1924.1790000000001</v>
      </c>
      <c r="D162" s="45">
        <v>1924.1790000000001</v>
      </c>
      <c r="E162">
        <v>481.04480000000001</v>
      </c>
      <c r="F162">
        <v>769.67160000000001</v>
      </c>
    </row>
    <row r="163" spans="1:6" x14ac:dyDescent="0.25">
      <c r="A163" t="s">
        <v>627</v>
      </c>
      <c r="B163">
        <v>294.39949999999999</v>
      </c>
      <c r="C163" s="45">
        <v>1962.6636000000001</v>
      </c>
      <c r="D163" s="45">
        <v>1962.6636000000001</v>
      </c>
      <c r="E163">
        <v>490.66590000000002</v>
      </c>
      <c r="F163">
        <v>785.06539999999995</v>
      </c>
    </row>
    <row r="164" spans="1:6" x14ac:dyDescent="0.25">
      <c r="A164" t="s">
        <v>628</v>
      </c>
      <c r="B164">
        <v>288.62689999999998</v>
      </c>
      <c r="C164" s="45">
        <v>1924.1790000000001</v>
      </c>
      <c r="D164" s="45">
        <v>1924.1790000000001</v>
      </c>
      <c r="E164" s="45">
        <v>1154.5074</v>
      </c>
      <c r="F164">
        <v>769.67160000000001</v>
      </c>
    </row>
    <row r="165" spans="1:6" x14ac:dyDescent="0.25">
      <c r="A165" t="s">
        <v>629</v>
      </c>
      <c r="B165">
        <v>196.2664</v>
      </c>
      <c r="C165" s="45">
        <v>1962.6636000000001</v>
      </c>
      <c r="D165" s="45">
        <v>1962.6636000000001</v>
      </c>
      <c r="E165">
        <v>490.66590000000002</v>
      </c>
      <c r="F165">
        <v>785.06539999999995</v>
      </c>
    </row>
    <row r="166" spans="1:6" x14ac:dyDescent="0.25">
      <c r="A166" t="s">
        <v>630</v>
      </c>
      <c r="B166">
        <v>0</v>
      </c>
      <c r="C166" s="45">
        <v>1924.1790000000001</v>
      </c>
      <c r="D166" s="45">
        <v>1924.1790000000001</v>
      </c>
      <c r="E166">
        <v>481.04480000000001</v>
      </c>
      <c r="F166">
        <v>769.67160000000001</v>
      </c>
    </row>
    <row r="167" spans="1:6" x14ac:dyDescent="0.25">
      <c r="A167" t="s">
        <v>631</v>
      </c>
      <c r="B167">
        <v>0</v>
      </c>
      <c r="C167" s="45">
        <v>1610.07</v>
      </c>
      <c r="D167" s="45">
        <v>1610.07</v>
      </c>
      <c r="E167">
        <v>402.51749999999998</v>
      </c>
      <c r="F167">
        <v>644.02800000000002</v>
      </c>
    </row>
    <row r="168" spans="1:6" x14ac:dyDescent="0.25">
      <c r="A168" t="s">
        <v>632</v>
      </c>
      <c r="B168">
        <v>0</v>
      </c>
      <c r="C168" s="45">
        <v>1578.501</v>
      </c>
      <c r="D168" s="45">
        <v>1578.501</v>
      </c>
      <c r="E168">
        <v>394.62529999999998</v>
      </c>
      <c r="F168">
        <v>631.40039999999999</v>
      </c>
    </row>
    <row r="169" spans="1:6" x14ac:dyDescent="0.25">
      <c r="A169" t="s">
        <v>633</v>
      </c>
      <c r="B169">
        <v>0</v>
      </c>
      <c r="C169" s="45">
        <v>1708.6224</v>
      </c>
      <c r="D169" s="45">
        <v>1708.6224</v>
      </c>
      <c r="E169">
        <v>427.15559999999999</v>
      </c>
      <c r="F169">
        <v>683.44899999999996</v>
      </c>
    </row>
    <row r="170" spans="1:6" x14ac:dyDescent="0.25">
      <c r="A170" t="s">
        <v>634</v>
      </c>
      <c r="B170">
        <v>271.98050000000001</v>
      </c>
      <c r="C170" s="45">
        <v>1813.203</v>
      </c>
      <c r="D170" s="45">
        <v>1813.203</v>
      </c>
      <c r="E170" s="45">
        <v>1269.2420999999999</v>
      </c>
      <c r="F170">
        <v>725.28120000000001</v>
      </c>
    </row>
    <row r="171" spans="1:6" x14ac:dyDescent="0.25">
      <c r="A171" t="s">
        <v>635</v>
      </c>
      <c r="B171">
        <v>294.39949999999999</v>
      </c>
      <c r="C171" s="45">
        <v>1962.6636000000001</v>
      </c>
      <c r="D171" s="45">
        <v>1962.6636000000001</v>
      </c>
      <c r="E171">
        <v>588.79909999999995</v>
      </c>
      <c r="F171">
        <v>785.06539999999995</v>
      </c>
    </row>
    <row r="172" spans="1:6" x14ac:dyDescent="0.25">
      <c r="A172" t="s">
        <v>636</v>
      </c>
      <c r="B172">
        <v>188.64490000000001</v>
      </c>
      <c r="C172" s="45">
        <v>1886.4492</v>
      </c>
      <c r="D172" s="45">
        <v>1886.4492</v>
      </c>
      <c r="E172">
        <v>471.6123</v>
      </c>
      <c r="F172">
        <v>754.5797</v>
      </c>
    </row>
    <row r="173" spans="1:6" x14ac:dyDescent="0.25">
      <c r="A173" t="s">
        <v>637</v>
      </c>
      <c r="B173">
        <v>266.64690000000002</v>
      </c>
      <c r="C173" s="45">
        <v>1777.6458</v>
      </c>
      <c r="D173" s="45">
        <v>1777.6458</v>
      </c>
      <c r="E173" s="45">
        <v>1066.5875000000001</v>
      </c>
      <c r="F173">
        <v>711.05830000000003</v>
      </c>
    </row>
    <row r="174" spans="1:6" x14ac:dyDescent="0.25">
      <c r="A174" t="s">
        <v>638</v>
      </c>
      <c r="B174">
        <v>288.62689999999998</v>
      </c>
      <c r="C174" s="45">
        <v>1924.1790000000001</v>
      </c>
      <c r="D174" s="45">
        <v>1924.1790000000001</v>
      </c>
      <c r="E174">
        <v>481.04480000000001</v>
      </c>
      <c r="F174">
        <v>769.67160000000001</v>
      </c>
    </row>
    <row r="175" spans="1:6" x14ac:dyDescent="0.25">
      <c r="A175" t="s">
        <v>316</v>
      </c>
      <c r="B175">
        <v>192.4179</v>
      </c>
      <c r="C175" s="45">
        <v>1924.1790000000001</v>
      </c>
      <c r="D175" s="45">
        <v>1924.1790000000001</v>
      </c>
      <c r="E175" s="45">
        <v>1154.5074</v>
      </c>
      <c r="F175">
        <v>769.67160000000001</v>
      </c>
    </row>
    <row r="176" spans="1:6" x14ac:dyDescent="0.25">
      <c r="A176" t="s">
        <v>639</v>
      </c>
      <c r="B176">
        <v>288.62689999999998</v>
      </c>
      <c r="C176" s="45">
        <v>1924.1790000000001</v>
      </c>
      <c r="D176" s="45">
        <v>1924.1790000000001</v>
      </c>
      <c r="E176" s="45">
        <v>1154.5074</v>
      </c>
      <c r="F176">
        <v>0</v>
      </c>
    </row>
    <row r="177" spans="1:6" x14ac:dyDescent="0.25">
      <c r="A177" t="s">
        <v>640</v>
      </c>
      <c r="B177">
        <v>288.62689999999998</v>
      </c>
      <c r="C177" s="45">
        <v>1924.1790000000001</v>
      </c>
      <c r="D177" s="45">
        <v>1924.1790000000001</v>
      </c>
      <c r="E177">
        <v>481.04480000000001</v>
      </c>
      <c r="F177">
        <v>769.67160000000001</v>
      </c>
    </row>
    <row r="178" spans="1:6" x14ac:dyDescent="0.25">
      <c r="A178" t="s">
        <v>641</v>
      </c>
      <c r="B178">
        <v>261.41890000000001</v>
      </c>
      <c r="C178" s="45">
        <v>1742.7924</v>
      </c>
      <c r="D178" s="45">
        <v>1742.7924</v>
      </c>
      <c r="E178">
        <v>435.69810000000001</v>
      </c>
      <c r="F178">
        <v>697.11699999999996</v>
      </c>
    </row>
    <row r="179" spans="1:6" x14ac:dyDescent="0.25">
      <c r="A179" t="s">
        <v>642</v>
      </c>
      <c r="B179">
        <v>173.17609999999999</v>
      </c>
      <c r="C179" s="45">
        <v>1924.1790000000001</v>
      </c>
      <c r="D179" s="45">
        <v>1924.1790000000001</v>
      </c>
      <c r="E179" s="45">
        <v>1154.5074</v>
      </c>
      <c r="F179">
        <v>769.67160000000001</v>
      </c>
    </row>
    <row r="180" spans="1:6" x14ac:dyDescent="0.25">
      <c r="A180" t="s">
        <v>643</v>
      </c>
      <c r="B180">
        <v>294.39949999999999</v>
      </c>
      <c r="C180" s="45">
        <v>1962.6636000000001</v>
      </c>
      <c r="D180" s="45">
        <v>1962.6636000000001</v>
      </c>
      <c r="E180" s="45">
        <v>1177.5981999999999</v>
      </c>
      <c r="F180">
        <v>785.06539999999995</v>
      </c>
    </row>
    <row r="181" spans="1:6" x14ac:dyDescent="0.25">
      <c r="A181" t="s">
        <v>644</v>
      </c>
      <c r="B181">
        <v>660.25720000000001</v>
      </c>
      <c r="C181" s="45">
        <v>1886.4492</v>
      </c>
      <c r="D181" s="45">
        <v>1886.4492</v>
      </c>
      <c r="E181">
        <v>471.6123</v>
      </c>
      <c r="F181">
        <v>0</v>
      </c>
    </row>
    <row r="182" spans="1:6" x14ac:dyDescent="0.25">
      <c r="A182" t="s">
        <v>645</v>
      </c>
      <c r="B182">
        <v>0</v>
      </c>
      <c r="C182" s="45">
        <v>1813.203</v>
      </c>
      <c r="D182" s="45">
        <v>1813.203</v>
      </c>
      <c r="E182">
        <v>453.30079999999998</v>
      </c>
      <c r="F182">
        <v>725.28120000000001</v>
      </c>
    </row>
    <row r="183" spans="1:6" x14ac:dyDescent="0.25">
      <c r="A183" t="s">
        <v>646</v>
      </c>
      <c r="B183">
        <v>196.2664</v>
      </c>
      <c r="C183" s="45">
        <v>1962.6636000000001</v>
      </c>
      <c r="D183" s="45">
        <v>1962.6636000000001</v>
      </c>
      <c r="E183">
        <v>588.79909999999995</v>
      </c>
      <c r="F183">
        <v>785.06539999999995</v>
      </c>
    </row>
    <row r="184" spans="1:6" x14ac:dyDescent="0.25">
      <c r="A184" t="s">
        <v>647</v>
      </c>
      <c r="B184">
        <v>173.17609999999999</v>
      </c>
      <c r="C184" s="45">
        <v>1924.1790000000001</v>
      </c>
      <c r="D184" s="45">
        <v>1924.1790000000001</v>
      </c>
      <c r="E184">
        <v>481.04480000000001</v>
      </c>
      <c r="F184">
        <v>769.67160000000001</v>
      </c>
    </row>
    <row r="185" spans="1:6" x14ac:dyDescent="0.25">
      <c r="A185" t="s">
        <v>648</v>
      </c>
      <c r="B185">
        <v>176.6397</v>
      </c>
      <c r="C185" s="45">
        <v>1962.6636000000001</v>
      </c>
      <c r="D185" s="45">
        <v>1962.6636000000001</v>
      </c>
      <c r="E185">
        <v>490.66590000000002</v>
      </c>
      <c r="F185">
        <v>785.06539999999995</v>
      </c>
    </row>
    <row r="186" spans="1:6" x14ac:dyDescent="0.25">
      <c r="A186" t="s">
        <v>649</v>
      </c>
      <c r="B186">
        <v>0</v>
      </c>
      <c r="C186" s="45">
        <v>1962.6636000000001</v>
      </c>
      <c r="D186" s="45">
        <v>1962.6636000000001</v>
      </c>
      <c r="E186">
        <v>490.66590000000002</v>
      </c>
      <c r="F186">
        <v>785.06539999999995</v>
      </c>
    </row>
    <row r="187" spans="1:6" x14ac:dyDescent="0.25">
      <c r="A187" t="s">
        <v>650</v>
      </c>
      <c r="B187">
        <v>0</v>
      </c>
      <c r="C187" s="45">
        <v>1642.2714000000001</v>
      </c>
      <c r="D187" s="45">
        <v>1642.2714000000001</v>
      </c>
      <c r="E187">
        <v>410.56779999999998</v>
      </c>
      <c r="F187">
        <v>656.90859999999998</v>
      </c>
    </row>
    <row r="188" spans="1:6" x14ac:dyDescent="0.25">
      <c r="A188" t="s">
        <v>651</v>
      </c>
      <c r="B188">
        <v>159.9881</v>
      </c>
      <c r="C188" s="45">
        <v>1777.6458</v>
      </c>
      <c r="D188" s="45">
        <v>1777.6458</v>
      </c>
      <c r="E188" s="45">
        <v>1244.3521000000001</v>
      </c>
      <c r="F188">
        <v>711.05830000000003</v>
      </c>
    </row>
    <row r="189" spans="1:6" x14ac:dyDescent="0.25">
      <c r="A189" t="s">
        <v>652</v>
      </c>
      <c r="B189">
        <v>153.93430000000001</v>
      </c>
      <c r="C189" s="45">
        <v>1924.1790000000001</v>
      </c>
      <c r="D189" s="45">
        <v>1924.1790000000001</v>
      </c>
      <c r="E189" s="45">
        <v>1154.5074</v>
      </c>
      <c r="F189">
        <v>769.67160000000001</v>
      </c>
    </row>
    <row r="190" spans="1:6" x14ac:dyDescent="0.25">
      <c r="A190" t="s">
        <v>653</v>
      </c>
      <c r="B190">
        <v>153.93430000000001</v>
      </c>
      <c r="C190" s="45">
        <v>1924.1790000000001</v>
      </c>
      <c r="D190" s="45">
        <v>1924.1790000000001</v>
      </c>
      <c r="E190" s="45">
        <v>1154.5074</v>
      </c>
      <c r="F190">
        <v>769.67160000000001</v>
      </c>
    </row>
    <row r="191" spans="1:6" x14ac:dyDescent="0.25">
      <c r="A191" t="s">
        <v>654</v>
      </c>
      <c r="B191">
        <v>294.39949999999999</v>
      </c>
      <c r="C191" s="45">
        <v>1962.6636000000001</v>
      </c>
      <c r="D191" s="45">
        <v>1962.6636000000001</v>
      </c>
      <c r="E191">
        <v>490.66590000000002</v>
      </c>
      <c r="F191">
        <v>785.06539999999995</v>
      </c>
    </row>
    <row r="192" spans="1:6" x14ac:dyDescent="0.25">
      <c r="A192" t="s">
        <v>655</v>
      </c>
      <c r="B192">
        <v>184.94640000000001</v>
      </c>
      <c r="C192" s="45">
        <v>1849.4639999999999</v>
      </c>
      <c r="D192" s="45">
        <v>1849.4639999999999</v>
      </c>
      <c r="E192" s="45">
        <v>1294.6248000000001</v>
      </c>
      <c r="F192">
        <v>739.78560000000004</v>
      </c>
    </row>
    <row r="193" spans="1:6" x14ac:dyDescent="0.25">
      <c r="A193" t="s">
        <v>656</v>
      </c>
      <c r="B193">
        <v>0</v>
      </c>
      <c r="C193" s="45">
        <v>1642.2714000000001</v>
      </c>
      <c r="D193" s="45">
        <v>1642.2714000000001</v>
      </c>
      <c r="E193">
        <v>985.36279999999999</v>
      </c>
      <c r="F193">
        <v>656.90859999999998</v>
      </c>
    </row>
    <row r="194" spans="1:6" x14ac:dyDescent="0.25">
      <c r="A194" t="s">
        <v>657</v>
      </c>
      <c r="B194">
        <v>196.2664</v>
      </c>
      <c r="C194" s="45">
        <v>1962.6636000000001</v>
      </c>
      <c r="D194" s="45">
        <v>1962.6636000000001</v>
      </c>
      <c r="E194">
        <v>490.66590000000002</v>
      </c>
      <c r="F194">
        <v>785.06539999999995</v>
      </c>
    </row>
    <row r="195" spans="1:6" x14ac:dyDescent="0.25">
      <c r="A195" t="s">
        <v>658</v>
      </c>
      <c r="B195">
        <v>282.9674</v>
      </c>
      <c r="C195" s="45">
        <v>1886.4492</v>
      </c>
      <c r="D195" s="45">
        <v>1886.4492</v>
      </c>
      <c r="E195">
        <v>471.6123</v>
      </c>
      <c r="F195">
        <v>754.5797</v>
      </c>
    </row>
    <row r="196" spans="1:6" x14ac:dyDescent="0.25">
      <c r="A196" t="s">
        <v>1277</v>
      </c>
      <c r="B196">
        <v>157.8501</v>
      </c>
      <c r="C196" s="45">
        <v>1578.501</v>
      </c>
      <c r="D196" s="45">
        <v>1578.501</v>
      </c>
      <c r="E196">
        <v>473.55029999999999</v>
      </c>
      <c r="F196">
        <v>631.40039999999999</v>
      </c>
    </row>
    <row r="197" spans="1:6" x14ac:dyDescent="0.25">
      <c r="A197" t="s">
        <v>660</v>
      </c>
      <c r="B197">
        <v>0</v>
      </c>
      <c r="C197" s="45">
        <v>1578.501</v>
      </c>
      <c r="D197" s="45">
        <v>1578.501</v>
      </c>
      <c r="E197" s="45">
        <v>1104.9507000000001</v>
      </c>
      <c r="F197">
        <v>631.40039999999999</v>
      </c>
    </row>
    <row r="198" spans="1:6" x14ac:dyDescent="0.25">
      <c r="A198" t="s">
        <v>661</v>
      </c>
      <c r="B198">
        <v>181.3203</v>
      </c>
      <c r="C198" s="45">
        <v>1813.203</v>
      </c>
      <c r="D198" s="45">
        <v>1813.203</v>
      </c>
      <c r="E198">
        <v>453.30079999999998</v>
      </c>
      <c r="F198">
        <v>725.28120000000001</v>
      </c>
    </row>
    <row r="199" spans="1:6" x14ac:dyDescent="0.25">
      <c r="A199" t="s">
        <v>662</v>
      </c>
      <c r="B199">
        <v>196.2664</v>
      </c>
      <c r="C199" s="45">
        <v>1962.6636000000001</v>
      </c>
      <c r="D199" s="45">
        <v>1962.6636000000001</v>
      </c>
      <c r="E199" s="45">
        <v>1177.5981999999999</v>
      </c>
      <c r="F199">
        <v>785.06539999999995</v>
      </c>
    </row>
    <row r="200" spans="1:6" x14ac:dyDescent="0.25">
      <c r="A200" t="s">
        <v>663</v>
      </c>
      <c r="B200">
        <v>288.62689999999998</v>
      </c>
      <c r="C200" s="45">
        <v>1924.1790000000001</v>
      </c>
      <c r="D200" s="45">
        <v>1924.1790000000001</v>
      </c>
      <c r="E200">
        <v>481.04480000000001</v>
      </c>
      <c r="F200">
        <v>769.67160000000001</v>
      </c>
    </row>
    <row r="201" spans="1:6" x14ac:dyDescent="0.25">
      <c r="A201" t="s">
        <v>664</v>
      </c>
      <c r="B201">
        <v>288.62689999999998</v>
      </c>
      <c r="C201" s="45">
        <v>1924.1790000000001</v>
      </c>
      <c r="D201" s="45">
        <v>1924.1790000000001</v>
      </c>
      <c r="E201">
        <v>481.04480000000001</v>
      </c>
      <c r="F201">
        <v>769.67160000000001</v>
      </c>
    </row>
    <row r="202" spans="1:6" x14ac:dyDescent="0.25">
      <c r="A202" t="s">
        <v>665</v>
      </c>
      <c r="B202">
        <v>266.64690000000002</v>
      </c>
      <c r="C202" s="45">
        <v>1777.6458</v>
      </c>
      <c r="D202" s="45">
        <v>1777.6458</v>
      </c>
      <c r="E202" s="45">
        <v>1066.5875000000001</v>
      </c>
      <c r="F202">
        <v>711.05830000000003</v>
      </c>
    </row>
    <row r="203" spans="1:6" x14ac:dyDescent="0.25">
      <c r="A203" t="s">
        <v>666</v>
      </c>
      <c r="B203">
        <v>0</v>
      </c>
      <c r="C203" s="45">
        <v>1642.2714000000001</v>
      </c>
      <c r="D203" s="45">
        <v>1642.2714000000001</v>
      </c>
      <c r="E203">
        <v>410.56779999999998</v>
      </c>
      <c r="F203">
        <v>656.90859999999998</v>
      </c>
    </row>
    <row r="204" spans="1:6" x14ac:dyDescent="0.25">
      <c r="A204" t="s">
        <v>667</v>
      </c>
      <c r="B204">
        <v>288.62689999999998</v>
      </c>
      <c r="C204" s="45">
        <v>1924.1790000000001</v>
      </c>
      <c r="D204" s="45">
        <v>1924.1790000000001</v>
      </c>
      <c r="E204" s="45">
        <v>1154.5074</v>
      </c>
      <c r="F204">
        <v>769.67160000000001</v>
      </c>
    </row>
    <row r="205" spans="1:6" x14ac:dyDescent="0.25">
      <c r="A205" t="s">
        <v>668</v>
      </c>
      <c r="B205">
        <v>0</v>
      </c>
      <c r="C205" s="45">
        <v>1708.6224</v>
      </c>
      <c r="D205" s="45">
        <v>1708.6224</v>
      </c>
      <c r="E205">
        <v>427.15559999999999</v>
      </c>
      <c r="F205">
        <v>683.44899999999996</v>
      </c>
    </row>
    <row r="206" spans="1:6" x14ac:dyDescent="0.25">
      <c r="A206" t="s">
        <v>669</v>
      </c>
      <c r="B206">
        <v>266.64690000000002</v>
      </c>
      <c r="C206" s="45">
        <v>1777.6458</v>
      </c>
      <c r="D206" s="45">
        <v>1777.6458</v>
      </c>
      <c r="E206">
        <v>444.41149999999999</v>
      </c>
      <c r="F206">
        <v>711.05830000000003</v>
      </c>
    </row>
    <row r="207" spans="1:6" x14ac:dyDescent="0.25">
      <c r="A207" t="s">
        <v>670</v>
      </c>
      <c r="B207">
        <v>196.2664</v>
      </c>
      <c r="C207" s="45">
        <v>1962.6636000000001</v>
      </c>
      <c r="D207" s="45">
        <v>1962.6636000000001</v>
      </c>
      <c r="E207">
        <v>490.66590000000002</v>
      </c>
      <c r="F207">
        <v>785.06539999999995</v>
      </c>
    </row>
    <row r="208" spans="1:6" x14ac:dyDescent="0.25">
      <c r="A208" t="s">
        <v>671</v>
      </c>
      <c r="B208">
        <v>170.8622</v>
      </c>
      <c r="C208" s="45">
        <v>1708.6224</v>
      </c>
      <c r="D208" s="45">
        <v>1708.6224</v>
      </c>
      <c r="E208">
        <v>427.15559999999999</v>
      </c>
      <c r="F208">
        <v>683.44899999999996</v>
      </c>
    </row>
    <row r="209" spans="1:6" x14ac:dyDescent="0.25">
      <c r="A209" t="s">
        <v>672</v>
      </c>
      <c r="B209">
        <v>0</v>
      </c>
      <c r="C209" s="45">
        <v>1742.7924</v>
      </c>
      <c r="D209" s="45">
        <v>1742.7924</v>
      </c>
      <c r="E209" s="45">
        <v>1045.6754000000001</v>
      </c>
      <c r="F209">
        <v>697.11699999999996</v>
      </c>
    </row>
    <row r="210" spans="1:6" x14ac:dyDescent="0.25">
      <c r="A210" t="s">
        <v>673</v>
      </c>
      <c r="B210">
        <v>294.39949999999999</v>
      </c>
      <c r="C210" s="45">
        <v>1962.6636000000001</v>
      </c>
      <c r="D210" s="45">
        <v>1962.6636000000001</v>
      </c>
      <c r="E210">
        <v>588.79909999999995</v>
      </c>
      <c r="F210">
        <v>785.06539999999995</v>
      </c>
    </row>
    <row r="211" spans="1:6" x14ac:dyDescent="0.25">
      <c r="A211" t="s">
        <v>674</v>
      </c>
      <c r="B211">
        <v>0</v>
      </c>
      <c r="C211" s="45">
        <v>1924.1790000000001</v>
      </c>
      <c r="D211" s="45">
        <v>1924.1790000000001</v>
      </c>
      <c r="E211" s="45">
        <v>1154.5074</v>
      </c>
      <c r="F211">
        <v>769.67160000000001</v>
      </c>
    </row>
    <row r="212" spans="1:6" x14ac:dyDescent="0.25">
      <c r="A212" t="s">
        <v>675</v>
      </c>
      <c r="B212">
        <v>0</v>
      </c>
      <c r="C212" s="45">
        <v>1962.6636000000001</v>
      </c>
      <c r="D212" s="45">
        <v>1962.6636000000001</v>
      </c>
      <c r="E212">
        <v>588.79909999999995</v>
      </c>
      <c r="F212">
        <v>785.06539999999995</v>
      </c>
    </row>
    <row r="213" spans="1:6" x14ac:dyDescent="0.25">
      <c r="A213" t="s">
        <v>1019</v>
      </c>
      <c r="B213">
        <v>110.7647</v>
      </c>
      <c r="C213">
        <v>0</v>
      </c>
      <c r="D213">
        <v>692.27909999999997</v>
      </c>
      <c r="E213">
        <v>0</v>
      </c>
      <c r="F213">
        <v>0</v>
      </c>
    </row>
    <row r="214" spans="1:6" x14ac:dyDescent="0.25">
      <c r="A214" t="s">
        <v>676</v>
      </c>
      <c r="B214">
        <v>288.62689999999998</v>
      </c>
      <c r="C214" s="45">
        <v>1924.1790000000001</v>
      </c>
      <c r="D214" s="45">
        <v>1924.1790000000001</v>
      </c>
      <c r="E214">
        <v>577.25369999999998</v>
      </c>
      <c r="F214">
        <v>769.67160000000001</v>
      </c>
    </row>
    <row r="215" spans="1:6" x14ac:dyDescent="0.25">
      <c r="A215" t="s">
        <v>946</v>
      </c>
      <c r="B215">
        <v>256.29340000000002</v>
      </c>
      <c r="C215" s="45">
        <v>1708.6224</v>
      </c>
      <c r="D215" s="45">
        <v>1708.6224</v>
      </c>
      <c r="E215">
        <v>512.58669999999995</v>
      </c>
      <c r="F215">
        <v>683.44899999999996</v>
      </c>
    </row>
    <row r="216" spans="1:6" x14ac:dyDescent="0.25">
      <c r="A216" t="s">
        <v>677</v>
      </c>
      <c r="B216">
        <v>0</v>
      </c>
      <c r="C216" s="45">
        <v>1742.7924</v>
      </c>
      <c r="D216" s="45">
        <v>1742.7924</v>
      </c>
      <c r="E216">
        <v>435.69810000000001</v>
      </c>
      <c r="F216">
        <v>697.11699999999996</v>
      </c>
    </row>
    <row r="217" spans="1:6" x14ac:dyDescent="0.25">
      <c r="A217" t="s">
        <v>678</v>
      </c>
      <c r="B217">
        <v>288.62689999999998</v>
      </c>
      <c r="C217" s="45">
        <v>1924.1790000000001</v>
      </c>
      <c r="D217" s="45">
        <v>1924.1790000000001</v>
      </c>
      <c r="E217">
        <v>481.04480000000001</v>
      </c>
      <c r="F217">
        <v>769.67160000000001</v>
      </c>
    </row>
    <row r="218" spans="1:6" x14ac:dyDescent="0.25">
      <c r="A218" t="s">
        <v>679</v>
      </c>
      <c r="B218">
        <v>256.29340000000002</v>
      </c>
      <c r="C218" s="45">
        <v>1708.6224</v>
      </c>
      <c r="D218" s="45">
        <v>1708.6224</v>
      </c>
      <c r="E218">
        <v>427.15559999999999</v>
      </c>
      <c r="F218">
        <v>683.44899999999996</v>
      </c>
    </row>
    <row r="219" spans="1:6" x14ac:dyDescent="0.25">
      <c r="A219" t="s">
        <v>680</v>
      </c>
      <c r="B219">
        <v>266.64690000000002</v>
      </c>
      <c r="C219" s="45">
        <v>1777.6458</v>
      </c>
      <c r="D219" s="45">
        <v>1777.6458</v>
      </c>
      <c r="E219" s="45">
        <v>1066.5875000000001</v>
      </c>
      <c r="F219">
        <v>711.05830000000003</v>
      </c>
    </row>
    <row r="220" spans="1:6" x14ac:dyDescent="0.25">
      <c r="A220" t="s">
        <v>681</v>
      </c>
      <c r="B220">
        <v>256.29340000000002</v>
      </c>
      <c r="C220" s="45">
        <v>1708.6224</v>
      </c>
      <c r="D220" s="45">
        <v>1708.6224</v>
      </c>
      <c r="E220">
        <v>427.15559999999999</v>
      </c>
      <c r="F220">
        <v>683.44899999999996</v>
      </c>
    </row>
    <row r="221" spans="1:6" x14ac:dyDescent="0.25">
      <c r="A221" t="s">
        <v>682</v>
      </c>
      <c r="B221">
        <v>251.26730000000001</v>
      </c>
      <c r="C221" s="45">
        <v>1675.1153999999999</v>
      </c>
      <c r="D221" s="45">
        <v>1675.1153999999999</v>
      </c>
      <c r="E221">
        <v>418.77890000000002</v>
      </c>
      <c r="F221">
        <v>670.0462</v>
      </c>
    </row>
    <row r="222" spans="1:6" x14ac:dyDescent="0.25">
      <c r="A222" t="s">
        <v>683</v>
      </c>
      <c r="B222">
        <v>266.64690000000002</v>
      </c>
      <c r="C222" s="45">
        <v>1777.6458</v>
      </c>
      <c r="D222" s="45">
        <v>1777.6458</v>
      </c>
      <c r="E222">
        <v>444.41149999999999</v>
      </c>
      <c r="F222">
        <v>711.05830000000003</v>
      </c>
    </row>
    <row r="223" spans="1:6" x14ac:dyDescent="0.25">
      <c r="A223" t="s">
        <v>684</v>
      </c>
      <c r="B223">
        <v>686.93230000000005</v>
      </c>
      <c r="C223" s="45">
        <v>1962.6636000000001</v>
      </c>
      <c r="D223" s="45">
        <v>1962.6636000000001</v>
      </c>
      <c r="E223" s="45">
        <v>1177.5981999999999</v>
      </c>
      <c r="F223">
        <v>785.06539999999995</v>
      </c>
    </row>
    <row r="224" spans="1:6" x14ac:dyDescent="0.25">
      <c r="A224" t="s">
        <v>685</v>
      </c>
      <c r="B224">
        <v>0</v>
      </c>
      <c r="C224" s="45">
        <v>1578.501</v>
      </c>
      <c r="D224" s="45">
        <v>1578.501</v>
      </c>
      <c r="E224">
        <v>394.62529999999998</v>
      </c>
      <c r="F224">
        <v>631.40039999999999</v>
      </c>
    </row>
    <row r="225" spans="1:6" x14ac:dyDescent="0.25">
      <c r="A225" t="s">
        <v>686</v>
      </c>
      <c r="B225">
        <v>256.29340000000002</v>
      </c>
      <c r="C225" s="45">
        <v>1708.6224</v>
      </c>
      <c r="D225" s="45">
        <v>1708.6224</v>
      </c>
      <c r="E225">
        <v>427.15559999999999</v>
      </c>
      <c r="F225">
        <v>683.44899999999996</v>
      </c>
    </row>
    <row r="226" spans="1:6" x14ac:dyDescent="0.25">
      <c r="A226" t="s">
        <v>687</v>
      </c>
      <c r="B226">
        <v>266.64690000000002</v>
      </c>
      <c r="C226" s="45">
        <v>1777.6458</v>
      </c>
      <c r="D226" s="45">
        <v>1777.6458</v>
      </c>
      <c r="E226" s="45">
        <v>1066.5875000000001</v>
      </c>
      <c r="F226">
        <v>711.05830000000003</v>
      </c>
    </row>
    <row r="227" spans="1:6" x14ac:dyDescent="0.25">
      <c r="A227" t="s">
        <v>688</v>
      </c>
      <c r="B227">
        <v>288.62689999999998</v>
      </c>
      <c r="C227" s="45">
        <v>1924.1790000000001</v>
      </c>
      <c r="D227" s="45">
        <v>1924.1790000000001</v>
      </c>
      <c r="E227">
        <v>577.25369999999998</v>
      </c>
      <c r="F227">
        <v>769.67160000000001</v>
      </c>
    </row>
    <row r="228" spans="1:6" x14ac:dyDescent="0.25">
      <c r="A228" t="s">
        <v>689</v>
      </c>
      <c r="B228">
        <v>188.64490000000001</v>
      </c>
      <c r="C228" s="45">
        <v>1886.4492</v>
      </c>
      <c r="D228" s="45">
        <v>1886.4492</v>
      </c>
      <c r="E228">
        <v>471.6123</v>
      </c>
      <c r="F228">
        <v>754.5797</v>
      </c>
    </row>
    <row r="229" spans="1:6" x14ac:dyDescent="0.25">
      <c r="A229" t="s">
        <v>690</v>
      </c>
      <c r="B229">
        <v>0</v>
      </c>
      <c r="C229" s="45">
        <v>1777.6458</v>
      </c>
      <c r="D229" s="45">
        <v>1777.6458</v>
      </c>
      <c r="E229">
        <v>444.41149999999999</v>
      </c>
      <c r="F229">
        <v>711.05830000000003</v>
      </c>
    </row>
    <row r="230" spans="1:6" x14ac:dyDescent="0.25">
      <c r="A230" t="s">
        <v>691</v>
      </c>
      <c r="B230">
        <v>157.01310000000001</v>
      </c>
      <c r="C230" s="45">
        <v>1962.6636000000001</v>
      </c>
      <c r="D230" s="45">
        <v>1962.6636000000001</v>
      </c>
      <c r="E230" s="45">
        <v>1373.8644999999999</v>
      </c>
      <c r="F230">
        <v>785.06539999999995</v>
      </c>
    </row>
    <row r="231" spans="1:6" x14ac:dyDescent="0.25">
      <c r="A231" t="s">
        <v>1377</v>
      </c>
      <c r="B231">
        <v>0</v>
      </c>
      <c r="C231" s="45">
        <v>1813.203</v>
      </c>
      <c r="D231" s="45">
        <v>1813.203</v>
      </c>
      <c r="E231">
        <v>453.30079999999998</v>
      </c>
      <c r="F231">
        <v>725.28120000000001</v>
      </c>
    </row>
    <row r="232" spans="1:6" x14ac:dyDescent="0.25">
      <c r="A232" t="s">
        <v>692</v>
      </c>
      <c r="B232">
        <v>181.3203</v>
      </c>
      <c r="C232" s="45">
        <v>1813.203</v>
      </c>
      <c r="D232" s="45">
        <v>1813.203</v>
      </c>
      <c r="E232">
        <v>453.30079999999998</v>
      </c>
      <c r="F232">
        <v>725.28120000000001</v>
      </c>
    </row>
    <row r="233" spans="1:6" x14ac:dyDescent="0.25">
      <c r="A233" t="s">
        <v>693</v>
      </c>
      <c r="B233">
        <v>0</v>
      </c>
      <c r="C233" s="45">
        <v>1708.6224</v>
      </c>
      <c r="D233" s="45">
        <v>1708.6224</v>
      </c>
      <c r="E233" s="45">
        <v>1025.1733999999999</v>
      </c>
      <c r="F233">
        <v>683.44899999999996</v>
      </c>
    </row>
    <row r="234" spans="1:6" x14ac:dyDescent="0.25">
      <c r="A234" t="s">
        <v>695</v>
      </c>
      <c r="B234">
        <v>0</v>
      </c>
      <c r="C234" s="45">
        <v>1924.1790000000001</v>
      </c>
      <c r="D234" s="45">
        <v>1924.1790000000001</v>
      </c>
      <c r="E234">
        <v>481.04480000000001</v>
      </c>
      <c r="F234">
        <v>769.67160000000001</v>
      </c>
    </row>
    <row r="235" spans="1:6" x14ac:dyDescent="0.25">
      <c r="A235" t="s">
        <v>696</v>
      </c>
      <c r="B235">
        <v>169.78039999999999</v>
      </c>
      <c r="C235" s="45">
        <v>1886.4492</v>
      </c>
      <c r="D235" s="45">
        <v>1886.4492</v>
      </c>
      <c r="E235" s="45">
        <v>1131.8695</v>
      </c>
      <c r="F235">
        <v>754.5797</v>
      </c>
    </row>
    <row r="236" spans="1:6" x14ac:dyDescent="0.25">
      <c r="A236" t="s">
        <v>697</v>
      </c>
      <c r="B236">
        <v>0</v>
      </c>
      <c r="C236" s="45">
        <v>1742.7924</v>
      </c>
      <c r="D236" s="45">
        <v>1742.7924</v>
      </c>
      <c r="E236">
        <v>435.69810000000001</v>
      </c>
      <c r="F236">
        <v>697.11699999999996</v>
      </c>
    </row>
    <row r="237" spans="1:6" x14ac:dyDescent="0.25">
      <c r="A237" t="s">
        <v>698</v>
      </c>
      <c r="B237">
        <v>176.6397</v>
      </c>
      <c r="C237" s="45">
        <v>1962.6636000000001</v>
      </c>
      <c r="D237" s="45">
        <v>1962.6636000000001</v>
      </c>
      <c r="E237" s="45">
        <v>1177.5981999999999</v>
      </c>
      <c r="F237">
        <v>785.06539999999995</v>
      </c>
    </row>
    <row r="238" spans="1:6" x14ac:dyDescent="0.25">
      <c r="A238" t="s">
        <v>1014</v>
      </c>
      <c r="B238">
        <v>224.80439999999999</v>
      </c>
      <c r="C238" s="45">
        <v>1498.6962000000001</v>
      </c>
      <c r="D238" s="45">
        <v>1498.6962000000001</v>
      </c>
      <c r="E238" s="45">
        <v>1049.0872999999999</v>
      </c>
      <c r="F238">
        <v>599.47850000000005</v>
      </c>
    </row>
    <row r="239" spans="1:6" x14ac:dyDescent="0.25">
      <c r="A239" t="s">
        <v>699</v>
      </c>
      <c r="B239">
        <v>0</v>
      </c>
      <c r="C239" s="45">
        <v>1742.7924</v>
      </c>
      <c r="D239" s="45">
        <v>1742.7924</v>
      </c>
      <c r="E239" s="45">
        <v>1045.6754000000001</v>
      </c>
      <c r="F239">
        <v>697.11699999999996</v>
      </c>
    </row>
    <row r="240" spans="1:6" x14ac:dyDescent="0.25">
      <c r="A240" t="s">
        <v>700</v>
      </c>
      <c r="B240">
        <v>192.4179</v>
      </c>
      <c r="C240" s="45">
        <v>1924.1790000000001</v>
      </c>
      <c r="D240" s="45">
        <v>1924.1790000000001</v>
      </c>
      <c r="E240" s="45">
        <v>1154.5074</v>
      </c>
      <c r="F240">
        <v>769.67160000000001</v>
      </c>
    </row>
    <row r="241" spans="1:6" x14ac:dyDescent="0.25">
      <c r="A241" t="s">
        <v>701</v>
      </c>
      <c r="B241">
        <v>156.85130000000001</v>
      </c>
      <c r="C241" s="45">
        <v>1742.7924</v>
      </c>
      <c r="D241" s="45">
        <v>1742.7924</v>
      </c>
      <c r="E241">
        <v>435.69810000000001</v>
      </c>
      <c r="F241">
        <v>0</v>
      </c>
    </row>
    <row r="242" spans="1:6" x14ac:dyDescent="0.25">
      <c r="A242" t="s">
        <v>702</v>
      </c>
      <c r="B242">
        <v>0</v>
      </c>
      <c r="C242" s="45">
        <v>1708.6224</v>
      </c>
      <c r="D242" s="45">
        <v>1708.6224</v>
      </c>
      <c r="E242">
        <v>427.15559999999999</v>
      </c>
      <c r="F242">
        <v>683.44899999999996</v>
      </c>
    </row>
    <row r="243" spans="1:6" x14ac:dyDescent="0.25">
      <c r="A243" t="s">
        <v>1041</v>
      </c>
      <c r="B243">
        <v>220.3965</v>
      </c>
      <c r="C243" s="45">
        <v>1469.31</v>
      </c>
      <c r="D243" s="45">
        <v>1469.31</v>
      </c>
      <c r="E243">
        <v>367.32749999999999</v>
      </c>
      <c r="F243">
        <v>587.72400000000005</v>
      </c>
    </row>
    <row r="244" spans="1:6" x14ac:dyDescent="0.25">
      <c r="A244" t="s">
        <v>703</v>
      </c>
      <c r="B244">
        <v>256.29340000000002</v>
      </c>
      <c r="C244" s="45">
        <v>1708.6224</v>
      </c>
      <c r="D244" s="45">
        <v>1708.6224</v>
      </c>
      <c r="E244" s="45">
        <v>1025.1733999999999</v>
      </c>
      <c r="F244">
        <v>683.44899999999996</v>
      </c>
    </row>
    <row r="245" spans="1:6" x14ac:dyDescent="0.25">
      <c r="A245" t="s">
        <v>704</v>
      </c>
      <c r="B245">
        <v>294.39949999999999</v>
      </c>
      <c r="C245" s="45">
        <v>1962.6636000000001</v>
      </c>
      <c r="D245" s="45">
        <v>1962.6636000000001</v>
      </c>
      <c r="E245">
        <v>490.66590000000002</v>
      </c>
      <c r="F245">
        <v>785.06539999999995</v>
      </c>
    </row>
    <row r="246" spans="1:6" x14ac:dyDescent="0.25">
      <c r="A246" t="s">
        <v>705</v>
      </c>
      <c r="B246">
        <v>145.05619999999999</v>
      </c>
      <c r="C246" s="45">
        <v>1813.203</v>
      </c>
      <c r="D246" s="45">
        <v>1813.203</v>
      </c>
      <c r="E246">
        <v>453.30079999999998</v>
      </c>
      <c r="F246">
        <v>725.28120000000001</v>
      </c>
    </row>
    <row r="247" spans="1:6" x14ac:dyDescent="0.25">
      <c r="A247" t="s">
        <v>706</v>
      </c>
      <c r="B247">
        <v>288.62689999999998</v>
      </c>
      <c r="C247" s="45">
        <v>1924.1790000000001</v>
      </c>
      <c r="D247" s="45">
        <v>1924.1790000000001</v>
      </c>
      <c r="E247" s="45">
        <v>1346.9253000000001</v>
      </c>
      <c r="F247">
        <v>769.67160000000001</v>
      </c>
    </row>
    <row r="248" spans="1:6" x14ac:dyDescent="0.25">
      <c r="A248" t="s">
        <v>707</v>
      </c>
      <c r="B248">
        <v>0</v>
      </c>
      <c r="C248" s="45">
        <v>1675.1153999999999</v>
      </c>
      <c r="D248" s="45">
        <v>1675.1153999999999</v>
      </c>
      <c r="E248">
        <v>418.77890000000002</v>
      </c>
      <c r="F248">
        <v>670.0462</v>
      </c>
    </row>
    <row r="249" spans="1:6" x14ac:dyDescent="0.25">
      <c r="A249" t="s">
        <v>396</v>
      </c>
      <c r="B249">
        <v>271.98050000000001</v>
      </c>
      <c r="C249" s="45">
        <v>1813.203</v>
      </c>
      <c r="D249" s="45">
        <v>1813.203</v>
      </c>
      <c r="E249">
        <v>543.96090000000004</v>
      </c>
      <c r="F249">
        <v>725.28120000000001</v>
      </c>
    </row>
    <row r="250" spans="1:6" x14ac:dyDescent="0.25">
      <c r="A250" t="s">
        <v>183</v>
      </c>
      <c r="B250">
        <v>294.39949999999999</v>
      </c>
      <c r="C250" s="45">
        <v>1962.6636000000001</v>
      </c>
      <c r="D250" s="45">
        <v>1962.6636000000001</v>
      </c>
      <c r="E250">
        <v>588.79909999999995</v>
      </c>
      <c r="F250">
        <v>785.06539999999995</v>
      </c>
    </row>
    <row r="251" spans="1:6" x14ac:dyDescent="0.25">
      <c r="A251" t="s">
        <v>317</v>
      </c>
      <c r="B251">
        <v>192.4179</v>
      </c>
      <c r="C251" s="45">
        <v>1924.1790000000001</v>
      </c>
      <c r="D251" s="45">
        <v>1924.1790000000001</v>
      </c>
      <c r="E251" s="45">
        <v>1154.5074</v>
      </c>
      <c r="F251">
        <v>769.67160000000001</v>
      </c>
    </row>
    <row r="252" spans="1:6" x14ac:dyDescent="0.25">
      <c r="A252" t="s">
        <v>1280</v>
      </c>
      <c r="B252">
        <v>241.51050000000001</v>
      </c>
      <c r="C252" s="45">
        <v>1610.07</v>
      </c>
      <c r="D252" s="45">
        <v>1610.07</v>
      </c>
      <c r="E252">
        <v>402.51749999999998</v>
      </c>
      <c r="F252">
        <v>644.02800000000002</v>
      </c>
    </row>
    <row r="253" spans="1:6" x14ac:dyDescent="0.25">
      <c r="A253" t="s">
        <v>194</v>
      </c>
      <c r="B253">
        <v>176.6397</v>
      </c>
      <c r="C253" s="45">
        <v>1962.6636000000001</v>
      </c>
      <c r="D253" s="45">
        <v>1962.6636000000001</v>
      </c>
      <c r="E253">
        <v>490.66590000000002</v>
      </c>
      <c r="F253">
        <v>785.06539999999995</v>
      </c>
    </row>
    <row r="254" spans="1:6" x14ac:dyDescent="0.25">
      <c r="A254" t="s">
        <v>196</v>
      </c>
      <c r="B254">
        <v>294.39949999999999</v>
      </c>
      <c r="C254" s="45">
        <v>1962.6636000000001</v>
      </c>
      <c r="D254" s="45">
        <v>1962.6636000000001</v>
      </c>
      <c r="E254" s="45">
        <v>1177.5981999999999</v>
      </c>
      <c r="F254">
        <v>785.06539999999995</v>
      </c>
    </row>
    <row r="255" spans="1:6" x14ac:dyDescent="0.25">
      <c r="A255" t="s">
        <v>162</v>
      </c>
      <c r="B255">
        <v>184.94640000000001</v>
      </c>
      <c r="C255" s="45">
        <v>1849.4639999999999</v>
      </c>
      <c r="D255" s="45">
        <v>1849.4639999999999</v>
      </c>
      <c r="E255">
        <v>462.36599999999999</v>
      </c>
      <c r="F255">
        <v>739.78560000000004</v>
      </c>
    </row>
    <row r="256" spans="1:6" x14ac:dyDescent="0.25">
      <c r="A256" t="s">
        <v>393</v>
      </c>
      <c r="B256">
        <v>133.32320000000001</v>
      </c>
      <c r="C256" s="45">
        <v>1333.2318</v>
      </c>
      <c r="D256" s="45">
        <v>1333.2318</v>
      </c>
      <c r="E256">
        <v>399.96949999999998</v>
      </c>
      <c r="F256">
        <v>533.29269999999997</v>
      </c>
    </row>
    <row r="257" spans="1:6" x14ac:dyDescent="0.25">
      <c r="A257" t="s">
        <v>1352</v>
      </c>
      <c r="B257">
        <v>0</v>
      </c>
      <c r="C257" s="45">
        <v>1708.6224</v>
      </c>
      <c r="D257" s="45">
        <v>1708.6224</v>
      </c>
      <c r="E257" s="45">
        <v>1025.1733999999999</v>
      </c>
      <c r="F257">
        <v>683.44899999999996</v>
      </c>
    </row>
    <row r="258" spans="1:6" x14ac:dyDescent="0.25">
      <c r="A258" t="s">
        <v>1344</v>
      </c>
      <c r="B258">
        <v>0</v>
      </c>
      <c r="C258" s="45">
        <v>1924.1790000000001</v>
      </c>
      <c r="D258" s="45">
        <v>1924.1790000000001</v>
      </c>
      <c r="E258">
        <v>481.04480000000001</v>
      </c>
      <c r="F258">
        <v>769.67160000000001</v>
      </c>
    </row>
    <row r="259" spans="1:6" x14ac:dyDescent="0.25">
      <c r="A259" t="s">
        <v>111</v>
      </c>
      <c r="B259">
        <v>308.60559999999998</v>
      </c>
      <c r="C259">
        <v>0</v>
      </c>
      <c r="D259" s="45">
        <v>1028.6853000000001</v>
      </c>
      <c r="E259">
        <v>0</v>
      </c>
      <c r="F259">
        <v>0</v>
      </c>
    </row>
    <row r="260" spans="1:6" x14ac:dyDescent="0.25">
      <c r="A260" t="s">
        <v>1366</v>
      </c>
      <c r="B260">
        <v>196.2664</v>
      </c>
      <c r="C260" s="45">
        <v>1962.6636000000001</v>
      </c>
      <c r="D260" s="45">
        <v>1962.6636000000001</v>
      </c>
      <c r="E260" s="45">
        <v>1177.5981999999999</v>
      </c>
      <c r="F260">
        <v>785.06539999999995</v>
      </c>
    </row>
    <row r="261" spans="1:6" x14ac:dyDescent="0.25">
      <c r="A261" t="s">
        <v>752</v>
      </c>
      <c r="B261">
        <v>0</v>
      </c>
      <c r="C261" s="45">
        <v>1742.7924</v>
      </c>
      <c r="D261" s="45">
        <v>1742.7924</v>
      </c>
      <c r="E261" s="45">
        <v>1045.6754000000001</v>
      </c>
      <c r="F261">
        <v>697.11699999999996</v>
      </c>
    </row>
    <row r="262" spans="1:6" x14ac:dyDescent="0.25">
      <c r="A262" t="s">
        <v>733</v>
      </c>
      <c r="B262">
        <v>0</v>
      </c>
      <c r="C262" s="45">
        <v>1849.4639999999999</v>
      </c>
      <c r="D262" s="45">
        <v>1849.4639999999999</v>
      </c>
      <c r="E262">
        <v>462.36599999999999</v>
      </c>
      <c r="F262">
        <v>739.78560000000004</v>
      </c>
    </row>
    <row r="263" spans="1:6" x14ac:dyDescent="0.25">
      <c r="A263" t="s">
        <v>1204</v>
      </c>
      <c r="B263">
        <v>131.3817</v>
      </c>
      <c r="C263" s="45">
        <v>1642.2714000000001</v>
      </c>
      <c r="D263" s="45">
        <v>1642.2714000000001</v>
      </c>
      <c r="E263">
        <v>410.56779999999998</v>
      </c>
      <c r="F263">
        <v>656.90859999999998</v>
      </c>
    </row>
    <row r="264" spans="1:6" x14ac:dyDescent="0.25">
      <c r="A264" t="s">
        <v>709</v>
      </c>
      <c r="B264">
        <v>147.9571</v>
      </c>
      <c r="C264" s="45">
        <v>1849.4639999999999</v>
      </c>
      <c r="D264" s="45">
        <v>1849.4639999999999</v>
      </c>
      <c r="E264">
        <v>462.36599999999999</v>
      </c>
      <c r="F264">
        <v>739.78560000000004</v>
      </c>
    </row>
    <row r="265" spans="1:6" x14ac:dyDescent="0.25">
      <c r="A265" t="s">
        <v>1229</v>
      </c>
      <c r="B265">
        <v>251.26730000000001</v>
      </c>
      <c r="C265" s="45">
        <v>1675.1153999999999</v>
      </c>
      <c r="D265" s="45">
        <v>1675.1153999999999</v>
      </c>
      <c r="E265" s="45">
        <v>1005.0692</v>
      </c>
      <c r="F265">
        <v>670.0462</v>
      </c>
    </row>
    <row r="266" spans="1:6" x14ac:dyDescent="0.25">
      <c r="A266" t="s">
        <v>1119</v>
      </c>
      <c r="B266">
        <v>216.07429999999999</v>
      </c>
      <c r="C266" s="45">
        <v>1440.4949999999999</v>
      </c>
      <c r="D266" s="45">
        <v>1440.4949999999999</v>
      </c>
      <c r="E266">
        <v>432.14850000000001</v>
      </c>
      <c r="F266">
        <v>576.19799999999998</v>
      </c>
    </row>
    <row r="267" spans="1:6" x14ac:dyDescent="0.25">
      <c r="A267" t="s">
        <v>939</v>
      </c>
      <c r="B267">
        <v>192.4179</v>
      </c>
      <c r="C267" s="45">
        <v>1924.1790000000001</v>
      </c>
      <c r="D267" s="45">
        <v>1924.1790000000001</v>
      </c>
      <c r="E267">
        <v>481.04480000000001</v>
      </c>
      <c r="F267">
        <v>769.67160000000001</v>
      </c>
    </row>
    <row r="268" spans="1:6" x14ac:dyDescent="0.25">
      <c r="A268" t="s">
        <v>1044</v>
      </c>
      <c r="B268">
        <v>220.3965</v>
      </c>
      <c r="C268" s="45">
        <v>1469.31</v>
      </c>
      <c r="D268" s="45">
        <v>1469.31</v>
      </c>
      <c r="E268">
        <v>367.32749999999999</v>
      </c>
      <c r="F268">
        <v>587.72400000000005</v>
      </c>
    </row>
    <row r="269" spans="1:6" x14ac:dyDescent="0.25">
      <c r="A269" t="s">
        <v>197</v>
      </c>
      <c r="B269">
        <v>294.39949999999999</v>
      </c>
      <c r="C269" s="45">
        <v>1962.6636000000001</v>
      </c>
      <c r="D269" s="45">
        <v>1962.6636000000001</v>
      </c>
      <c r="E269" s="45">
        <v>1177.5981999999999</v>
      </c>
      <c r="F269">
        <v>785.06539999999995</v>
      </c>
    </row>
    <row r="270" spans="1:6" x14ac:dyDescent="0.25">
      <c r="A270" t="s">
        <v>198</v>
      </c>
      <c r="B270">
        <v>0</v>
      </c>
      <c r="C270" s="45">
        <v>1962.6636000000001</v>
      </c>
      <c r="D270" s="45">
        <v>1962.6636000000001</v>
      </c>
      <c r="E270" s="45">
        <v>1177.5981999999999</v>
      </c>
      <c r="F270">
        <v>785.06539999999995</v>
      </c>
    </row>
    <row r="271" spans="1:6" x14ac:dyDescent="0.25">
      <c r="A271" t="s">
        <v>1154</v>
      </c>
      <c r="B271">
        <v>288.62689999999998</v>
      </c>
      <c r="C271" s="45">
        <v>1924.1790000000001</v>
      </c>
      <c r="D271" s="45">
        <v>1924.1790000000001</v>
      </c>
      <c r="E271">
        <v>481.04480000000001</v>
      </c>
      <c r="F271">
        <v>769.67160000000001</v>
      </c>
    </row>
    <row r="272" spans="1:6" x14ac:dyDescent="0.25">
      <c r="A272" t="s">
        <v>966</v>
      </c>
      <c r="B272">
        <v>256.29340000000002</v>
      </c>
      <c r="C272" s="45">
        <v>1708.6224</v>
      </c>
      <c r="D272" s="45">
        <v>1708.6224</v>
      </c>
      <c r="E272" s="45">
        <v>1025.1733999999999</v>
      </c>
      <c r="F272">
        <v>683.44899999999996</v>
      </c>
    </row>
    <row r="273" spans="1:6" x14ac:dyDescent="0.25">
      <c r="A273" t="s">
        <v>935</v>
      </c>
      <c r="B273">
        <v>294.39949999999999</v>
      </c>
      <c r="C273" s="45">
        <v>1962.6636000000001</v>
      </c>
      <c r="D273" s="45">
        <v>1962.6636000000001</v>
      </c>
      <c r="E273" s="45">
        <v>1177.5981999999999</v>
      </c>
      <c r="F273">
        <v>785.06539999999995</v>
      </c>
    </row>
    <row r="274" spans="1:6" x14ac:dyDescent="0.25">
      <c r="A274" t="s">
        <v>872</v>
      </c>
      <c r="B274">
        <v>251.26730000000001</v>
      </c>
      <c r="C274" s="45">
        <v>1675.1153999999999</v>
      </c>
      <c r="D274" s="45">
        <v>1675.1153999999999</v>
      </c>
      <c r="E274" s="45">
        <v>1005.0692</v>
      </c>
      <c r="F274">
        <v>670.0462</v>
      </c>
    </row>
    <row r="275" spans="1:6" x14ac:dyDescent="0.25">
      <c r="A275" t="s">
        <v>1131</v>
      </c>
      <c r="B275">
        <v>514.25850000000003</v>
      </c>
      <c r="C275" s="45">
        <v>1469.31</v>
      </c>
      <c r="D275" s="45">
        <v>1469.31</v>
      </c>
      <c r="E275">
        <v>367.32749999999999</v>
      </c>
      <c r="F275">
        <v>0</v>
      </c>
    </row>
    <row r="276" spans="1:6" x14ac:dyDescent="0.25">
      <c r="A276" t="s">
        <v>826</v>
      </c>
      <c r="B276">
        <v>169.78039999999999</v>
      </c>
      <c r="C276" s="45">
        <v>1886.4492</v>
      </c>
      <c r="D276" s="45">
        <v>1886.4492</v>
      </c>
      <c r="E276">
        <v>471.6123</v>
      </c>
      <c r="F276">
        <v>754.5797</v>
      </c>
    </row>
    <row r="277" spans="1:6" x14ac:dyDescent="0.25">
      <c r="A277" t="s">
        <v>965</v>
      </c>
      <c r="B277">
        <v>153.77600000000001</v>
      </c>
      <c r="C277" s="45">
        <v>1708.6224</v>
      </c>
      <c r="D277" s="45">
        <v>1708.6224</v>
      </c>
      <c r="E277">
        <v>427.15559999999999</v>
      </c>
      <c r="F277">
        <v>683.44899999999996</v>
      </c>
    </row>
    <row r="278" spans="1:6" x14ac:dyDescent="0.25">
      <c r="A278" t="s">
        <v>397</v>
      </c>
      <c r="B278">
        <v>271.98050000000001</v>
      </c>
      <c r="C278" s="45">
        <v>1813.203</v>
      </c>
      <c r="D278" s="45">
        <v>1813.203</v>
      </c>
      <c r="E278" s="45">
        <v>1087.9218000000001</v>
      </c>
      <c r="F278">
        <v>725.28120000000001</v>
      </c>
    </row>
    <row r="279" spans="1:6" x14ac:dyDescent="0.25">
      <c r="A279" t="s">
        <v>1217</v>
      </c>
      <c r="B279">
        <v>0</v>
      </c>
      <c r="C279" s="45">
        <v>1962.6636000000001</v>
      </c>
      <c r="D279" s="45">
        <v>1962.6636000000001</v>
      </c>
      <c r="E279">
        <v>490.66590000000002</v>
      </c>
      <c r="F279">
        <v>785.06539999999995</v>
      </c>
    </row>
    <row r="280" spans="1:6" x14ac:dyDescent="0.25">
      <c r="A280" t="s">
        <v>937</v>
      </c>
      <c r="B280">
        <v>192.4179</v>
      </c>
      <c r="C280" s="45">
        <v>1924.1790000000001</v>
      </c>
      <c r="D280" s="45">
        <v>1924.1790000000001</v>
      </c>
      <c r="E280" s="45">
        <v>1154.5074</v>
      </c>
      <c r="F280">
        <v>769.67160000000001</v>
      </c>
    </row>
    <row r="281" spans="1:6" x14ac:dyDescent="0.25">
      <c r="A281" t="s">
        <v>835</v>
      </c>
      <c r="B281">
        <v>0</v>
      </c>
      <c r="C281" s="45">
        <v>1708.6224</v>
      </c>
      <c r="D281" s="45">
        <v>1708.6224</v>
      </c>
      <c r="E281">
        <v>427.15559999999999</v>
      </c>
      <c r="F281">
        <v>683.44899999999996</v>
      </c>
    </row>
    <row r="282" spans="1:6" x14ac:dyDescent="0.25">
      <c r="A282" t="s">
        <v>1202</v>
      </c>
      <c r="B282">
        <v>294.39949999999999</v>
      </c>
      <c r="C282" s="45">
        <v>1962.6636000000001</v>
      </c>
      <c r="D282" s="45">
        <v>1962.6636000000001</v>
      </c>
      <c r="E282" s="45">
        <v>1373.8644999999999</v>
      </c>
      <c r="F282">
        <v>785.06539999999995</v>
      </c>
    </row>
    <row r="283" spans="1:6" x14ac:dyDescent="0.25">
      <c r="A283" t="s">
        <v>318</v>
      </c>
      <c r="B283">
        <v>173.17609999999999</v>
      </c>
      <c r="C283" s="45">
        <v>1924.1790000000001</v>
      </c>
      <c r="D283" s="45">
        <v>1924.1790000000001</v>
      </c>
      <c r="E283">
        <v>577.25369999999998</v>
      </c>
      <c r="F283">
        <v>769.67160000000001</v>
      </c>
    </row>
    <row r="284" spans="1:6" x14ac:dyDescent="0.25">
      <c r="A284" t="s">
        <v>319</v>
      </c>
      <c r="B284">
        <v>0</v>
      </c>
      <c r="C284" s="45">
        <v>1924.1790000000001</v>
      </c>
      <c r="D284" s="45">
        <v>1924.1790000000001</v>
      </c>
      <c r="E284">
        <v>481.04480000000001</v>
      </c>
      <c r="F284">
        <v>769.67160000000001</v>
      </c>
    </row>
    <row r="285" spans="1:6" x14ac:dyDescent="0.25">
      <c r="A285" t="s">
        <v>1183</v>
      </c>
      <c r="B285">
        <v>224.80439999999999</v>
      </c>
      <c r="C285" s="45">
        <v>1498.6962000000001</v>
      </c>
      <c r="D285" s="45">
        <v>1498.6962000000001</v>
      </c>
      <c r="E285">
        <v>374.67399999999998</v>
      </c>
      <c r="F285">
        <v>599.47850000000005</v>
      </c>
    </row>
    <row r="286" spans="1:6" x14ac:dyDescent="0.25">
      <c r="A286" t="s">
        <v>416</v>
      </c>
      <c r="B286">
        <v>161.00700000000001</v>
      </c>
      <c r="C286" s="45">
        <v>1610.07</v>
      </c>
      <c r="D286" s="45">
        <v>1610.07</v>
      </c>
      <c r="E286">
        <v>402.51749999999998</v>
      </c>
      <c r="F286">
        <v>644.02800000000002</v>
      </c>
    </row>
    <row r="287" spans="1:6" x14ac:dyDescent="0.25">
      <c r="A287" t="s">
        <v>320</v>
      </c>
      <c r="B287">
        <v>288.62689999999998</v>
      </c>
      <c r="C287" s="45">
        <v>1924.1790000000001</v>
      </c>
      <c r="D287" s="45">
        <v>1924.1790000000001</v>
      </c>
      <c r="E287">
        <v>481.04480000000001</v>
      </c>
      <c r="F287">
        <v>769.67160000000001</v>
      </c>
    </row>
    <row r="288" spans="1:6" x14ac:dyDescent="0.25">
      <c r="A288" t="s">
        <v>950</v>
      </c>
      <c r="B288">
        <v>170.8622</v>
      </c>
      <c r="C288" s="45">
        <v>1708.6224</v>
      </c>
      <c r="D288" s="45">
        <v>1708.6224</v>
      </c>
      <c r="E288" s="45">
        <v>1196.0356999999999</v>
      </c>
      <c r="F288">
        <v>683.44899999999996</v>
      </c>
    </row>
    <row r="289" spans="1:6" x14ac:dyDescent="0.25">
      <c r="A289" t="s">
        <v>160</v>
      </c>
      <c r="B289">
        <v>294.39949999999999</v>
      </c>
      <c r="C289" s="45">
        <v>1962.6636000000001</v>
      </c>
      <c r="D289" s="45">
        <v>1962.6636000000001</v>
      </c>
      <c r="E289">
        <v>490.66590000000002</v>
      </c>
      <c r="F289">
        <v>785.06539999999995</v>
      </c>
    </row>
    <row r="290" spans="1:6" x14ac:dyDescent="0.25">
      <c r="A290" t="s">
        <v>1138</v>
      </c>
      <c r="B290">
        <v>0</v>
      </c>
      <c r="C290" s="45">
        <v>2572.3481999999999</v>
      </c>
      <c r="D290" s="45">
        <v>2572.3481999999999</v>
      </c>
      <c r="E290">
        <v>643.08709999999996</v>
      </c>
      <c r="F290" s="45">
        <v>1028.9393</v>
      </c>
    </row>
    <row r="291" spans="1:6" x14ac:dyDescent="0.25">
      <c r="A291" t="s">
        <v>143</v>
      </c>
      <c r="B291">
        <v>294.39949999999999</v>
      </c>
      <c r="C291" s="45">
        <v>1962.6636000000001</v>
      </c>
      <c r="D291" s="45">
        <v>1962.6636000000001</v>
      </c>
      <c r="E291">
        <v>490.66590000000002</v>
      </c>
      <c r="F291">
        <v>785.06539999999995</v>
      </c>
    </row>
    <row r="292" spans="1:6" x14ac:dyDescent="0.25">
      <c r="A292" t="s">
        <v>1171</v>
      </c>
      <c r="B292">
        <v>0</v>
      </c>
      <c r="C292" s="45">
        <v>1962.6636000000001</v>
      </c>
      <c r="D292" s="45">
        <v>1962.6636000000001</v>
      </c>
      <c r="E292">
        <v>588.79909999999995</v>
      </c>
      <c r="F292">
        <v>785.06539999999995</v>
      </c>
    </row>
    <row r="293" spans="1:6" x14ac:dyDescent="0.25">
      <c r="A293" t="s">
        <v>972</v>
      </c>
      <c r="B293">
        <v>0</v>
      </c>
      <c r="C293" s="45">
        <v>1708.6224</v>
      </c>
      <c r="D293" s="45">
        <v>1708.6224</v>
      </c>
      <c r="E293" s="45">
        <v>1025.1733999999999</v>
      </c>
      <c r="F293">
        <v>683.44899999999996</v>
      </c>
    </row>
    <row r="294" spans="1:6" x14ac:dyDescent="0.25">
      <c r="A294" t="s">
        <v>1237</v>
      </c>
      <c r="B294">
        <v>266.64690000000002</v>
      </c>
      <c r="C294" s="45">
        <v>1777.6458</v>
      </c>
      <c r="D294" s="45">
        <v>1777.6458</v>
      </c>
      <c r="E294" s="45">
        <v>1066.5875000000001</v>
      </c>
      <c r="F294">
        <v>711.05830000000003</v>
      </c>
    </row>
    <row r="295" spans="1:6" x14ac:dyDescent="0.25">
      <c r="A295" t="s">
        <v>199</v>
      </c>
      <c r="B295">
        <v>157.01310000000001</v>
      </c>
      <c r="C295" s="45">
        <v>1962.6636000000001</v>
      </c>
      <c r="D295" s="45">
        <v>1962.6636000000001</v>
      </c>
      <c r="E295" s="45">
        <v>1177.5981999999999</v>
      </c>
      <c r="F295">
        <v>785.06539999999995</v>
      </c>
    </row>
    <row r="296" spans="1:6" x14ac:dyDescent="0.25">
      <c r="A296" t="s">
        <v>980</v>
      </c>
      <c r="B296">
        <v>136.68979999999999</v>
      </c>
      <c r="C296" s="45">
        <v>1708.6224</v>
      </c>
      <c r="D296" s="45">
        <v>1708.6224</v>
      </c>
      <c r="E296" s="45">
        <v>1025.1733999999999</v>
      </c>
      <c r="F296">
        <v>683.44899999999996</v>
      </c>
    </row>
    <row r="297" spans="1:6" x14ac:dyDescent="0.25">
      <c r="A297" t="s">
        <v>321</v>
      </c>
      <c r="B297">
        <v>123.17010000000001</v>
      </c>
      <c r="C297" s="45">
        <v>1231.701</v>
      </c>
      <c r="D297" s="45">
        <v>1231.701</v>
      </c>
      <c r="E297">
        <v>307.92529999999999</v>
      </c>
      <c r="F297">
        <v>492.68040000000002</v>
      </c>
    </row>
    <row r="298" spans="1:6" x14ac:dyDescent="0.25">
      <c r="A298" t="s">
        <v>138</v>
      </c>
      <c r="B298">
        <v>196.2664</v>
      </c>
      <c r="C298" s="45">
        <v>1962.6636000000001</v>
      </c>
      <c r="D298" s="45">
        <v>1962.6636000000001</v>
      </c>
      <c r="E298">
        <v>490.66590000000002</v>
      </c>
      <c r="F298">
        <v>785.06539999999995</v>
      </c>
    </row>
    <row r="299" spans="1:6" x14ac:dyDescent="0.25">
      <c r="A299" t="s">
        <v>901</v>
      </c>
      <c r="B299">
        <v>0</v>
      </c>
      <c r="C299" s="45">
        <v>1777.6458</v>
      </c>
      <c r="D299" s="45">
        <v>1777.6458</v>
      </c>
      <c r="E299" s="45">
        <v>1244.3521000000001</v>
      </c>
      <c r="F299">
        <v>711.05830000000003</v>
      </c>
    </row>
    <row r="300" spans="1:6" x14ac:dyDescent="0.25">
      <c r="A300" t="s">
        <v>146</v>
      </c>
      <c r="B300">
        <v>0</v>
      </c>
      <c r="C300" s="45">
        <v>1886.4492</v>
      </c>
      <c r="D300" s="45">
        <v>1886.4492</v>
      </c>
      <c r="E300">
        <v>565.9348</v>
      </c>
      <c r="F300">
        <v>754.5797</v>
      </c>
    </row>
    <row r="301" spans="1:6" x14ac:dyDescent="0.25">
      <c r="A301" t="s">
        <v>1260</v>
      </c>
      <c r="B301">
        <v>170.8622</v>
      </c>
      <c r="C301" s="45">
        <v>1708.6224</v>
      </c>
      <c r="D301" s="45">
        <v>1708.6224</v>
      </c>
      <c r="E301">
        <v>427.15559999999999</v>
      </c>
      <c r="F301">
        <v>683.44899999999996</v>
      </c>
    </row>
    <row r="302" spans="1:6" x14ac:dyDescent="0.25">
      <c r="A302" t="s">
        <v>322</v>
      </c>
      <c r="B302">
        <v>142.0651</v>
      </c>
      <c r="C302" s="45">
        <v>1578.501</v>
      </c>
      <c r="D302" s="45">
        <v>1578.501</v>
      </c>
      <c r="E302">
        <v>394.62529999999998</v>
      </c>
      <c r="F302">
        <v>631.40039999999999</v>
      </c>
    </row>
    <row r="303" spans="1:6" x14ac:dyDescent="0.25">
      <c r="A303" t="s">
        <v>200</v>
      </c>
      <c r="B303">
        <v>0</v>
      </c>
      <c r="C303" s="45">
        <v>1962.6636000000001</v>
      </c>
      <c r="D303" s="45">
        <v>1962.6636000000001</v>
      </c>
      <c r="E303">
        <v>490.66590000000002</v>
      </c>
      <c r="F303">
        <v>785.06539999999995</v>
      </c>
    </row>
    <row r="304" spans="1:6" x14ac:dyDescent="0.25">
      <c r="A304" t="s">
        <v>395</v>
      </c>
      <c r="B304">
        <v>0</v>
      </c>
      <c r="C304" s="45">
        <v>1813.203</v>
      </c>
      <c r="D304" s="45">
        <v>1813.203</v>
      </c>
      <c r="E304" s="45">
        <v>1269.2420999999999</v>
      </c>
      <c r="F304">
        <v>725.28120000000001</v>
      </c>
    </row>
    <row r="305" spans="1:6" x14ac:dyDescent="0.25">
      <c r="A305" t="s">
        <v>852</v>
      </c>
      <c r="B305">
        <v>271.98050000000001</v>
      </c>
      <c r="C305" s="45">
        <v>1813.203</v>
      </c>
      <c r="D305" s="45">
        <v>1813.203</v>
      </c>
      <c r="E305">
        <v>543.96090000000004</v>
      </c>
      <c r="F305">
        <v>725.28120000000001</v>
      </c>
    </row>
    <row r="306" spans="1:6" x14ac:dyDescent="0.25">
      <c r="A306" t="s">
        <v>323</v>
      </c>
      <c r="B306">
        <v>192.4179</v>
      </c>
      <c r="C306" s="45">
        <v>1924.1790000000001</v>
      </c>
      <c r="D306" s="45">
        <v>1924.1790000000001</v>
      </c>
      <c r="E306">
        <v>481.04480000000001</v>
      </c>
      <c r="F306">
        <v>769.67160000000001</v>
      </c>
    </row>
    <row r="307" spans="1:6" x14ac:dyDescent="0.25">
      <c r="A307" t="s">
        <v>1165</v>
      </c>
      <c r="B307">
        <v>288.62689999999998</v>
      </c>
      <c r="C307" s="45">
        <v>1924.1790000000001</v>
      </c>
      <c r="D307" s="45">
        <v>1924.1790000000001</v>
      </c>
      <c r="E307">
        <v>481.04480000000001</v>
      </c>
      <c r="F307">
        <v>769.67160000000001</v>
      </c>
    </row>
    <row r="308" spans="1:6" x14ac:dyDescent="0.25">
      <c r="A308" t="s">
        <v>155</v>
      </c>
      <c r="B308">
        <v>106.6585</v>
      </c>
      <c r="C308" s="45">
        <v>1333.2318</v>
      </c>
      <c r="D308" s="45">
        <v>1333.2318</v>
      </c>
      <c r="E308">
        <v>333.30799999999999</v>
      </c>
      <c r="F308">
        <v>533.29269999999997</v>
      </c>
    </row>
    <row r="309" spans="1:6" x14ac:dyDescent="0.25">
      <c r="A309" t="s">
        <v>201</v>
      </c>
      <c r="B309">
        <v>184.94640000000001</v>
      </c>
      <c r="C309" s="45">
        <v>1849.4639999999999</v>
      </c>
      <c r="D309" s="45">
        <v>1849.4639999999999</v>
      </c>
      <c r="E309">
        <v>462.36599999999999</v>
      </c>
      <c r="F309">
        <v>739.78560000000004</v>
      </c>
    </row>
    <row r="310" spans="1:6" x14ac:dyDescent="0.25">
      <c r="A310" t="s">
        <v>202</v>
      </c>
      <c r="B310">
        <v>294.39949999999999</v>
      </c>
      <c r="C310" s="45">
        <v>1962.6636000000001</v>
      </c>
      <c r="D310" s="45">
        <v>1962.6636000000001</v>
      </c>
      <c r="E310">
        <v>490.66590000000002</v>
      </c>
      <c r="F310">
        <v>785.06539999999995</v>
      </c>
    </row>
    <row r="311" spans="1:6" x14ac:dyDescent="0.25">
      <c r="A311" t="s">
        <v>1185</v>
      </c>
      <c r="B311">
        <v>266.64690000000002</v>
      </c>
      <c r="C311" s="45">
        <v>1777.6458</v>
      </c>
      <c r="D311" s="45">
        <v>1777.6458</v>
      </c>
      <c r="E311">
        <v>533.29369999999994</v>
      </c>
      <c r="F311">
        <v>711.05830000000003</v>
      </c>
    </row>
    <row r="312" spans="1:6" x14ac:dyDescent="0.25">
      <c r="A312" t="s">
        <v>1375</v>
      </c>
      <c r="B312">
        <v>196.2664</v>
      </c>
      <c r="C312" s="45">
        <v>1962.6636000000001</v>
      </c>
      <c r="D312" s="45">
        <v>1962.6636000000001</v>
      </c>
      <c r="E312" s="45">
        <v>1373.8644999999999</v>
      </c>
      <c r="F312">
        <v>785.06539999999995</v>
      </c>
    </row>
    <row r="313" spans="1:6" x14ac:dyDescent="0.25">
      <c r="A313" t="s">
        <v>384</v>
      </c>
      <c r="B313">
        <v>266.64690000000002</v>
      </c>
      <c r="C313" s="45">
        <v>1777.6458</v>
      </c>
      <c r="D313" s="45">
        <v>1777.6458</v>
      </c>
      <c r="E313">
        <v>444.41149999999999</v>
      </c>
      <c r="F313">
        <v>711.05830000000003</v>
      </c>
    </row>
    <row r="314" spans="1:6" x14ac:dyDescent="0.25">
      <c r="A314" t="s">
        <v>1081</v>
      </c>
      <c r="B314">
        <v>177.7646</v>
      </c>
      <c r="C314" s="45">
        <v>1777.6458</v>
      </c>
      <c r="D314" s="45">
        <v>1777.6458</v>
      </c>
      <c r="E314">
        <v>533.29369999999994</v>
      </c>
      <c r="F314">
        <v>711.05830000000003</v>
      </c>
    </row>
    <row r="315" spans="1:6" x14ac:dyDescent="0.25">
      <c r="A315" t="s">
        <v>185</v>
      </c>
      <c r="B315">
        <v>0</v>
      </c>
      <c r="C315" s="45">
        <v>1742.7924</v>
      </c>
      <c r="D315" s="45">
        <v>1742.7924</v>
      </c>
      <c r="E315" s="45">
        <v>1045.6754000000001</v>
      </c>
      <c r="F315">
        <v>697.11699999999996</v>
      </c>
    </row>
    <row r="316" spans="1:6" x14ac:dyDescent="0.25">
      <c r="A316" t="s">
        <v>158</v>
      </c>
      <c r="B316">
        <v>294.39949999999999</v>
      </c>
      <c r="C316" s="45">
        <v>1962.6636000000001</v>
      </c>
      <c r="D316" s="45">
        <v>1962.6636000000001</v>
      </c>
      <c r="E316">
        <v>588.79909999999995</v>
      </c>
      <c r="F316">
        <v>785.06539999999995</v>
      </c>
    </row>
    <row r="317" spans="1:6" x14ac:dyDescent="0.25">
      <c r="A317" t="s">
        <v>1306</v>
      </c>
      <c r="B317">
        <v>0</v>
      </c>
      <c r="C317" s="45">
        <v>1962.6636000000001</v>
      </c>
      <c r="D317" s="45">
        <v>1962.6636000000001</v>
      </c>
      <c r="E317" s="45">
        <v>1177.5981999999999</v>
      </c>
      <c r="F317">
        <v>785.06539999999995</v>
      </c>
    </row>
    <row r="318" spans="1:6" x14ac:dyDescent="0.25">
      <c r="A318" t="s">
        <v>417</v>
      </c>
      <c r="B318">
        <v>199.98480000000001</v>
      </c>
      <c r="C318" s="45">
        <v>1333.2318</v>
      </c>
      <c r="D318" s="45">
        <v>1333.2318</v>
      </c>
      <c r="E318">
        <v>333.30799999999999</v>
      </c>
      <c r="F318">
        <v>533.29269999999997</v>
      </c>
    </row>
    <row r="319" spans="1:6" x14ac:dyDescent="0.25">
      <c r="A319" t="s">
        <v>418</v>
      </c>
      <c r="B319">
        <v>266.64690000000002</v>
      </c>
      <c r="C319" s="45">
        <v>1777.6458</v>
      </c>
      <c r="D319" s="45">
        <v>1777.6458</v>
      </c>
      <c r="E319">
        <v>533.29369999999994</v>
      </c>
      <c r="F319">
        <v>711.05830000000003</v>
      </c>
    </row>
    <row r="320" spans="1:6" x14ac:dyDescent="0.25">
      <c r="A320" t="s">
        <v>1287</v>
      </c>
      <c r="B320">
        <v>150.7604</v>
      </c>
      <c r="C320" s="45">
        <v>1675.1153999999999</v>
      </c>
      <c r="D320" s="45">
        <v>1675.1153999999999</v>
      </c>
      <c r="E320" s="45">
        <v>1172.5808</v>
      </c>
      <c r="F320">
        <v>670.0462</v>
      </c>
    </row>
    <row r="321" spans="1:6" x14ac:dyDescent="0.25">
      <c r="A321" t="s">
        <v>969</v>
      </c>
      <c r="B321">
        <v>170.8622</v>
      </c>
      <c r="C321" s="45">
        <v>1708.6224</v>
      </c>
      <c r="D321" s="45">
        <v>1708.6224</v>
      </c>
      <c r="E321">
        <v>512.58669999999995</v>
      </c>
      <c r="F321">
        <v>683.44899999999996</v>
      </c>
    </row>
    <row r="322" spans="1:6" x14ac:dyDescent="0.25">
      <c r="A322" t="s">
        <v>861</v>
      </c>
      <c r="B322">
        <v>271.98050000000001</v>
      </c>
      <c r="C322" s="45">
        <v>1813.203</v>
      </c>
      <c r="D322" s="45">
        <v>1813.203</v>
      </c>
      <c r="E322">
        <v>453.30079999999998</v>
      </c>
      <c r="F322">
        <v>0</v>
      </c>
    </row>
    <row r="323" spans="1:6" x14ac:dyDescent="0.25">
      <c r="A323" t="s">
        <v>144</v>
      </c>
      <c r="B323">
        <v>176.6397</v>
      </c>
      <c r="C323" s="45">
        <v>1962.6636000000001</v>
      </c>
      <c r="D323" s="45">
        <v>1962.6636000000001</v>
      </c>
      <c r="E323" s="45">
        <v>1177.5981999999999</v>
      </c>
      <c r="F323">
        <v>785.06539999999995</v>
      </c>
    </row>
    <row r="324" spans="1:6" x14ac:dyDescent="0.25">
      <c r="A324" t="s">
        <v>957</v>
      </c>
      <c r="B324">
        <v>0</v>
      </c>
      <c r="C324" s="45">
        <v>1708.6224</v>
      </c>
      <c r="D324" s="45">
        <v>1708.6224</v>
      </c>
      <c r="E324">
        <v>427.15559999999999</v>
      </c>
      <c r="F324">
        <v>683.44899999999996</v>
      </c>
    </row>
    <row r="325" spans="1:6" x14ac:dyDescent="0.25">
      <c r="A325" t="s">
        <v>932</v>
      </c>
      <c r="B325">
        <v>157.8501</v>
      </c>
      <c r="C325" s="45">
        <v>1578.501</v>
      </c>
      <c r="D325" s="45">
        <v>1578.501</v>
      </c>
      <c r="E325">
        <v>947.10059999999999</v>
      </c>
      <c r="F325">
        <v>631.40039999999999</v>
      </c>
    </row>
    <row r="326" spans="1:6" x14ac:dyDescent="0.25">
      <c r="A326" t="s">
        <v>419</v>
      </c>
      <c r="B326">
        <v>266.64690000000002</v>
      </c>
      <c r="C326" s="45">
        <v>1777.6458</v>
      </c>
      <c r="D326" s="45">
        <v>1777.6458</v>
      </c>
      <c r="E326">
        <v>444.41149999999999</v>
      </c>
      <c r="F326">
        <v>711.05830000000003</v>
      </c>
    </row>
    <row r="327" spans="1:6" x14ac:dyDescent="0.25">
      <c r="A327" t="s">
        <v>398</v>
      </c>
      <c r="B327">
        <v>261.41890000000001</v>
      </c>
      <c r="C327" s="45">
        <v>1742.7924</v>
      </c>
      <c r="D327" s="45">
        <v>1742.7924</v>
      </c>
      <c r="E327">
        <v>435.69810000000001</v>
      </c>
      <c r="F327">
        <v>697.11699999999996</v>
      </c>
    </row>
    <row r="328" spans="1:6" x14ac:dyDescent="0.25">
      <c r="A328" t="s">
        <v>1293</v>
      </c>
      <c r="B328">
        <v>294.39949999999999</v>
      </c>
      <c r="C328" s="45">
        <v>1962.6636000000001</v>
      </c>
      <c r="D328" s="45">
        <v>1962.6636000000001</v>
      </c>
      <c r="E328" s="45">
        <v>1177.5981999999999</v>
      </c>
      <c r="F328">
        <v>785.06539999999995</v>
      </c>
    </row>
    <row r="329" spans="1:6" x14ac:dyDescent="0.25">
      <c r="A329" t="s">
        <v>324</v>
      </c>
      <c r="B329">
        <v>192.4179</v>
      </c>
      <c r="C329" s="45">
        <v>1924.1790000000001</v>
      </c>
      <c r="D329" s="45">
        <v>1924.1790000000001</v>
      </c>
      <c r="E329">
        <v>481.04480000000001</v>
      </c>
      <c r="F329">
        <v>769.67160000000001</v>
      </c>
    </row>
    <row r="330" spans="1:6" x14ac:dyDescent="0.25">
      <c r="A330" t="s">
        <v>1368</v>
      </c>
      <c r="B330">
        <v>0</v>
      </c>
      <c r="C330" s="45">
        <v>1962.6636000000001</v>
      </c>
      <c r="D330" s="45">
        <v>1962.6636000000001</v>
      </c>
      <c r="E330">
        <v>490.66590000000002</v>
      </c>
      <c r="F330">
        <v>785.06539999999995</v>
      </c>
    </row>
    <row r="331" spans="1:6" x14ac:dyDescent="0.25">
      <c r="A331" t="s">
        <v>915</v>
      </c>
      <c r="B331">
        <v>184.94640000000001</v>
      </c>
      <c r="C331" s="45">
        <v>1849.4639999999999</v>
      </c>
      <c r="D331" s="45">
        <v>1849.4639999999999</v>
      </c>
      <c r="E331">
        <v>554.83920000000001</v>
      </c>
      <c r="F331">
        <v>739.78560000000004</v>
      </c>
    </row>
    <row r="332" spans="1:6" x14ac:dyDescent="0.25">
      <c r="A332" t="s">
        <v>389</v>
      </c>
      <c r="B332">
        <v>266.64690000000002</v>
      </c>
      <c r="C332" s="45">
        <v>1777.6458</v>
      </c>
      <c r="D332" s="45">
        <v>1777.6458</v>
      </c>
      <c r="E332">
        <v>444.41149999999999</v>
      </c>
      <c r="F332">
        <v>711.05830000000003</v>
      </c>
    </row>
    <row r="333" spans="1:6" x14ac:dyDescent="0.25">
      <c r="A333" t="s">
        <v>1141</v>
      </c>
      <c r="B333">
        <v>134.8827</v>
      </c>
      <c r="C333" s="45">
        <v>1498.6962000000001</v>
      </c>
      <c r="D333" s="45">
        <v>1498.6962000000001</v>
      </c>
      <c r="E333" s="45">
        <v>1049.0872999999999</v>
      </c>
      <c r="F333">
        <v>599.47850000000005</v>
      </c>
    </row>
    <row r="334" spans="1:6" x14ac:dyDescent="0.25">
      <c r="A334" t="s">
        <v>811</v>
      </c>
      <c r="B334">
        <v>266.64690000000002</v>
      </c>
      <c r="C334" s="45">
        <v>1777.6458</v>
      </c>
      <c r="D334" s="45">
        <v>1777.6458</v>
      </c>
      <c r="E334" s="45">
        <v>1066.5875000000001</v>
      </c>
      <c r="F334">
        <v>711.05830000000003</v>
      </c>
    </row>
    <row r="335" spans="1:6" x14ac:dyDescent="0.25">
      <c r="A335" t="s">
        <v>780</v>
      </c>
      <c r="B335">
        <v>120.7547</v>
      </c>
      <c r="C335" s="45">
        <v>1207.5473999999999</v>
      </c>
      <c r="D335" s="45">
        <v>1207.5473999999999</v>
      </c>
      <c r="E335">
        <v>301.88690000000003</v>
      </c>
      <c r="F335">
        <v>483.01900000000001</v>
      </c>
    </row>
    <row r="336" spans="1:6" x14ac:dyDescent="0.25">
      <c r="A336" t="s">
        <v>819</v>
      </c>
      <c r="B336">
        <v>0</v>
      </c>
      <c r="C336" s="45">
        <v>1886.4492</v>
      </c>
      <c r="D336" s="45">
        <v>1886.4492</v>
      </c>
      <c r="E336">
        <v>565.9348</v>
      </c>
      <c r="F336">
        <v>754.5797</v>
      </c>
    </row>
    <row r="337" spans="1:6" x14ac:dyDescent="0.25">
      <c r="A337" t="s">
        <v>819</v>
      </c>
      <c r="B337">
        <v>294.39949999999999</v>
      </c>
      <c r="C337" s="45">
        <v>1962.6636000000001</v>
      </c>
      <c r="D337" s="45">
        <v>1962.6636000000001</v>
      </c>
      <c r="E337" s="45">
        <v>1177.5981999999999</v>
      </c>
      <c r="F337">
        <v>785.06539999999995</v>
      </c>
    </row>
    <row r="338" spans="1:6" x14ac:dyDescent="0.25">
      <c r="A338" t="s">
        <v>729</v>
      </c>
      <c r="B338">
        <v>0</v>
      </c>
      <c r="C338" s="45">
        <v>1231.701</v>
      </c>
      <c r="D338" s="45">
        <v>1231.701</v>
      </c>
      <c r="E338">
        <v>0</v>
      </c>
      <c r="F338">
        <v>492.68040000000002</v>
      </c>
    </row>
    <row r="339" spans="1:6" x14ac:dyDescent="0.25">
      <c r="A339" t="s">
        <v>794</v>
      </c>
      <c r="B339">
        <v>294.39949999999999</v>
      </c>
      <c r="C339" s="45">
        <v>1962.6636000000001</v>
      </c>
      <c r="D339" s="45">
        <v>1962.6636000000001</v>
      </c>
      <c r="E339" s="45">
        <v>1373.8644999999999</v>
      </c>
      <c r="F339">
        <v>785.06539999999995</v>
      </c>
    </row>
    <row r="340" spans="1:6" x14ac:dyDescent="0.25">
      <c r="A340" t="s">
        <v>181</v>
      </c>
      <c r="B340">
        <v>294.39949999999999</v>
      </c>
      <c r="C340" s="45">
        <v>1962.6636000000001</v>
      </c>
      <c r="D340" s="45">
        <v>1962.6636000000001</v>
      </c>
      <c r="E340" s="45">
        <v>1373.8644999999999</v>
      </c>
      <c r="F340">
        <v>785.06539999999995</v>
      </c>
    </row>
    <row r="341" spans="1:6" x14ac:dyDescent="0.25">
      <c r="A341" t="s">
        <v>325</v>
      </c>
      <c r="B341">
        <v>288.62689999999998</v>
      </c>
      <c r="C341" s="45">
        <v>1924.1790000000001</v>
      </c>
      <c r="D341" s="45">
        <v>1924.1790000000001</v>
      </c>
      <c r="E341" s="45">
        <v>1346.9253000000001</v>
      </c>
      <c r="F341">
        <v>769.67160000000001</v>
      </c>
    </row>
    <row r="342" spans="1:6" x14ac:dyDescent="0.25">
      <c r="A342" t="s">
        <v>1208</v>
      </c>
      <c r="B342">
        <v>271.98050000000001</v>
      </c>
      <c r="C342" s="45">
        <v>1813.203</v>
      </c>
      <c r="D342" s="45">
        <v>1813.203</v>
      </c>
      <c r="E342" s="45">
        <v>1087.9218000000001</v>
      </c>
      <c r="F342">
        <v>725.28120000000001</v>
      </c>
    </row>
    <row r="343" spans="1:6" x14ac:dyDescent="0.25">
      <c r="A343" t="s">
        <v>180</v>
      </c>
      <c r="B343">
        <v>144.31270000000001</v>
      </c>
      <c r="C343" s="45">
        <v>1443.1266000000001</v>
      </c>
      <c r="D343" s="45">
        <v>1443.1266000000001</v>
      </c>
      <c r="E343">
        <v>360.7817</v>
      </c>
      <c r="F343">
        <v>577.25059999999996</v>
      </c>
    </row>
    <row r="344" spans="1:6" x14ac:dyDescent="0.25">
      <c r="A344" t="s">
        <v>122</v>
      </c>
      <c r="B344">
        <v>294.39949999999999</v>
      </c>
      <c r="C344" s="45">
        <v>1962.6636000000001</v>
      </c>
      <c r="D344" s="45">
        <v>1962.6636000000001</v>
      </c>
      <c r="E344">
        <v>588.79909999999995</v>
      </c>
      <c r="F344">
        <v>785.06539999999995</v>
      </c>
    </row>
    <row r="345" spans="1:6" x14ac:dyDescent="0.25">
      <c r="A345" t="s">
        <v>386</v>
      </c>
      <c r="B345">
        <v>177.7646</v>
      </c>
      <c r="C345" s="45">
        <v>1777.6458</v>
      </c>
      <c r="D345" s="45">
        <v>1777.6458</v>
      </c>
      <c r="E345">
        <v>444.41149999999999</v>
      </c>
      <c r="F345">
        <v>711.05830000000003</v>
      </c>
    </row>
    <row r="346" spans="1:6" x14ac:dyDescent="0.25">
      <c r="A346" t="s">
        <v>110</v>
      </c>
      <c r="B346">
        <v>167.88140000000001</v>
      </c>
      <c r="C346">
        <v>0</v>
      </c>
      <c r="D346" s="45">
        <v>1049.2587000000001</v>
      </c>
      <c r="E346">
        <v>0</v>
      </c>
      <c r="F346">
        <v>0</v>
      </c>
    </row>
    <row r="347" spans="1:6" x14ac:dyDescent="0.25">
      <c r="A347" t="s">
        <v>399</v>
      </c>
      <c r="B347">
        <v>0</v>
      </c>
      <c r="C347" s="45">
        <v>1742.7924</v>
      </c>
      <c r="D347" s="45">
        <v>1742.7924</v>
      </c>
      <c r="E347">
        <v>435.69810000000001</v>
      </c>
      <c r="F347">
        <v>697.11699999999996</v>
      </c>
    </row>
    <row r="348" spans="1:6" x14ac:dyDescent="0.25">
      <c r="A348" t="s">
        <v>1320</v>
      </c>
      <c r="B348">
        <v>366.04939999999999</v>
      </c>
      <c r="C348" s="45">
        <v>2440.3296</v>
      </c>
      <c r="D348" s="45">
        <v>2440.3296</v>
      </c>
      <c r="E348" s="45">
        <v>1464.1977999999999</v>
      </c>
      <c r="F348">
        <v>976.1318</v>
      </c>
    </row>
    <row r="349" spans="1:6" x14ac:dyDescent="0.25">
      <c r="A349" t="s">
        <v>1327</v>
      </c>
      <c r="B349">
        <v>0</v>
      </c>
      <c r="C349" s="45">
        <v>1962.6636000000001</v>
      </c>
      <c r="D349" s="45">
        <v>1962.6636000000001</v>
      </c>
      <c r="E349">
        <v>490.66590000000002</v>
      </c>
      <c r="F349">
        <v>785.06539999999995</v>
      </c>
    </row>
    <row r="350" spans="1:6" x14ac:dyDescent="0.25">
      <c r="A350" t="s">
        <v>268</v>
      </c>
      <c r="B350">
        <v>176.6397</v>
      </c>
      <c r="C350" s="45">
        <v>1962.6636000000001</v>
      </c>
      <c r="D350" s="45">
        <v>1962.6636000000001</v>
      </c>
      <c r="E350">
        <v>490.66590000000002</v>
      </c>
      <c r="F350">
        <v>785.06539999999995</v>
      </c>
    </row>
    <row r="351" spans="1:6" x14ac:dyDescent="0.25">
      <c r="A351" t="s">
        <v>1276</v>
      </c>
      <c r="B351">
        <v>261.41890000000001</v>
      </c>
      <c r="C351" s="45">
        <v>1742.7924</v>
      </c>
      <c r="D351" s="45">
        <v>1742.7924</v>
      </c>
      <c r="E351" s="45">
        <v>1045.6754000000001</v>
      </c>
      <c r="F351">
        <v>697.11699999999996</v>
      </c>
    </row>
    <row r="352" spans="1:6" x14ac:dyDescent="0.25">
      <c r="A352" t="s">
        <v>326</v>
      </c>
      <c r="B352">
        <v>288.62689999999998</v>
      </c>
      <c r="C352" s="45">
        <v>1924.1790000000001</v>
      </c>
      <c r="D352" s="45">
        <v>1924.1790000000001</v>
      </c>
      <c r="E352">
        <v>481.04480000000001</v>
      </c>
      <c r="F352">
        <v>769.67160000000001</v>
      </c>
    </row>
    <row r="353" spans="1:6" x14ac:dyDescent="0.25">
      <c r="A353" t="s">
        <v>327</v>
      </c>
      <c r="B353">
        <v>216.46899999999999</v>
      </c>
      <c r="C353" s="45">
        <v>1443.1266000000001</v>
      </c>
      <c r="D353" s="45">
        <v>1443.1266000000001</v>
      </c>
      <c r="E353">
        <v>432.93799999999999</v>
      </c>
      <c r="F353">
        <v>577.25059999999996</v>
      </c>
    </row>
    <row r="354" spans="1:6" x14ac:dyDescent="0.25">
      <c r="A354" t="s">
        <v>203</v>
      </c>
      <c r="B354">
        <v>0</v>
      </c>
      <c r="C354" s="45">
        <v>1610.07</v>
      </c>
      <c r="D354" s="45">
        <v>1610.07</v>
      </c>
      <c r="E354">
        <v>402.51749999999998</v>
      </c>
      <c r="F354">
        <v>644.02800000000002</v>
      </c>
    </row>
    <row r="355" spans="1:6" x14ac:dyDescent="0.25">
      <c r="A355" t="s">
        <v>115</v>
      </c>
      <c r="B355">
        <v>277.4196</v>
      </c>
      <c r="C355" s="45">
        <v>1849.4639999999999</v>
      </c>
      <c r="D355" s="45">
        <v>1849.4639999999999</v>
      </c>
      <c r="E355">
        <v>462.36599999999999</v>
      </c>
      <c r="F355">
        <v>739.78560000000004</v>
      </c>
    </row>
    <row r="356" spans="1:6" x14ac:dyDescent="0.25">
      <c r="A356" t="s">
        <v>267</v>
      </c>
      <c r="B356">
        <v>0</v>
      </c>
      <c r="C356" s="45">
        <v>1962.6636000000001</v>
      </c>
      <c r="D356" s="45">
        <v>1962.6636000000001</v>
      </c>
      <c r="E356" s="45">
        <v>1177.5981999999999</v>
      </c>
      <c r="F356">
        <v>785.06539999999995</v>
      </c>
    </row>
    <row r="357" spans="1:6" x14ac:dyDescent="0.25">
      <c r="A357" t="s">
        <v>204</v>
      </c>
      <c r="B357">
        <v>282.9674</v>
      </c>
      <c r="C357" s="45">
        <v>1886.4492</v>
      </c>
      <c r="D357" s="45">
        <v>1886.4492</v>
      </c>
      <c r="E357" s="45">
        <v>1131.8695</v>
      </c>
      <c r="F357">
        <v>754.5797</v>
      </c>
    </row>
    <row r="358" spans="1:6" x14ac:dyDescent="0.25">
      <c r="A358" t="s">
        <v>206</v>
      </c>
      <c r="B358">
        <v>0</v>
      </c>
      <c r="C358" s="45">
        <v>1962.6636000000001</v>
      </c>
      <c r="D358" s="45">
        <v>1962.6636000000001</v>
      </c>
      <c r="E358">
        <v>490.66590000000002</v>
      </c>
      <c r="F358">
        <v>785.06539999999995</v>
      </c>
    </row>
    <row r="359" spans="1:6" x14ac:dyDescent="0.25">
      <c r="A359" t="s">
        <v>741</v>
      </c>
      <c r="B359">
        <v>0</v>
      </c>
      <c r="C359" s="45">
        <v>1962.6636000000001</v>
      </c>
      <c r="D359" s="45">
        <v>1962.6636000000001</v>
      </c>
      <c r="E359">
        <v>490.66590000000002</v>
      </c>
      <c r="F359">
        <v>785.06539999999995</v>
      </c>
    </row>
    <row r="360" spans="1:6" x14ac:dyDescent="0.25">
      <c r="A360" t="s">
        <v>400</v>
      </c>
      <c r="B360">
        <v>271.98050000000001</v>
      </c>
      <c r="C360" s="45">
        <v>1813.203</v>
      </c>
      <c r="D360" s="45">
        <v>1813.203</v>
      </c>
      <c r="E360" s="45">
        <v>1087.9218000000001</v>
      </c>
      <c r="F360">
        <v>725.28120000000001</v>
      </c>
    </row>
    <row r="361" spans="1:6" x14ac:dyDescent="0.25">
      <c r="A361" t="s">
        <v>129</v>
      </c>
      <c r="B361">
        <v>0</v>
      </c>
      <c r="C361" s="45">
        <v>1886.4492</v>
      </c>
      <c r="D361" s="45">
        <v>1886.4492</v>
      </c>
      <c r="E361" s="45">
        <v>1131.8695</v>
      </c>
      <c r="F361">
        <v>754.5797</v>
      </c>
    </row>
    <row r="362" spans="1:6" x14ac:dyDescent="0.25">
      <c r="A362" t="s">
        <v>944</v>
      </c>
      <c r="B362">
        <v>170.8622</v>
      </c>
      <c r="C362" s="45">
        <v>1708.6224</v>
      </c>
      <c r="D362" s="45">
        <v>1708.6224</v>
      </c>
      <c r="E362">
        <v>427.15559999999999</v>
      </c>
      <c r="F362">
        <v>683.44899999999996</v>
      </c>
    </row>
    <row r="363" spans="1:6" x14ac:dyDescent="0.25">
      <c r="A363" t="s">
        <v>758</v>
      </c>
      <c r="B363">
        <v>176.6397</v>
      </c>
      <c r="C363" s="45">
        <v>1962.6636000000001</v>
      </c>
      <c r="D363" s="45">
        <v>1962.6636000000001</v>
      </c>
      <c r="E363" s="45">
        <v>1373.8644999999999</v>
      </c>
      <c r="F363">
        <v>785.06539999999995</v>
      </c>
    </row>
    <row r="364" spans="1:6" x14ac:dyDescent="0.25">
      <c r="A364" t="s">
        <v>1104</v>
      </c>
      <c r="B364">
        <v>252.1909</v>
      </c>
      <c r="C364" s="45">
        <v>2521.9092000000001</v>
      </c>
      <c r="D364" s="45">
        <v>2521.9092000000001</v>
      </c>
      <c r="E364">
        <v>756.57280000000003</v>
      </c>
      <c r="F364" s="45">
        <v>1008.7637</v>
      </c>
    </row>
    <row r="365" spans="1:6" x14ac:dyDescent="0.25">
      <c r="A365" t="s">
        <v>328</v>
      </c>
      <c r="B365">
        <v>0</v>
      </c>
      <c r="C365" s="45">
        <v>1849.4639999999999</v>
      </c>
      <c r="D365" s="45">
        <v>1849.4639999999999</v>
      </c>
      <c r="E365" s="45">
        <v>1294.6248000000001</v>
      </c>
      <c r="F365">
        <v>739.78560000000004</v>
      </c>
    </row>
    <row r="366" spans="1:6" x14ac:dyDescent="0.25">
      <c r="A366" t="s">
        <v>1010</v>
      </c>
      <c r="B366">
        <v>188.64490000000001</v>
      </c>
      <c r="C366" s="45">
        <v>1886.4492</v>
      </c>
      <c r="D366" s="45">
        <v>1886.4492</v>
      </c>
      <c r="E366">
        <v>471.6123</v>
      </c>
      <c r="F366">
        <v>754.5797</v>
      </c>
    </row>
    <row r="367" spans="1:6" x14ac:dyDescent="0.25">
      <c r="A367" t="s">
        <v>447</v>
      </c>
      <c r="B367">
        <v>0</v>
      </c>
      <c r="C367" s="45">
        <v>1547.55</v>
      </c>
      <c r="D367" s="45">
        <v>1547.55</v>
      </c>
      <c r="E367">
        <v>386.88749999999999</v>
      </c>
      <c r="F367">
        <v>619.02</v>
      </c>
    </row>
    <row r="368" spans="1:6" x14ac:dyDescent="0.25">
      <c r="A368" t="s">
        <v>1361</v>
      </c>
      <c r="B368">
        <v>288.62689999999998</v>
      </c>
      <c r="C368" s="45">
        <v>1924.1790000000001</v>
      </c>
      <c r="D368" s="45">
        <v>1924.1790000000001</v>
      </c>
      <c r="E368" s="45">
        <v>1154.5074</v>
      </c>
      <c r="F368">
        <v>769.67160000000001</v>
      </c>
    </row>
    <row r="369" spans="1:6" x14ac:dyDescent="0.25">
      <c r="A369" t="s">
        <v>379</v>
      </c>
      <c r="B369">
        <v>0</v>
      </c>
      <c r="C369" s="45">
        <v>1886.4492</v>
      </c>
      <c r="D369" s="45">
        <v>1886.4492</v>
      </c>
      <c r="E369">
        <v>471.6123</v>
      </c>
      <c r="F369">
        <v>754.5797</v>
      </c>
    </row>
    <row r="370" spans="1:6" x14ac:dyDescent="0.25">
      <c r="A370" t="s">
        <v>1354</v>
      </c>
      <c r="B370">
        <v>0</v>
      </c>
      <c r="C370" s="45">
        <v>1886.4492</v>
      </c>
      <c r="D370" s="45">
        <v>1886.4492</v>
      </c>
      <c r="E370">
        <v>471.6123</v>
      </c>
      <c r="F370">
        <v>754.5797</v>
      </c>
    </row>
    <row r="371" spans="1:6" x14ac:dyDescent="0.25">
      <c r="A371" t="s">
        <v>464</v>
      </c>
      <c r="B371">
        <v>0</v>
      </c>
      <c r="C371" s="45">
        <v>1578.501</v>
      </c>
      <c r="D371" s="45">
        <v>1578.501</v>
      </c>
      <c r="E371">
        <v>394.62529999999998</v>
      </c>
      <c r="F371">
        <v>631.40039999999999</v>
      </c>
    </row>
    <row r="372" spans="1:6" x14ac:dyDescent="0.25">
      <c r="A372" t="s">
        <v>130</v>
      </c>
      <c r="B372">
        <v>0</v>
      </c>
      <c r="C372" s="45">
        <v>1813.203</v>
      </c>
      <c r="D372" s="45">
        <v>1813.203</v>
      </c>
      <c r="E372">
        <v>543.96090000000004</v>
      </c>
      <c r="F372">
        <v>725.28120000000001</v>
      </c>
    </row>
    <row r="373" spans="1:6" x14ac:dyDescent="0.25">
      <c r="A373" t="s">
        <v>1151</v>
      </c>
      <c r="B373">
        <v>0</v>
      </c>
      <c r="C373" s="45">
        <v>1469.31</v>
      </c>
      <c r="D373" s="45">
        <v>1469.31</v>
      </c>
      <c r="E373" s="45">
        <v>1028.5170000000001</v>
      </c>
      <c r="F373">
        <v>587.72400000000005</v>
      </c>
    </row>
    <row r="374" spans="1:6" x14ac:dyDescent="0.25">
      <c r="A374" t="s">
        <v>329</v>
      </c>
      <c r="B374">
        <v>282.9674</v>
      </c>
      <c r="C374" s="45">
        <v>1886.4492</v>
      </c>
      <c r="D374" s="45">
        <v>1886.4492</v>
      </c>
      <c r="E374">
        <v>471.6123</v>
      </c>
      <c r="F374">
        <v>754.5797</v>
      </c>
    </row>
    <row r="375" spans="1:6" x14ac:dyDescent="0.25">
      <c r="A375" t="s">
        <v>278</v>
      </c>
      <c r="B375">
        <v>192.4179</v>
      </c>
      <c r="C375" s="45">
        <v>1924.1790000000001</v>
      </c>
      <c r="D375" s="45">
        <v>1924.1790000000001</v>
      </c>
      <c r="E375" s="45">
        <v>1346.9253000000001</v>
      </c>
      <c r="F375">
        <v>769.67160000000001</v>
      </c>
    </row>
    <row r="376" spans="1:6" x14ac:dyDescent="0.25">
      <c r="A376" t="s">
        <v>465</v>
      </c>
      <c r="B376">
        <v>256.29340000000002</v>
      </c>
      <c r="C376" s="45">
        <v>1708.6224</v>
      </c>
      <c r="D376" s="45">
        <v>1708.6224</v>
      </c>
      <c r="E376">
        <v>427.15559999999999</v>
      </c>
      <c r="F376">
        <v>683.44899999999996</v>
      </c>
    </row>
    <row r="377" spans="1:6" x14ac:dyDescent="0.25">
      <c r="A377" t="s">
        <v>1136</v>
      </c>
      <c r="B377">
        <v>231.51130000000001</v>
      </c>
      <c r="C377" s="45">
        <v>2572.3481999999999</v>
      </c>
      <c r="D377" s="45">
        <v>2572.3481999999999</v>
      </c>
      <c r="E377">
        <v>643.08709999999996</v>
      </c>
      <c r="F377" s="45">
        <v>1028.9393</v>
      </c>
    </row>
    <row r="378" spans="1:6" x14ac:dyDescent="0.25">
      <c r="A378" t="s">
        <v>420</v>
      </c>
      <c r="B378">
        <v>0</v>
      </c>
      <c r="C378" s="45">
        <v>1777.6458</v>
      </c>
      <c r="D378" s="45">
        <v>1777.6458</v>
      </c>
      <c r="E378">
        <v>444.41149999999999</v>
      </c>
      <c r="F378">
        <v>711.05830000000003</v>
      </c>
    </row>
    <row r="379" spans="1:6" x14ac:dyDescent="0.25">
      <c r="A379" t="s">
        <v>466</v>
      </c>
      <c r="B379">
        <v>266.64690000000002</v>
      </c>
      <c r="C379" s="45">
        <v>1777.6458</v>
      </c>
      <c r="D379" s="45">
        <v>1777.6458</v>
      </c>
      <c r="E379">
        <v>444.41149999999999</v>
      </c>
      <c r="F379">
        <v>711.05830000000003</v>
      </c>
    </row>
    <row r="380" spans="1:6" x14ac:dyDescent="0.25">
      <c r="A380" t="s">
        <v>401</v>
      </c>
      <c r="B380">
        <v>181.3203</v>
      </c>
      <c r="C380" s="45">
        <v>1813.203</v>
      </c>
      <c r="D380" s="45">
        <v>1813.203</v>
      </c>
      <c r="E380">
        <v>453.30079999999998</v>
      </c>
      <c r="F380">
        <v>725.28120000000001</v>
      </c>
    </row>
    <row r="381" spans="1:6" x14ac:dyDescent="0.25">
      <c r="A381" t="s">
        <v>207</v>
      </c>
      <c r="B381">
        <v>294.39949999999999</v>
      </c>
      <c r="C381" s="45">
        <v>1962.6636000000001</v>
      </c>
      <c r="D381" s="45">
        <v>1962.6636000000001</v>
      </c>
      <c r="E381" s="45">
        <v>1373.8644999999999</v>
      </c>
      <c r="F381">
        <v>785.06539999999995</v>
      </c>
    </row>
    <row r="382" spans="1:6" x14ac:dyDescent="0.25">
      <c r="A382" t="s">
        <v>330</v>
      </c>
      <c r="B382">
        <v>192.4179</v>
      </c>
      <c r="C382" s="45">
        <v>1924.1790000000001</v>
      </c>
      <c r="D382" s="45">
        <v>1924.1790000000001</v>
      </c>
      <c r="E382">
        <v>481.04480000000001</v>
      </c>
      <c r="F382">
        <v>769.67160000000001</v>
      </c>
    </row>
    <row r="383" spans="1:6" x14ac:dyDescent="0.25">
      <c r="A383" t="s">
        <v>1291</v>
      </c>
      <c r="B383">
        <v>0</v>
      </c>
      <c r="C383" s="45">
        <v>1962.6636000000001</v>
      </c>
      <c r="D383" s="45">
        <v>1962.6636000000001</v>
      </c>
      <c r="E383">
        <v>490.66590000000002</v>
      </c>
      <c r="F383">
        <v>785.06539999999995</v>
      </c>
    </row>
    <row r="384" spans="1:6" x14ac:dyDescent="0.25">
      <c r="A384" t="s">
        <v>769</v>
      </c>
      <c r="B384">
        <v>266.64690000000002</v>
      </c>
      <c r="C384" s="45">
        <v>1777.6458</v>
      </c>
      <c r="D384" s="45">
        <v>1777.6458</v>
      </c>
      <c r="E384">
        <v>444.41149999999999</v>
      </c>
      <c r="F384">
        <v>711.05830000000003</v>
      </c>
    </row>
    <row r="385" spans="1:6" x14ac:dyDescent="0.25">
      <c r="A385" t="s">
        <v>208</v>
      </c>
      <c r="B385">
        <v>157.01310000000001</v>
      </c>
      <c r="C385" s="45">
        <v>1962.6636000000001</v>
      </c>
      <c r="D385" s="45">
        <v>1962.6636000000001</v>
      </c>
      <c r="E385" s="45">
        <v>1373.8644999999999</v>
      </c>
      <c r="F385">
        <v>785.06539999999995</v>
      </c>
    </row>
    <row r="386" spans="1:6" x14ac:dyDescent="0.25">
      <c r="A386" t="s">
        <v>209</v>
      </c>
      <c r="B386">
        <v>288.62689999999998</v>
      </c>
      <c r="C386" s="45">
        <v>1924.1790000000001</v>
      </c>
      <c r="D386" s="45">
        <v>1924.1790000000001</v>
      </c>
      <c r="E386">
        <v>481.04480000000001</v>
      </c>
      <c r="F386">
        <v>769.67160000000001</v>
      </c>
    </row>
    <row r="387" spans="1:6" x14ac:dyDescent="0.25">
      <c r="A387" t="s">
        <v>135</v>
      </c>
      <c r="B387">
        <v>294.39949999999999</v>
      </c>
      <c r="C387" s="45">
        <v>1962.6636000000001</v>
      </c>
      <c r="D387" s="45">
        <v>1962.6636000000001</v>
      </c>
      <c r="E387">
        <v>490.66590000000002</v>
      </c>
      <c r="F387">
        <v>785.06539999999995</v>
      </c>
    </row>
    <row r="388" spans="1:6" x14ac:dyDescent="0.25">
      <c r="A388" t="s">
        <v>772</v>
      </c>
      <c r="B388">
        <v>196.2664</v>
      </c>
      <c r="C388" s="45">
        <v>1962.6636000000001</v>
      </c>
      <c r="D388" s="45">
        <v>1962.6636000000001</v>
      </c>
      <c r="E388">
        <v>490.66590000000002</v>
      </c>
      <c r="F388">
        <v>785.06539999999995</v>
      </c>
    </row>
    <row r="389" spans="1:6" x14ac:dyDescent="0.25">
      <c r="A389" t="s">
        <v>933</v>
      </c>
      <c r="B389">
        <v>0</v>
      </c>
      <c r="C389" s="45">
        <v>1642.2714000000001</v>
      </c>
      <c r="D389" s="45">
        <v>1642.2714000000001</v>
      </c>
      <c r="E389" s="45">
        <v>1149.5899999999999</v>
      </c>
      <c r="F389">
        <v>656.90859999999998</v>
      </c>
    </row>
    <row r="390" spans="1:6" x14ac:dyDescent="0.25">
      <c r="A390" t="s">
        <v>448</v>
      </c>
      <c r="B390">
        <v>177.7646</v>
      </c>
      <c r="C390" s="45">
        <v>1777.6458</v>
      </c>
      <c r="D390" s="45">
        <v>1777.6458</v>
      </c>
      <c r="E390">
        <v>444.41149999999999</v>
      </c>
      <c r="F390">
        <v>711.05830000000003</v>
      </c>
    </row>
    <row r="391" spans="1:6" x14ac:dyDescent="0.25">
      <c r="A391" t="s">
        <v>467</v>
      </c>
      <c r="B391">
        <v>156.85130000000001</v>
      </c>
      <c r="C391" s="45">
        <v>1742.7924</v>
      </c>
      <c r="D391" s="45">
        <v>1742.7924</v>
      </c>
      <c r="E391" s="45">
        <v>1045.6754000000001</v>
      </c>
      <c r="F391">
        <v>697.11699999999996</v>
      </c>
    </row>
    <row r="392" spans="1:6" x14ac:dyDescent="0.25">
      <c r="A392" t="s">
        <v>1026</v>
      </c>
      <c r="B392">
        <v>288.62689999999998</v>
      </c>
      <c r="C392" s="45">
        <v>1924.1790000000001</v>
      </c>
      <c r="D392" s="45">
        <v>1924.1790000000001</v>
      </c>
      <c r="E392">
        <v>577.25369999999998</v>
      </c>
      <c r="F392">
        <v>769.67160000000001</v>
      </c>
    </row>
    <row r="393" spans="1:6" x14ac:dyDescent="0.25">
      <c r="A393" t="s">
        <v>1256</v>
      </c>
      <c r="B393">
        <v>173.17609999999999</v>
      </c>
      <c r="C393" s="45">
        <v>1924.1790000000001</v>
      </c>
      <c r="D393" s="45">
        <v>1924.1790000000001</v>
      </c>
      <c r="E393">
        <v>577.25369999999998</v>
      </c>
      <c r="F393">
        <v>769.67160000000001</v>
      </c>
    </row>
    <row r="394" spans="1:6" x14ac:dyDescent="0.25">
      <c r="A394" t="s">
        <v>887</v>
      </c>
      <c r="B394">
        <v>0</v>
      </c>
      <c r="C394" s="45">
        <v>1924.1790000000001</v>
      </c>
      <c r="D394" s="45">
        <v>1924.1790000000001</v>
      </c>
      <c r="E394" s="45">
        <v>1154.5074</v>
      </c>
      <c r="F394">
        <v>769.67160000000001</v>
      </c>
    </row>
    <row r="395" spans="1:6" x14ac:dyDescent="0.25">
      <c r="A395" t="s">
        <v>1170</v>
      </c>
      <c r="B395">
        <v>0</v>
      </c>
      <c r="C395" s="45">
        <v>1924.1790000000001</v>
      </c>
      <c r="D395" s="45">
        <v>1924.1790000000001</v>
      </c>
      <c r="E395" s="45">
        <v>1154.5074</v>
      </c>
      <c r="F395">
        <v>769.67160000000001</v>
      </c>
    </row>
    <row r="396" spans="1:6" x14ac:dyDescent="0.25">
      <c r="A396" t="s">
        <v>1190</v>
      </c>
      <c r="B396">
        <v>0</v>
      </c>
      <c r="C396" s="45">
        <v>1924.1790000000001</v>
      </c>
      <c r="D396" s="45">
        <v>1924.1790000000001</v>
      </c>
      <c r="E396" s="45">
        <v>1154.5074</v>
      </c>
      <c r="F396">
        <v>769.67160000000001</v>
      </c>
    </row>
    <row r="397" spans="1:6" x14ac:dyDescent="0.25">
      <c r="A397" t="s">
        <v>142</v>
      </c>
      <c r="B397">
        <v>188.64490000000001</v>
      </c>
      <c r="C397" s="45">
        <v>1886.4492</v>
      </c>
      <c r="D397" s="45">
        <v>1886.4492</v>
      </c>
      <c r="E397">
        <v>471.6123</v>
      </c>
      <c r="F397">
        <v>754.5797</v>
      </c>
    </row>
    <row r="398" spans="1:6" x14ac:dyDescent="0.25">
      <c r="A398" t="s">
        <v>210</v>
      </c>
      <c r="B398">
        <v>294.39949999999999</v>
      </c>
      <c r="C398" s="45">
        <v>1962.6636000000001</v>
      </c>
      <c r="D398" s="45">
        <v>1962.6636000000001</v>
      </c>
      <c r="E398" s="45">
        <v>1177.5981999999999</v>
      </c>
      <c r="F398">
        <v>785.06539999999995</v>
      </c>
    </row>
    <row r="399" spans="1:6" x14ac:dyDescent="0.25">
      <c r="A399" t="s">
        <v>847</v>
      </c>
      <c r="B399">
        <v>294.39949999999999</v>
      </c>
      <c r="C399" s="45">
        <v>1962.6636000000001</v>
      </c>
      <c r="D399" s="45">
        <v>1962.6636000000001</v>
      </c>
      <c r="E399" s="45">
        <v>1177.5981999999999</v>
      </c>
      <c r="F399">
        <v>785.06539999999995</v>
      </c>
    </row>
    <row r="400" spans="1:6" x14ac:dyDescent="0.25">
      <c r="A400" t="s">
        <v>331</v>
      </c>
      <c r="B400">
        <v>0</v>
      </c>
      <c r="C400" s="45">
        <v>1886.4492</v>
      </c>
      <c r="D400" s="45">
        <v>1886.4492</v>
      </c>
      <c r="E400" s="45">
        <v>1131.8695</v>
      </c>
      <c r="F400">
        <v>754.5797</v>
      </c>
    </row>
    <row r="401" spans="1:6" x14ac:dyDescent="0.25">
      <c r="A401" t="s">
        <v>211</v>
      </c>
      <c r="B401">
        <v>294.39949999999999</v>
      </c>
      <c r="C401" s="45">
        <v>1962.6636000000001</v>
      </c>
      <c r="D401" s="45">
        <v>1962.6636000000001</v>
      </c>
      <c r="E401">
        <v>490.66590000000002</v>
      </c>
      <c r="F401">
        <v>785.06539999999995</v>
      </c>
    </row>
    <row r="402" spans="1:6" x14ac:dyDescent="0.25">
      <c r="A402" t="s">
        <v>1057</v>
      </c>
      <c r="B402">
        <v>157.8501</v>
      </c>
      <c r="C402" s="45">
        <v>1578.501</v>
      </c>
      <c r="D402" s="45">
        <v>1578.501</v>
      </c>
      <c r="E402">
        <v>394.62529999999998</v>
      </c>
      <c r="F402">
        <v>631.40039999999999</v>
      </c>
    </row>
    <row r="403" spans="1:6" x14ac:dyDescent="0.25">
      <c r="A403" t="s">
        <v>332</v>
      </c>
      <c r="B403">
        <v>288.62689999999998</v>
      </c>
      <c r="C403" s="45">
        <v>1924.1790000000001</v>
      </c>
      <c r="D403" s="45">
        <v>1924.1790000000001</v>
      </c>
      <c r="E403">
        <v>481.04480000000001</v>
      </c>
      <c r="F403">
        <v>769.67160000000001</v>
      </c>
    </row>
    <row r="404" spans="1:6" x14ac:dyDescent="0.25">
      <c r="A404" t="s">
        <v>333</v>
      </c>
      <c r="B404">
        <v>0</v>
      </c>
      <c r="C404" s="45">
        <v>1742.7924</v>
      </c>
      <c r="D404" s="45">
        <v>1742.7924</v>
      </c>
      <c r="E404">
        <v>435.69810000000001</v>
      </c>
      <c r="F404">
        <v>697.11699999999996</v>
      </c>
    </row>
    <row r="405" spans="1:6" x14ac:dyDescent="0.25">
      <c r="A405" t="s">
        <v>334</v>
      </c>
      <c r="B405">
        <v>277.4196</v>
      </c>
      <c r="C405" s="45">
        <v>1849.4639999999999</v>
      </c>
      <c r="D405" s="45">
        <v>1849.4639999999999</v>
      </c>
      <c r="E405">
        <v>462.36599999999999</v>
      </c>
      <c r="F405">
        <v>739.78560000000004</v>
      </c>
    </row>
    <row r="406" spans="1:6" x14ac:dyDescent="0.25">
      <c r="A406" t="s">
        <v>335</v>
      </c>
      <c r="B406">
        <v>188.64490000000001</v>
      </c>
      <c r="C406" s="45">
        <v>1886.4492</v>
      </c>
      <c r="D406" s="45">
        <v>1886.4492</v>
      </c>
      <c r="E406" s="45">
        <v>1320.5144</v>
      </c>
      <c r="F406">
        <v>754.5797</v>
      </c>
    </row>
    <row r="407" spans="1:6" x14ac:dyDescent="0.25">
      <c r="A407" t="s">
        <v>798</v>
      </c>
      <c r="B407">
        <v>164.58959999999999</v>
      </c>
      <c r="C407">
        <v>0</v>
      </c>
      <c r="D407" s="45">
        <v>1028.6853000000001</v>
      </c>
      <c r="E407">
        <v>0</v>
      </c>
      <c r="F407">
        <v>0</v>
      </c>
    </row>
    <row r="408" spans="1:6" x14ac:dyDescent="0.25">
      <c r="A408" t="s">
        <v>212</v>
      </c>
      <c r="B408">
        <v>196.2664</v>
      </c>
      <c r="C408" s="45">
        <v>1962.6636000000001</v>
      </c>
      <c r="D408" s="45">
        <v>1962.6636000000001</v>
      </c>
      <c r="E408">
        <v>588.79909999999995</v>
      </c>
      <c r="F408">
        <v>785.06539999999995</v>
      </c>
    </row>
    <row r="409" spans="1:6" x14ac:dyDescent="0.25">
      <c r="A409" t="s">
        <v>213</v>
      </c>
      <c r="B409">
        <v>0</v>
      </c>
      <c r="C409" s="45">
        <v>1231.701</v>
      </c>
      <c r="D409" s="45">
        <v>1231.701</v>
      </c>
      <c r="E409">
        <v>739.02059999999994</v>
      </c>
      <c r="F409">
        <v>492.68040000000002</v>
      </c>
    </row>
    <row r="410" spans="1:6" x14ac:dyDescent="0.25">
      <c r="A410" t="s">
        <v>877</v>
      </c>
      <c r="B410">
        <v>0</v>
      </c>
      <c r="C410" s="45">
        <v>1777.6458</v>
      </c>
      <c r="D410" s="45">
        <v>1777.6458</v>
      </c>
      <c r="E410">
        <v>444.41149999999999</v>
      </c>
      <c r="F410">
        <v>711.05830000000003</v>
      </c>
    </row>
    <row r="411" spans="1:6" x14ac:dyDescent="0.25">
      <c r="A411" t="s">
        <v>829</v>
      </c>
      <c r="B411">
        <v>0</v>
      </c>
      <c r="C411" s="45">
        <v>1962.6636000000001</v>
      </c>
      <c r="D411" s="45">
        <v>1962.6636000000001</v>
      </c>
      <c r="E411" s="45">
        <v>1177.5981999999999</v>
      </c>
      <c r="F411">
        <v>785.06539999999995</v>
      </c>
    </row>
    <row r="412" spans="1:6" x14ac:dyDescent="0.25">
      <c r="A412" t="s">
        <v>964</v>
      </c>
      <c r="B412">
        <v>170.8622</v>
      </c>
      <c r="C412" s="45">
        <v>1708.6224</v>
      </c>
      <c r="D412" s="45">
        <v>1708.6224</v>
      </c>
      <c r="E412" s="45">
        <v>1025.1733999999999</v>
      </c>
      <c r="F412">
        <v>683.44899999999996</v>
      </c>
    </row>
    <row r="413" spans="1:6" x14ac:dyDescent="0.25">
      <c r="A413" t="s">
        <v>924</v>
      </c>
      <c r="B413">
        <v>0</v>
      </c>
      <c r="C413" s="45">
        <v>1777.6458</v>
      </c>
      <c r="D413" s="45">
        <v>1777.6458</v>
      </c>
      <c r="E413">
        <v>444.41149999999999</v>
      </c>
      <c r="F413">
        <v>711.05830000000003</v>
      </c>
    </row>
    <row r="414" spans="1:6" x14ac:dyDescent="0.25">
      <c r="A414" t="s">
        <v>890</v>
      </c>
      <c r="B414">
        <v>116.066</v>
      </c>
      <c r="C414" s="45">
        <v>1160.6600000000001</v>
      </c>
      <c r="D414" s="45">
        <v>1160.6600000000001</v>
      </c>
      <c r="E414">
        <v>812.46199999999999</v>
      </c>
      <c r="F414">
        <v>464.26400000000001</v>
      </c>
    </row>
    <row r="415" spans="1:6" x14ac:dyDescent="0.25">
      <c r="A415" t="s">
        <v>270</v>
      </c>
      <c r="B415">
        <v>0</v>
      </c>
      <c r="C415" s="45">
        <v>1675.1153999999999</v>
      </c>
      <c r="D415" s="45">
        <v>1675.1153999999999</v>
      </c>
      <c r="E415">
        <v>418.77890000000002</v>
      </c>
      <c r="F415">
        <v>670.0462</v>
      </c>
    </row>
    <row r="416" spans="1:6" x14ac:dyDescent="0.25">
      <c r="A416" t="s">
        <v>336</v>
      </c>
      <c r="B416">
        <v>288.62689999999998</v>
      </c>
      <c r="C416" s="45">
        <v>1924.1790000000001</v>
      </c>
      <c r="D416" s="45">
        <v>1924.1790000000001</v>
      </c>
      <c r="E416" s="45">
        <v>1154.5074</v>
      </c>
      <c r="F416">
        <v>769.67160000000001</v>
      </c>
    </row>
    <row r="417" spans="1:6" x14ac:dyDescent="0.25">
      <c r="A417" t="s">
        <v>106</v>
      </c>
      <c r="B417">
        <v>314.77760000000001</v>
      </c>
      <c r="C417">
        <v>0</v>
      </c>
      <c r="D417" s="45">
        <v>1049.2587000000001</v>
      </c>
      <c r="E417">
        <v>0</v>
      </c>
      <c r="F417">
        <v>0</v>
      </c>
    </row>
    <row r="418" spans="1:6" x14ac:dyDescent="0.25">
      <c r="A418" t="s">
        <v>214</v>
      </c>
      <c r="B418">
        <v>0</v>
      </c>
      <c r="C418" s="45">
        <v>1886.4492</v>
      </c>
      <c r="D418" s="45">
        <v>1886.4492</v>
      </c>
      <c r="E418">
        <v>471.6123</v>
      </c>
      <c r="F418">
        <v>754.5797</v>
      </c>
    </row>
    <row r="419" spans="1:6" x14ac:dyDescent="0.25">
      <c r="A419" t="s">
        <v>337</v>
      </c>
      <c r="B419">
        <v>192.4179</v>
      </c>
      <c r="C419" s="45">
        <v>1924.1790000000001</v>
      </c>
      <c r="D419" s="45">
        <v>1924.1790000000001</v>
      </c>
      <c r="E419" s="45">
        <v>1154.5074</v>
      </c>
      <c r="F419">
        <v>769.67160000000001</v>
      </c>
    </row>
    <row r="420" spans="1:6" x14ac:dyDescent="0.25">
      <c r="A420" t="s">
        <v>1343</v>
      </c>
      <c r="B420">
        <v>0</v>
      </c>
      <c r="C420" s="45">
        <v>1742.7924</v>
      </c>
      <c r="D420" s="45">
        <v>1742.7924</v>
      </c>
      <c r="E420">
        <v>435.69810000000001</v>
      </c>
      <c r="F420">
        <v>697.11699999999996</v>
      </c>
    </row>
    <row r="421" spans="1:6" x14ac:dyDescent="0.25">
      <c r="A421" t="s">
        <v>990</v>
      </c>
      <c r="B421">
        <v>170.8622</v>
      </c>
      <c r="C421" s="45">
        <v>1708.6224</v>
      </c>
      <c r="D421" s="45">
        <v>1708.6224</v>
      </c>
      <c r="E421">
        <v>427.15559999999999</v>
      </c>
      <c r="F421">
        <v>683.44899999999996</v>
      </c>
    </row>
    <row r="422" spans="1:6" x14ac:dyDescent="0.25">
      <c r="A422" t="s">
        <v>157</v>
      </c>
      <c r="B422">
        <v>0</v>
      </c>
      <c r="C422" s="45">
        <v>1708.6224</v>
      </c>
      <c r="D422" s="45">
        <v>1708.6224</v>
      </c>
      <c r="E422">
        <v>427.15559999999999</v>
      </c>
      <c r="F422">
        <v>683.44899999999996</v>
      </c>
    </row>
    <row r="423" spans="1:6" x14ac:dyDescent="0.25">
      <c r="A423" t="s">
        <v>1012</v>
      </c>
      <c r="B423">
        <v>279.51420000000002</v>
      </c>
      <c r="C423" s="45">
        <v>1863.4277999999999</v>
      </c>
      <c r="D423" s="45">
        <v>1863.4277999999999</v>
      </c>
      <c r="E423">
        <v>465.85700000000003</v>
      </c>
      <c r="F423">
        <v>745.37109999999996</v>
      </c>
    </row>
    <row r="424" spans="1:6" x14ac:dyDescent="0.25">
      <c r="A424" t="s">
        <v>837</v>
      </c>
      <c r="B424">
        <v>174.2792</v>
      </c>
      <c r="C424" s="45">
        <v>1742.7924</v>
      </c>
      <c r="D424" s="45">
        <v>1742.7924</v>
      </c>
      <c r="E424" s="45">
        <v>1045.6754000000001</v>
      </c>
      <c r="F424">
        <v>697.11699999999996</v>
      </c>
    </row>
    <row r="425" spans="1:6" x14ac:dyDescent="0.25">
      <c r="A425" t="s">
        <v>1027</v>
      </c>
      <c r="B425">
        <v>0</v>
      </c>
      <c r="C425" s="45">
        <v>1498.6962000000001</v>
      </c>
      <c r="D425" s="45">
        <v>1498.6962000000001</v>
      </c>
      <c r="E425">
        <v>374.67399999999998</v>
      </c>
      <c r="F425">
        <v>599.47850000000005</v>
      </c>
    </row>
    <row r="426" spans="1:6" x14ac:dyDescent="0.25">
      <c r="A426" t="s">
        <v>338</v>
      </c>
      <c r="B426">
        <v>169.78039999999999</v>
      </c>
      <c r="C426" s="45">
        <v>1886.4492</v>
      </c>
      <c r="D426" s="45">
        <v>1886.4492</v>
      </c>
      <c r="E426">
        <v>471.6123</v>
      </c>
      <c r="F426">
        <v>754.5797</v>
      </c>
    </row>
    <row r="427" spans="1:6" x14ac:dyDescent="0.25">
      <c r="A427" t="s">
        <v>280</v>
      </c>
      <c r="B427">
        <v>0</v>
      </c>
      <c r="C427" s="45">
        <v>1924.1790000000001</v>
      </c>
      <c r="D427" s="45">
        <v>1924.1790000000001</v>
      </c>
      <c r="E427" s="45">
        <v>1346.9253000000001</v>
      </c>
      <c r="F427">
        <v>769.67160000000001</v>
      </c>
    </row>
    <row r="428" spans="1:6" x14ac:dyDescent="0.25">
      <c r="A428" t="s">
        <v>1179</v>
      </c>
      <c r="B428">
        <v>236.77520000000001</v>
      </c>
      <c r="C428" s="45">
        <v>1578.501</v>
      </c>
      <c r="D428" s="45">
        <v>1578.501</v>
      </c>
      <c r="E428">
        <v>394.62529999999998</v>
      </c>
      <c r="F428">
        <v>631.40039999999999</v>
      </c>
    </row>
    <row r="429" spans="1:6" x14ac:dyDescent="0.25">
      <c r="A429" t="s">
        <v>136</v>
      </c>
      <c r="B429">
        <v>294.39949999999999</v>
      </c>
      <c r="C429" s="45">
        <v>1962.6636000000001</v>
      </c>
      <c r="D429" s="45">
        <v>1962.6636000000001</v>
      </c>
      <c r="E429" s="45">
        <v>1177.5981999999999</v>
      </c>
      <c r="F429">
        <v>785.06539999999995</v>
      </c>
    </row>
    <row r="430" spans="1:6" x14ac:dyDescent="0.25">
      <c r="A430" t="s">
        <v>148</v>
      </c>
      <c r="B430">
        <v>0</v>
      </c>
      <c r="C430" s="45">
        <v>1962.6636000000001</v>
      </c>
      <c r="D430" s="45">
        <v>1962.6636000000001</v>
      </c>
      <c r="E430" s="45">
        <v>1177.5981999999999</v>
      </c>
      <c r="F430">
        <v>785.06539999999995</v>
      </c>
    </row>
    <row r="431" spans="1:6" x14ac:dyDescent="0.25">
      <c r="A431" t="s">
        <v>1030</v>
      </c>
      <c r="B431">
        <v>224.80439999999999</v>
      </c>
      <c r="C431" s="45">
        <v>1498.6962000000001</v>
      </c>
      <c r="D431" s="45">
        <v>1498.6962000000001</v>
      </c>
      <c r="E431">
        <v>899.21770000000004</v>
      </c>
      <c r="F431">
        <v>599.47850000000005</v>
      </c>
    </row>
    <row r="432" spans="1:6" x14ac:dyDescent="0.25">
      <c r="A432" t="s">
        <v>339</v>
      </c>
      <c r="B432">
        <v>288.62689999999998</v>
      </c>
      <c r="C432" s="45">
        <v>1924.1790000000001</v>
      </c>
      <c r="D432" s="45">
        <v>1924.1790000000001</v>
      </c>
      <c r="E432" s="45">
        <v>1154.5074</v>
      </c>
      <c r="F432">
        <v>769.67160000000001</v>
      </c>
    </row>
    <row r="433" spans="1:6" x14ac:dyDescent="0.25">
      <c r="A433" t="s">
        <v>340</v>
      </c>
      <c r="B433">
        <v>288.62689999999998</v>
      </c>
      <c r="C433" s="45">
        <v>1924.1790000000001</v>
      </c>
      <c r="D433" s="45">
        <v>1924.1790000000001</v>
      </c>
      <c r="E433" s="45">
        <v>1154.5074</v>
      </c>
      <c r="F433">
        <v>769.67160000000001</v>
      </c>
    </row>
    <row r="434" spans="1:6" x14ac:dyDescent="0.25">
      <c r="A434" t="s">
        <v>215</v>
      </c>
      <c r="B434">
        <v>0</v>
      </c>
      <c r="C434" s="45">
        <v>1962.6636000000001</v>
      </c>
      <c r="D434" s="45">
        <v>1962.6636000000001</v>
      </c>
      <c r="E434" s="45">
        <v>1177.5981999999999</v>
      </c>
      <c r="F434">
        <v>785.06539999999995</v>
      </c>
    </row>
    <row r="435" spans="1:6" x14ac:dyDescent="0.25">
      <c r="A435" t="s">
        <v>358</v>
      </c>
      <c r="B435">
        <v>0</v>
      </c>
      <c r="C435" s="45">
        <v>1924.1790000000001</v>
      </c>
      <c r="D435" s="45">
        <v>1924.1790000000001</v>
      </c>
      <c r="E435">
        <v>577.25369999999998</v>
      </c>
      <c r="F435">
        <v>769.67160000000001</v>
      </c>
    </row>
    <row r="436" spans="1:6" x14ac:dyDescent="0.25">
      <c r="A436" t="s">
        <v>159</v>
      </c>
      <c r="B436">
        <v>294.39949999999999</v>
      </c>
      <c r="C436" s="45">
        <v>1962.6636000000001</v>
      </c>
      <c r="D436" s="45">
        <v>1962.6636000000001</v>
      </c>
      <c r="E436">
        <v>490.66590000000002</v>
      </c>
      <c r="F436">
        <v>785.06539999999995</v>
      </c>
    </row>
    <row r="437" spans="1:6" x14ac:dyDescent="0.25">
      <c r="A437" t="s">
        <v>926</v>
      </c>
      <c r="B437">
        <v>0</v>
      </c>
      <c r="C437" s="45">
        <v>1777.6458</v>
      </c>
      <c r="D437" s="45">
        <v>1777.6458</v>
      </c>
      <c r="E437">
        <v>444.41149999999999</v>
      </c>
      <c r="F437">
        <v>711.05830000000003</v>
      </c>
    </row>
    <row r="438" spans="1:6" x14ac:dyDescent="0.25">
      <c r="A438" t="s">
        <v>359</v>
      </c>
      <c r="B438">
        <v>192.4179</v>
      </c>
      <c r="C438" s="45">
        <v>1924.1790000000001</v>
      </c>
      <c r="D438" s="45">
        <v>1924.1790000000001</v>
      </c>
      <c r="E438" s="45">
        <v>1154.5074</v>
      </c>
      <c r="F438">
        <v>769.67160000000001</v>
      </c>
    </row>
    <row r="439" spans="1:6" x14ac:dyDescent="0.25">
      <c r="A439" t="s">
        <v>916</v>
      </c>
      <c r="B439">
        <v>130.7089</v>
      </c>
      <c r="C439" s="45">
        <v>1307.0891999999999</v>
      </c>
      <c r="D439" s="45">
        <v>1307.0891999999999</v>
      </c>
      <c r="E439">
        <v>326.77229999999997</v>
      </c>
      <c r="F439">
        <v>522.83569999999997</v>
      </c>
    </row>
    <row r="440" spans="1:6" x14ac:dyDescent="0.25">
      <c r="A440" t="s">
        <v>1359</v>
      </c>
      <c r="B440">
        <v>266.64690000000002</v>
      </c>
      <c r="C440" s="45">
        <v>1777.6458</v>
      </c>
      <c r="D440" s="45">
        <v>1777.6458</v>
      </c>
      <c r="E440">
        <v>444.41149999999999</v>
      </c>
      <c r="F440">
        <v>711.05830000000003</v>
      </c>
    </row>
    <row r="441" spans="1:6" x14ac:dyDescent="0.25">
      <c r="A441" t="s">
        <v>186</v>
      </c>
      <c r="B441">
        <v>147.19929999999999</v>
      </c>
      <c r="C441" s="45">
        <v>1471.9926</v>
      </c>
      <c r="D441" s="45">
        <v>1471.9926</v>
      </c>
      <c r="E441">
        <v>441.59780000000001</v>
      </c>
      <c r="F441">
        <v>588.79700000000003</v>
      </c>
    </row>
    <row r="442" spans="1:6" x14ac:dyDescent="0.25">
      <c r="A442" t="s">
        <v>216</v>
      </c>
      <c r="B442">
        <v>0</v>
      </c>
      <c r="C442" s="45">
        <v>1777.6458</v>
      </c>
      <c r="D442" s="45">
        <v>1777.6458</v>
      </c>
      <c r="E442">
        <v>444.41149999999999</v>
      </c>
      <c r="F442">
        <v>711.05830000000003</v>
      </c>
    </row>
    <row r="443" spans="1:6" x14ac:dyDescent="0.25">
      <c r="A443" t="s">
        <v>360</v>
      </c>
      <c r="B443">
        <v>288.62689999999998</v>
      </c>
      <c r="C443" s="45">
        <v>1924.1790000000001</v>
      </c>
      <c r="D443" s="45">
        <v>1924.1790000000001</v>
      </c>
      <c r="E443">
        <v>481.04480000000001</v>
      </c>
      <c r="F443">
        <v>769.67160000000001</v>
      </c>
    </row>
    <row r="444" spans="1:6" x14ac:dyDescent="0.25">
      <c r="A444" t="s">
        <v>217</v>
      </c>
      <c r="B444">
        <v>294.39949999999999</v>
      </c>
      <c r="C444" s="45">
        <v>1962.6636000000001</v>
      </c>
      <c r="D444" s="45">
        <v>1962.6636000000001</v>
      </c>
      <c r="E444">
        <v>490.66590000000002</v>
      </c>
      <c r="F444">
        <v>785.06539999999995</v>
      </c>
    </row>
    <row r="445" spans="1:6" x14ac:dyDescent="0.25">
      <c r="A445" t="s">
        <v>775</v>
      </c>
      <c r="B445">
        <v>288.62689999999998</v>
      </c>
      <c r="C445" s="45">
        <v>1924.1790000000001</v>
      </c>
      <c r="D445" s="45">
        <v>1924.1790000000001</v>
      </c>
      <c r="E445" s="45">
        <v>1154.5074</v>
      </c>
      <c r="F445">
        <v>769.67160000000001</v>
      </c>
    </row>
    <row r="446" spans="1:6" x14ac:dyDescent="0.25">
      <c r="A446" t="s">
        <v>801</v>
      </c>
      <c r="B446">
        <v>277.4196</v>
      </c>
      <c r="C446" s="45">
        <v>1849.4639999999999</v>
      </c>
      <c r="D446" s="45">
        <v>1849.4639999999999</v>
      </c>
      <c r="E446">
        <v>462.36599999999999</v>
      </c>
      <c r="F446">
        <v>739.78560000000004</v>
      </c>
    </row>
    <row r="447" spans="1:6" x14ac:dyDescent="0.25">
      <c r="A447" t="s">
        <v>1148</v>
      </c>
      <c r="B447">
        <v>0</v>
      </c>
      <c r="C447" s="45">
        <v>1962.6636000000001</v>
      </c>
      <c r="D447" s="45">
        <v>1962.6636000000001</v>
      </c>
      <c r="E447" s="45">
        <v>1177.5981999999999</v>
      </c>
      <c r="F447">
        <v>785.06539999999995</v>
      </c>
    </row>
    <row r="448" spans="1:6" x14ac:dyDescent="0.25">
      <c r="A448" t="s">
        <v>1264</v>
      </c>
      <c r="B448">
        <v>0</v>
      </c>
      <c r="C448" s="45">
        <v>1924.1790000000001</v>
      </c>
      <c r="D448" s="45">
        <v>1924.1790000000001</v>
      </c>
      <c r="E448">
        <v>481.04480000000001</v>
      </c>
      <c r="F448">
        <v>769.67160000000001</v>
      </c>
    </row>
    <row r="449" spans="1:6" x14ac:dyDescent="0.25">
      <c r="A449" t="s">
        <v>361</v>
      </c>
      <c r="B449">
        <v>288.62689999999998</v>
      </c>
      <c r="C449" s="45">
        <v>1924.1790000000001</v>
      </c>
      <c r="D449" s="45">
        <v>1924.1790000000001</v>
      </c>
      <c r="E449" s="45">
        <v>1154.5074</v>
      </c>
      <c r="F449">
        <v>769.67160000000001</v>
      </c>
    </row>
    <row r="450" spans="1:6" x14ac:dyDescent="0.25">
      <c r="A450" t="s">
        <v>812</v>
      </c>
      <c r="B450">
        <v>0</v>
      </c>
      <c r="C450" s="45">
        <v>1962.6636000000001</v>
      </c>
      <c r="D450" s="45">
        <v>1962.6636000000001</v>
      </c>
      <c r="E450">
        <v>490.66590000000002</v>
      </c>
      <c r="F450">
        <v>785.06539999999995</v>
      </c>
    </row>
    <row r="451" spans="1:6" x14ac:dyDescent="0.25">
      <c r="A451" t="s">
        <v>1123</v>
      </c>
      <c r="B451">
        <v>203.61089999999999</v>
      </c>
      <c r="C451" s="45">
        <v>1357.4058</v>
      </c>
      <c r="D451" s="45">
        <v>1357.4058</v>
      </c>
      <c r="E451">
        <v>814.44349999999997</v>
      </c>
      <c r="F451">
        <v>0</v>
      </c>
    </row>
    <row r="452" spans="1:6" x14ac:dyDescent="0.25">
      <c r="A452" t="s">
        <v>1149</v>
      </c>
      <c r="B452">
        <v>125.40389999999999</v>
      </c>
      <c r="C452" s="45">
        <v>1254.039</v>
      </c>
      <c r="D452" s="45">
        <v>1254.039</v>
      </c>
      <c r="E452">
        <v>313.50979999999998</v>
      </c>
      <c r="F452">
        <v>501.61559999999997</v>
      </c>
    </row>
    <row r="453" spans="1:6" x14ac:dyDescent="0.25">
      <c r="A453" t="s">
        <v>1061</v>
      </c>
      <c r="B453">
        <v>138.45580000000001</v>
      </c>
      <c r="C453" s="45">
        <v>1384.5581999999999</v>
      </c>
      <c r="D453" s="45">
        <v>1384.5581999999999</v>
      </c>
      <c r="E453">
        <v>346.13959999999997</v>
      </c>
      <c r="F453">
        <v>553.82330000000002</v>
      </c>
    </row>
    <row r="454" spans="1:6" x14ac:dyDescent="0.25">
      <c r="A454" t="s">
        <v>921</v>
      </c>
      <c r="B454">
        <v>0</v>
      </c>
      <c r="C454" s="45">
        <v>1813.203</v>
      </c>
      <c r="D454" s="45">
        <v>1813.203</v>
      </c>
      <c r="E454">
        <v>453.30079999999998</v>
      </c>
      <c r="F454">
        <v>725.28120000000001</v>
      </c>
    </row>
    <row r="455" spans="1:6" x14ac:dyDescent="0.25">
      <c r="A455" t="s">
        <v>984</v>
      </c>
      <c r="B455">
        <v>142.0651</v>
      </c>
      <c r="C455" s="45">
        <v>1578.501</v>
      </c>
      <c r="D455" s="45">
        <v>1578.501</v>
      </c>
      <c r="E455">
        <v>394.62529999999998</v>
      </c>
      <c r="F455">
        <v>631.40039999999999</v>
      </c>
    </row>
    <row r="456" spans="1:6" x14ac:dyDescent="0.25">
      <c r="A456" t="s">
        <v>868</v>
      </c>
      <c r="B456">
        <v>0</v>
      </c>
      <c r="C456" s="45">
        <v>1777.6458</v>
      </c>
      <c r="D456" s="45">
        <v>1777.6458</v>
      </c>
      <c r="E456" s="45">
        <v>1066.5875000000001</v>
      </c>
      <c r="F456">
        <v>711.05830000000003</v>
      </c>
    </row>
    <row r="457" spans="1:6" x14ac:dyDescent="0.25">
      <c r="A457" t="s">
        <v>865</v>
      </c>
      <c r="B457">
        <v>176.6397</v>
      </c>
      <c r="C457" s="45">
        <v>1962.6636000000001</v>
      </c>
      <c r="D457" s="45">
        <v>1962.6636000000001</v>
      </c>
      <c r="E457">
        <v>490.66590000000002</v>
      </c>
      <c r="F457">
        <v>785.06539999999995</v>
      </c>
    </row>
    <row r="458" spans="1:6" x14ac:dyDescent="0.25">
      <c r="A458" t="s">
        <v>865</v>
      </c>
      <c r="B458">
        <v>271.98050000000001</v>
      </c>
      <c r="C458" s="45">
        <v>1813.203</v>
      </c>
      <c r="D458" s="45">
        <v>1813.203</v>
      </c>
      <c r="E458">
        <v>453.30079999999998</v>
      </c>
      <c r="F458">
        <v>725.28120000000001</v>
      </c>
    </row>
    <row r="459" spans="1:6" x14ac:dyDescent="0.25">
      <c r="A459" t="s">
        <v>218</v>
      </c>
      <c r="B459">
        <v>196.2664</v>
      </c>
      <c r="C459" s="45">
        <v>1962.6636000000001</v>
      </c>
      <c r="D459" s="45">
        <v>1962.6636000000001</v>
      </c>
      <c r="E459">
        <v>490.66590000000002</v>
      </c>
      <c r="F459">
        <v>785.06539999999995</v>
      </c>
    </row>
    <row r="460" spans="1:6" x14ac:dyDescent="0.25">
      <c r="A460" t="s">
        <v>870</v>
      </c>
      <c r="B460">
        <v>294.39949999999999</v>
      </c>
      <c r="C460" s="45">
        <v>1962.6636000000001</v>
      </c>
      <c r="D460" s="45">
        <v>1962.6636000000001</v>
      </c>
      <c r="E460" s="45">
        <v>1177.5981999999999</v>
      </c>
      <c r="F460">
        <v>785.06539999999995</v>
      </c>
    </row>
    <row r="461" spans="1:6" x14ac:dyDescent="0.25">
      <c r="A461" t="s">
        <v>362</v>
      </c>
      <c r="B461">
        <v>0</v>
      </c>
      <c r="C461" s="45">
        <v>1924.1790000000001</v>
      </c>
      <c r="D461" s="45">
        <v>1924.1790000000001</v>
      </c>
      <c r="E461">
        <v>481.04480000000001</v>
      </c>
      <c r="F461">
        <v>769.67160000000001</v>
      </c>
    </row>
    <row r="462" spans="1:6" x14ac:dyDescent="0.25">
      <c r="A462" t="s">
        <v>219</v>
      </c>
      <c r="B462">
        <v>0</v>
      </c>
      <c r="C462" s="45">
        <v>1610.07</v>
      </c>
      <c r="D462" s="45">
        <v>1610.07</v>
      </c>
      <c r="E462">
        <v>402.51749999999998</v>
      </c>
      <c r="F462">
        <v>644.02800000000002</v>
      </c>
    </row>
    <row r="463" spans="1:6" x14ac:dyDescent="0.25">
      <c r="A463" t="s">
        <v>449</v>
      </c>
      <c r="B463">
        <v>0</v>
      </c>
      <c r="C463" s="45">
        <v>1578.501</v>
      </c>
      <c r="D463" s="45">
        <v>1578.501</v>
      </c>
      <c r="E463">
        <v>394.62529999999998</v>
      </c>
      <c r="F463">
        <v>631.40039999999999</v>
      </c>
    </row>
    <row r="464" spans="1:6" x14ac:dyDescent="0.25">
      <c r="A464" t="s">
        <v>1232</v>
      </c>
      <c r="B464">
        <v>157.8501</v>
      </c>
      <c r="C464" s="45">
        <v>1578.501</v>
      </c>
      <c r="D464" s="45">
        <v>1578.501</v>
      </c>
      <c r="E464" s="45">
        <v>1104.9507000000001</v>
      </c>
      <c r="F464">
        <v>631.40039999999999</v>
      </c>
    </row>
    <row r="465" spans="1:6" x14ac:dyDescent="0.25">
      <c r="A465" t="s">
        <v>1055</v>
      </c>
      <c r="B465">
        <v>401.44139999999999</v>
      </c>
      <c r="C465" s="45">
        <v>2676.2759999999998</v>
      </c>
      <c r="D465" s="45">
        <v>2676.2759999999998</v>
      </c>
      <c r="E465">
        <v>669.06899999999996</v>
      </c>
      <c r="F465" s="45">
        <v>1070.5103999999999</v>
      </c>
    </row>
    <row r="466" spans="1:6" x14ac:dyDescent="0.25">
      <c r="A466" t="s">
        <v>220</v>
      </c>
      <c r="B466">
        <v>0</v>
      </c>
      <c r="C466" s="45">
        <v>1708.6224</v>
      </c>
      <c r="D466" s="45">
        <v>1708.6224</v>
      </c>
      <c r="E466">
        <v>427.15559999999999</v>
      </c>
      <c r="F466">
        <v>683.44899999999996</v>
      </c>
    </row>
    <row r="467" spans="1:6" x14ac:dyDescent="0.25">
      <c r="A467" t="s">
        <v>1115</v>
      </c>
      <c r="B467">
        <v>0</v>
      </c>
      <c r="C467" s="45">
        <v>2110.2199999999998</v>
      </c>
      <c r="D467" s="45">
        <v>2110.2199999999998</v>
      </c>
      <c r="E467">
        <v>527.55499999999995</v>
      </c>
      <c r="F467">
        <v>844.08799999999997</v>
      </c>
    </row>
    <row r="468" spans="1:6" x14ac:dyDescent="0.25">
      <c r="A468" t="s">
        <v>907</v>
      </c>
      <c r="B468">
        <v>0</v>
      </c>
      <c r="C468" s="45">
        <v>1813.203</v>
      </c>
      <c r="D468" s="45">
        <v>1813.203</v>
      </c>
      <c r="E468">
        <v>453.30079999999998</v>
      </c>
      <c r="F468">
        <v>725.28120000000001</v>
      </c>
    </row>
    <row r="469" spans="1:6" x14ac:dyDescent="0.25">
      <c r="A469" t="s">
        <v>405</v>
      </c>
      <c r="B469">
        <v>271.98050000000001</v>
      </c>
      <c r="C469" s="45">
        <v>1813.203</v>
      </c>
      <c r="D469" s="45">
        <v>1813.203</v>
      </c>
      <c r="E469" s="45">
        <v>1269.2420999999999</v>
      </c>
      <c r="F469">
        <v>725.28120000000001</v>
      </c>
    </row>
    <row r="470" spans="1:6" x14ac:dyDescent="0.25">
      <c r="A470" t="s">
        <v>913</v>
      </c>
      <c r="B470">
        <v>266.64690000000002</v>
      </c>
      <c r="C470" s="45">
        <v>1777.6458</v>
      </c>
      <c r="D470" s="45">
        <v>1777.6458</v>
      </c>
      <c r="E470">
        <v>444.41149999999999</v>
      </c>
      <c r="F470">
        <v>711.05830000000003</v>
      </c>
    </row>
    <row r="471" spans="1:6" x14ac:dyDescent="0.25">
      <c r="A471" t="s">
        <v>221</v>
      </c>
      <c r="B471">
        <v>294.39949999999999</v>
      </c>
      <c r="C471" s="45">
        <v>1962.6636000000001</v>
      </c>
      <c r="D471" s="45">
        <v>1962.6636000000001</v>
      </c>
      <c r="E471">
        <v>588.79909999999995</v>
      </c>
      <c r="F471">
        <v>785.06539999999995</v>
      </c>
    </row>
    <row r="472" spans="1:6" x14ac:dyDescent="0.25">
      <c r="A472" t="s">
        <v>1307</v>
      </c>
      <c r="B472">
        <v>266.64690000000002</v>
      </c>
      <c r="C472" s="45">
        <v>1777.6458</v>
      </c>
      <c r="D472" s="45">
        <v>1777.6458</v>
      </c>
      <c r="E472">
        <v>444.41149999999999</v>
      </c>
      <c r="F472">
        <v>711.05830000000003</v>
      </c>
    </row>
    <row r="473" spans="1:6" x14ac:dyDescent="0.25">
      <c r="A473" t="s">
        <v>222</v>
      </c>
      <c r="B473">
        <v>188.64490000000001</v>
      </c>
      <c r="C473" s="45">
        <v>1886.4492</v>
      </c>
      <c r="D473" s="45">
        <v>1886.4492</v>
      </c>
      <c r="E473">
        <v>471.6123</v>
      </c>
      <c r="F473">
        <v>754.5797</v>
      </c>
    </row>
    <row r="474" spans="1:6" x14ac:dyDescent="0.25">
      <c r="A474" t="s">
        <v>1241</v>
      </c>
      <c r="B474">
        <v>0</v>
      </c>
      <c r="C474" s="45">
        <v>1708.6224</v>
      </c>
      <c r="D474" s="45">
        <v>1708.6224</v>
      </c>
      <c r="E474">
        <v>427.15559999999999</v>
      </c>
      <c r="F474">
        <v>683.44899999999996</v>
      </c>
    </row>
    <row r="475" spans="1:6" x14ac:dyDescent="0.25">
      <c r="A475" t="s">
        <v>1197</v>
      </c>
      <c r="B475">
        <v>176.6397</v>
      </c>
      <c r="C475" s="45">
        <v>1962.6636000000001</v>
      </c>
      <c r="D475" s="45">
        <v>1962.6636000000001</v>
      </c>
      <c r="E475">
        <v>490.66590000000002</v>
      </c>
      <c r="F475">
        <v>0</v>
      </c>
    </row>
    <row r="476" spans="1:6" x14ac:dyDescent="0.25">
      <c r="A476" t="s">
        <v>953</v>
      </c>
      <c r="B476">
        <v>157.8501</v>
      </c>
      <c r="C476" s="45">
        <v>1578.501</v>
      </c>
      <c r="D476" s="45">
        <v>1578.501</v>
      </c>
      <c r="E476">
        <v>947.10059999999999</v>
      </c>
      <c r="F476">
        <v>631.40039999999999</v>
      </c>
    </row>
    <row r="477" spans="1:6" x14ac:dyDescent="0.25">
      <c r="A477" t="s">
        <v>824</v>
      </c>
      <c r="B477">
        <v>159.9881</v>
      </c>
      <c r="C477" s="45">
        <v>1777.6458</v>
      </c>
      <c r="D477" s="45">
        <v>1777.6458</v>
      </c>
      <c r="E477" s="45">
        <v>1066.5875000000001</v>
      </c>
      <c r="F477">
        <v>711.05830000000003</v>
      </c>
    </row>
    <row r="478" spans="1:6" x14ac:dyDescent="0.25">
      <c r="A478" t="s">
        <v>421</v>
      </c>
      <c r="B478">
        <v>266.64690000000002</v>
      </c>
      <c r="C478" s="45">
        <v>1777.6458</v>
      </c>
      <c r="D478" s="45">
        <v>1777.6458</v>
      </c>
      <c r="E478" s="45">
        <v>1066.5875000000001</v>
      </c>
      <c r="F478">
        <v>711.05830000000003</v>
      </c>
    </row>
    <row r="479" spans="1:6" x14ac:dyDescent="0.25">
      <c r="A479" t="s">
        <v>1085</v>
      </c>
      <c r="B479">
        <v>266.64690000000002</v>
      </c>
      <c r="C479" s="45">
        <v>1777.6458</v>
      </c>
      <c r="D479" s="45">
        <v>1777.6458</v>
      </c>
      <c r="E479" s="45">
        <v>1066.5875000000001</v>
      </c>
      <c r="F479">
        <v>711.05830000000003</v>
      </c>
    </row>
    <row r="480" spans="1:6" x14ac:dyDescent="0.25">
      <c r="A480" t="s">
        <v>363</v>
      </c>
      <c r="B480">
        <v>288.62689999999998</v>
      </c>
      <c r="C480" s="45">
        <v>1924.1790000000001</v>
      </c>
      <c r="D480" s="45">
        <v>1924.1790000000001</v>
      </c>
      <c r="E480">
        <v>481.04480000000001</v>
      </c>
      <c r="F480">
        <v>769.67160000000001</v>
      </c>
    </row>
    <row r="481" spans="1:6" x14ac:dyDescent="0.25">
      <c r="A481" t="s">
        <v>976</v>
      </c>
      <c r="B481">
        <v>170.8622</v>
      </c>
      <c r="C481" s="45">
        <v>1708.6224</v>
      </c>
      <c r="D481" s="45">
        <v>1708.6224</v>
      </c>
      <c r="E481">
        <v>427.15559999999999</v>
      </c>
      <c r="F481">
        <v>683.44899999999996</v>
      </c>
    </row>
    <row r="482" spans="1:6" x14ac:dyDescent="0.25">
      <c r="A482" t="s">
        <v>986</v>
      </c>
      <c r="B482">
        <v>0</v>
      </c>
      <c r="C482" s="45">
        <v>1708.6224</v>
      </c>
      <c r="D482" s="45">
        <v>1708.6224</v>
      </c>
      <c r="E482" s="45">
        <v>1196.0356999999999</v>
      </c>
      <c r="F482">
        <v>683.44899999999996</v>
      </c>
    </row>
    <row r="483" spans="1:6" x14ac:dyDescent="0.25">
      <c r="A483" t="s">
        <v>960</v>
      </c>
      <c r="B483">
        <v>236.77520000000001</v>
      </c>
      <c r="C483" s="45">
        <v>1578.501</v>
      </c>
      <c r="D483" s="45">
        <v>1578.501</v>
      </c>
      <c r="E483" s="45">
        <v>1104.9507000000001</v>
      </c>
      <c r="F483">
        <v>631.40039999999999</v>
      </c>
    </row>
    <row r="484" spans="1:6" x14ac:dyDescent="0.25">
      <c r="A484" t="s">
        <v>364</v>
      </c>
      <c r="B484">
        <v>288.62689999999998</v>
      </c>
      <c r="C484" s="45">
        <v>1924.1790000000001</v>
      </c>
      <c r="D484" s="45">
        <v>1924.1790000000001</v>
      </c>
      <c r="E484" s="45">
        <v>1154.5074</v>
      </c>
      <c r="F484">
        <v>0</v>
      </c>
    </row>
    <row r="485" spans="1:6" x14ac:dyDescent="0.25">
      <c r="A485" t="s">
        <v>1188</v>
      </c>
      <c r="B485">
        <v>115.45010000000001</v>
      </c>
      <c r="C485" s="45">
        <v>1443.1266000000001</v>
      </c>
      <c r="D485" s="45">
        <v>1443.1266000000001</v>
      </c>
      <c r="E485" s="45">
        <v>1010.1886</v>
      </c>
      <c r="F485">
        <v>577.25059999999996</v>
      </c>
    </row>
    <row r="486" spans="1:6" x14ac:dyDescent="0.25">
      <c r="A486" t="s">
        <v>365</v>
      </c>
      <c r="B486">
        <v>288.62689999999998</v>
      </c>
      <c r="C486" s="45">
        <v>1924.1790000000001</v>
      </c>
      <c r="D486" s="45">
        <v>1924.1790000000001</v>
      </c>
      <c r="E486">
        <v>481.04480000000001</v>
      </c>
      <c r="F486">
        <v>769.67160000000001</v>
      </c>
    </row>
    <row r="487" spans="1:6" x14ac:dyDescent="0.25">
      <c r="A487" t="s">
        <v>1167</v>
      </c>
      <c r="B487">
        <v>196.2664</v>
      </c>
      <c r="C487" s="45">
        <v>1962.6636000000001</v>
      </c>
      <c r="D487" s="45">
        <v>1962.6636000000001</v>
      </c>
      <c r="E487">
        <v>490.66590000000002</v>
      </c>
      <c r="F487">
        <v>785.06539999999995</v>
      </c>
    </row>
    <row r="488" spans="1:6" x14ac:dyDescent="0.25">
      <c r="A488" t="s">
        <v>931</v>
      </c>
      <c r="B488">
        <v>0</v>
      </c>
      <c r="C488" s="45">
        <v>1742.7924</v>
      </c>
      <c r="D488" s="45">
        <v>1742.7924</v>
      </c>
      <c r="E488">
        <v>435.69810000000001</v>
      </c>
      <c r="F488">
        <v>697.11699999999996</v>
      </c>
    </row>
    <row r="489" spans="1:6" x14ac:dyDescent="0.25">
      <c r="A489" t="s">
        <v>912</v>
      </c>
      <c r="B489">
        <v>188.64490000000001</v>
      </c>
      <c r="C489" s="45">
        <v>1886.4492</v>
      </c>
      <c r="D489" s="45">
        <v>1886.4492</v>
      </c>
      <c r="E489" s="45">
        <v>1131.8695</v>
      </c>
      <c r="F489">
        <v>754.5797</v>
      </c>
    </row>
    <row r="490" spans="1:6" x14ac:dyDescent="0.25">
      <c r="A490" t="s">
        <v>934</v>
      </c>
      <c r="B490">
        <v>452.09050000000002</v>
      </c>
      <c r="C490">
        <v>0</v>
      </c>
      <c r="D490" s="45">
        <v>1506.9684</v>
      </c>
      <c r="E490">
        <v>0</v>
      </c>
      <c r="F490">
        <v>0</v>
      </c>
    </row>
    <row r="491" spans="1:6" x14ac:dyDescent="0.25">
      <c r="A491" t="s">
        <v>468</v>
      </c>
      <c r="B491">
        <v>261.41890000000001</v>
      </c>
      <c r="C491" s="45">
        <v>1742.7924</v>
      </c>
      <c r="D491" s="45">
        <v>1742.7924</v>
      </c>
      <c r="E491">
        <v>435.69810000000001</v>
      </c>
      <c r="F491">
        <v>697.11699999999996</v>
      </c>
    </row>
    <row r="492" spans="1:6" x14ac:dyDescent="0.25">
      <c r="A492" t="s">
        <v>140</v>
      </c>
      <c r="B492">
        <v>173.17609999999999</v>
      </c>
      <c r="C492" s="45">
        <v>1924.1790000000001</v>
      </c>
      <c r="D492" s="45">
        <v>1924.1790000000001</v>
      </c>
      <c r="E492" s="45">
        <v>1154.5074</v>
      </c>
      <c r="F492">
        <v>769.67160000000001</v>
      </c>
    </row>
    <row r="493" spans="1:6" x14ac:dyDescent="0.25">
      <c r="A493" t="s">
        <v>995</v>
      </c>
      <c r="B493">
        <v>0</v>
      </c>
      <c r="C493" s="45">
        <v>1708.6224</v>
      </c>
      <c r="D493" s="45">
        <v>1708.6224</v>
      </c>
      <c r="E493" s="45">
        <v>1025.1733999999999</v>
      </c>
      <c r="F493">
        <v>683.44899999999996</v>
      </c>
    </row>
    <row r="494" spans="1:6" x14ac:dyDescent="0.25">
      <c r="A494" t="s">
        <v>223</v>
      </c>
      <c r="B494">
        <v>294.39949999999999</v>
      </c>
      <c r="C494" s="45">
        <v>1962.6636000000001</v>
      </c>
      <c r="D494" s="45">
        <v>1962.6636000000001</v>
      </c>
      <c r="E494" s="45">
        <v>1177.5981999999999</v>
      </c>
      <c r="F494">
        <v>785.06539999999995</v>
      </c>
    </row>
    <row r="495" spans="1:6" x14ac:dyDescent="0.25">
      <c r="A495" t="s">
        <v>1304</v>
      </c>
      <c r="B495">
        <v>266.64690000000002</v>
      </c>
      <c r="C495" s="45">
        <v>1777.6458</v>
      </c>
      <c r="D495" s="45">
        <v>1777.6458</v>
      </c>
      <c r="E495">
        <v>533.29369999999994</v>
      </c>
      <c r="F495">
        <v>711.05830000000003</v>
      </c>
    </row>
    <row r="496" spans="1:6" x14ac:dyDescent="0.25">
      <c r="A496" t="s">
        <v>366</v>
      </c>
      <c r="B496">
        <v>495.19110000000001</v>
      </c>
      <c r="C496" s="45">
        <v>1414.8317999999999</v>
      </c>
      <c r="D496" s="45">
        <v>1414.8317999999999</v>
      </c>
      <c r="E496">
        <v>353.70800000000003</v>
      </c>
      <c r="F496">
        <v>0</v>
      </c>
    </row>
    <row r="497" spans="1:6" x14ac:dyDescent="0.25">
      <c r="A497" t="s">
        <v>1051</v>
      </c>
      <c r="B497">
        <v>267.62759999999997</v>
      </c>
      <c r="C497" s="45">
        <v>2676.2759999999998</v>
      </c>
      <c r="D497" s="45">
        <v>2676.2759999999998</v>
      </c>
      <c r="E497">
        <v>669.06899999999996</v>
      </c>
      <c r="F497" s="45">
        <v>1070.5103999999999</v>
      </c>
    </row>
    <row r="498" spans="1:6" x14ac:dyDescent="0.25">
      <c r="A498" t="s">
        <v>891</v>
      </c>
      <c r="B498">
        <v>0</v>
      </c>
      <c r="C498" s="45">
        <v>1886.4492</v>
      </c>
      <c r="D498" s="45">
        <v>1886.4492</v>
      </c>
      <c r="E498">
        <v>471.6123</v>
      </c>
      <c r="F498">
        <v>754.5797</v>
      </c>
    </row>
    <row r="499" spans="1:6" x14ac:dyDescent="0.25">
      <c r="A499" t="s">
        <v>224</v>
      </c>
      <c r="B499">
        <v>0</v>
      </c>
      <c r="C499" s="45">
        <v>1813.203</v>
      </c>
      <c r="D499" s="45">
        <v>1813.203</v>
      </c>
      <c r="E499">
        <v>453.30079999999998</v>
      </c>
      <c r="F499">
        <v>725.28120000000001</v>
      </c>
    </row>
    <row r="500" spans="1:6" x14ac:dyDescent="0.25">
      <c r="A500" t="s">
        <v>902</v>
      </c>
      <c r="B500">
        <v>266.64690000000002</v>
      </c>
      <c r="C500" s="45">
        <v>1777.6458</v>
      </c>
      <c r="D500" s="45">
        <v>1777.6458</v>
      </c>
      <c r="E500">
        <v>444.41149999999999</v>
      </c>
      <c r="F500">
        <v>711.05830000000003</v>
      </c>
    </row>
    <row r="501" spans="1:6" x14ac:dyDescent="0.25">
      <c r="A501" t="s">
        <v>1029</v>
      </c>
      <c r="B501">
        <v>0</v>
      </c>
      <c r="C501" s="45">
        <v>1384.5581999999999</v>
      </c>
      <c r="D501" s="45">
        <v>1384.5581999999999</v>
      </c>
      <c r="E501">
        <v>830.73490000000004</v>
      </c>
      <c r="F501">
        <v>553.82330000000002</v>
      </c>
    </row>
    <row r="502" spans="1:6" x14ac:dyDescent="0.25">
      <c r="A502" t="s">
        <v>955</v>
      </c>
      <c r="B502">
        <v>180.80160000000001</v>
      </c>
      <c r="C502" s="45">
        <v>1205.3442</v>
      </c>
      <c r="D502" s="45">
        <v>1205.3442</v>
      </c>
      <c r="E502">
        <v>301.33609999999999</v>
      </c>
      <c r="F502">
        <v>482.1377</v>
      </c>
    </row>
    <row r="503" spans="1:6" x14ac:dyDescent="0.25">
      <c r="A503" t="s">
        <v>167</v>
      </c>
      <c r="B503">
        <v>196.2664</v>
      </c>
      <c r="C503" s="45">
        <v>1962.6636000000001</v>
      </c>
      <c r="D503" s="45">
        <v>1962.6636000000001</v>
      </c>
      <c r="E503">
        <v>588.79909999999995</v>
      </c>
      <c r="F503">
        <v>785.06539999999995</v>
      </c>
    </row>
    <row r="504" spans="1:6" x14ac:dyDescent="0.25">
      <c r="A504" t="s">
        <v>1219</v>
      </c>
      <c r="B504">
        <v>0</v>
      </c>
      <c r="C504" s="45">
        <v>1330.7940000000001</v>
      </c>
      <c r="D504" s="45">
        <v>1330.7940000000001</v>
      </c>
      <c r="E504">
        <v>931.55579999999998</v>
      </c>
      <c r="F504">
        <v>532.31759999999997</v>
      </c>
    </row>
    <row r="505" spans="1:6" x14ac:dyDescent="0.25">
      <c r="A505" t="s">
        <v>1178</v>
      </c>
      <c r="B505">
        <v>241.51050000000001</v>
      </c>
      <c r="C505" s="45">
        <v>1610.07</v>
      </c>
      <c r="D505" s="45">
        <v>1610.07</v>
      </c>
      <c r="E505">
        <v>402.51749999999998</v>
      </c>
      <c r="F505">
        <v>644.02800000000002</v>
      </c>
    </row>
    <row r="506" spans="1:6" x14ac:dyDescent="0.25">
      <c r="A506" t="s">
        <v>367</v>
      </c>
      <c r="B506">
        <v>173.17609999999999</v>
      </c>
      <c r="C506" s="45">
        <v>1924.1790000000001</v>
      </c>
      <c r="D506" s="45">
        <v>1924.1790000000001</v>
      </c>
      <c r="E506">
        <v>481.04480000000001</v>
      </c>
      <c r="F506">
        <v>769.67160000000001</v>
      </c>
    </row>
    <row r="507" spans="1:6" x14ac:dyDescent="0.25">
      <c r="A507" t="s">
        <v>721</v>
      </c>
      <c r="B507">
        <v>0</v>
      </c>
      <c r="C507" s="45">
        <v>1962.6636000000001</v>
      </c>
      <c r="D507" s="45">
        <v>1962.6636000000001</v>
      </c>
      <c r="E507" s="45">
        <v>1373.8644999999999</v>
      </c>
      <c r="F507">
        <v>785.06539999999995</v>
      </c>
    </row>
    <row r="508" spans="1:6" x14ac:dyDescent="0.25">
      <c r="A508" t="s">
        <v>724</v>
      </c>
      <c r="B508">
        <v>174.2792</v>
      </c>
      <c r="C508" s="45">
        <v>1742.7924</v>
      </c>
      <c r="D508" s="45">
        <v>1742.7924</v>
      </c>
      <c r="E508">
        <v>435.69810000000001</v>
      </c>
      <c r="F508">
        <v>697.11699999999996</v>
      </c>
    </row>
    <row r="509" spans="1:6" x14ac:dyDescent="0.25">
      <c r="A509" t="s">
        <v>225</v>
      </c>
      <c r="B509">
        <v>176.6397</v>
      </c>
      <c r="C509" s="45">
        <v>1962.6636000000001</v>
      </c>
      <c r="D509" s="45">
        <v>1962.6636000000001</v>
      </c>
      <c r="E509">
        <v>490.66590000000002</v>
      </c>
      <c r="F509">
        <v>785.06539999999995</v>
      </c>
    </row>
    <row r="510" spans="1:6" x14ac:dyDescent="0.25">
      <c r="A510" t="s">
        <v>970</v>
      </c>
      <c r="B510">
        <v>256.29340000000002</v>
      </c>
      <c r="C510">
        <v>0</v>
      </c>
      <c r="D510">
        <v>854.31119999999999</v>
      </c>
      <c r="E510">
        <v>0</v>
      </c>
      <c r="F510">
        <v>0</v>
      </c>
    </row>
    <row r="511" spans="1:6" x14ac:dyDescent="0.25">
      <c r="A511" t="s">
        <v>168</v>
      </c>
      <c r="B511">
        <v>0</v>
      </c>
      <c r="C511" s="45">
        <v>1962.6636000000001</v>
      </c>
      <c r="D511" s="45">
        <v>1962.6636000000001</v>
      </c>
      <c r="E511">
        <v>490.66590000000002</v>
      </c>
      <c r="F511">
        <v>785.06539999999995</v>
      </c>
    </row>
    <row r="512" spans="1:6" x14ac:dyDescent="0.25">
      <c r="A512" t="s">
        <v>982</v>
      </c>
      <c r="B512">
        <v>154.755</v>
      </c>
      <c r="C512" s="45">
        <v>1547.55</v>
      </c>
      <c r="D512" s="45">
        <v>1547.55</v>
      </c>
      <c r="E512">
        <v>386.88749999999999</v>
      </c>
      <c r="F512">
        <v>619.02</v>
      </c>
    </row>
    <row r="513" spans="1:6" x14ac:dyDescent="0.25">
      <c r="A513" t="s">
        <v>368</v>
      </c>
      <c r="B513">
        <v>0</v>
      </c>
      <c r="C513" s="45">
        <v>1642.2714000000001</v>
      </c>
      <c r="D513" s="45">
        <v>1642.2714000000001</v>
      </c>
      <c r="E513">
        <v>410.56779999999998</v>
      </c>
      <c r="F513">
        <v>656.90859999999998</v>
      </c>
    </row>
    <row r="514" spans="1:6" x14ac:dyDescent="0.25">
      <c r="A514" t="s">
        <v>1233</v>
      </c>
      <c r="B514">
        <v>256.29340000000002</v>
      </c>
      <c r="C514" s="45">
        <v>1708.6224</v>
      </c>
      <c r="D514" s="45">
        <v>1708.6224</v>
      </c>
      <c r="E514">
        <v>427.15559999999999</v>
      </c>
      <c r="F514">
        <v>683.44899999999996</v>
      </c>
    </row>
    <row r="515" spans="1:6" x14ac:dyDescent="0.25">
      <c r="A515" t="s">
        <v>1097</v>
      </c>
      <c r="B515">
        <v>0</v>
      </c>
      <c r="C515" s="45">
        <v>2423.9789999999998</v>
      </c>
      <c r="D515" s="45">
        <v>2423.9789999999998</v>
      </c>
      <c r="E515" s="45">
        <v>1454.3874000000001</v>
      </c>
      <c r="F515">
        <v>969.59159999999997</v>
      </c>
    </row>
    <row r="516" spans="1:6" x14ac:dyDescent="0.25">
      <c r="A516" t="s">
        <v>422</v>
      </c>
      <c r="B516">
        <v>159.9881</v>
      </c>
      <c r="C516" s="45">
        <v>1777.6458</v>
      </c>
      <c r="D516" s="45">
        <v>1777.6458</v>
      </c>
      <c r="E516" s="45">
        <v>1244.3521000000001</v>
      </c>
      <c r="F516">
        <v>711.05830000000003</v>
      </c>
    </row>
    <row r="517" spans="1:6" x14ac:dyDescent="0.25">
      <c r="A517" t="s">
        <v>1118</v>
      </c>
      <c r="B517">
        <v>370.8689</v>
      </c>
      <c r="C517" s="45">
        <v>2472.4596000000001</v>
      </c>
      <c r="D517" s="45">
        <v>2472.4596000000001</v>
      </c>
      <c r="E517" s="45">
        <v>1730.7217000000001</v>
      </c>
      <c r="F517">
        <v>988.98379999999997</v>
      </c>
    </row>
    <row r="518" spans="1:6" x14ac:dyDescent="0.25">
      <c r="A518" t="s">
        <v>1311</v>
      </c>
      <c r="B518">
        <v>181.3203</v>
      </c>
      <c r="C518" s="45">
        <v>1813.203</v>
      </c>
      <c r="D518" s="45">
        <v>1813.203</v>
      </c>
      <c r="E518">
        <v>543.96090000000004</v>
      </c>
      <c r="F518">
        <v>725.28120000000001</v>
      </c>
    </row>
    <row r="519" spans="1:6" x14ac:dyDescent="0.25">
      <c r="A519" t="s">
        <v>369</v>
      </c>
      <c r="B519">
        <v>153.93430000000001</v>
      </c>
      <c r="C519" s="45">
        <v>1924.1790000000001</v>
      </c>
      <c r="D519" s="45">
        <v>1924.1790000000001</v>
      </c>
      <c r="E519" s="45">
        <v>1154.5074</v>
      </c>
      <c r="F519">
        <v>769.67160000000001</v>
      </c>
    </row>
    <row r="520" spans="1:6" x14ac:dyDescent="0.25">
      <c r="A520" t="s">
        <v>370</v>
      </c>
      <c r="B520">
        <v>153.93430000000001</v>
      </c>
      <c r="C520" s="45">
        <v>1924.1790000000001</v>
      </c>
      <c r="D520" s="45">
        <v>1924.1790000000001</v>
      </c>
      <c r="E520" s="45">
        <v>1154.5074</v>
      </c>
      <c r="F520">
        <v>769.67160000000001</v>
      </c>
    </row>
    <row r="521" spans="1:6" x14ac:dyDescent="0.25">
      <c r="A521" t="s">
        <v>892</v>
      </c>
      <c r="B521">
        <v>153.93430000000001</v>
      </c>
      <c r="C521" s="45">
        <v>1924.1790000000001</v>
      </c>
      <c r="D521" s="45">
        <v>1924.1790000000001</v>
      </c>
      <c r="E521">
        <v>481.04480000000001</v>
      </c>
      <c r="F521">
        <v>769.67160000000001</v>
      </c>
    </row>
    <row r="522" spans="1:6" x14ac:dyDescent="0.25">
      <c r="A522" t="s">
        <v>973</v>
      </c>
      <c r="B522">
        <v>256.29340000000002</v>
      </c>
      <c r="C522" s="45">
        <v>1708.6224</v>
      </c>
      <c r="D522" s="45">
        <v>1708.6224</v>
      </c>
      <c r="E522" s="45">
        <v>1025.1733999999999</v>
      </c>
      <c r="F522">
        <v>683.44899999999996</v>
      </c>
    </row>
    <row r="523" spans="1:6" x14ac:dyDescent="0.25">
      <c r="A523" t="s">
        <v>945</v>
      </c>
      <c r="B523">
        <v>236.77520000000001</v>
      </c>
      <c r="C523" s="45">
        <v>1578.501</v>
      </c>
      <c r="D523" s="45">
        <v>1578.501</v>
      </c>
      <c r="E523">
        <v>947.10059999999999</v>
      </c>
      <c r="F523">
        <v>631.40039999999999</v>
      </c>
    </row>
    <row r="524" spans="1:6" x14ac:dyDescent="0.25">
      <c r="A524" t="s">
        <v>796</v>
      </c>
      <c r="B524">
        <v>169.78039999999999</v>
      </c>
      <c r="C524" s="45">
        <v>1886.4492</v>
      </c>
      <c r="D524" s="45">
        <v>1886.4492</v>
      </c>
      <c r="E524" s="45">
        <v>1131.8695</v>
      </c>
      <c r="F524">
        <v>754.5797</v>
      </c>
    </row>
    <row r="525" spans="1:6" x14ac:dyDescent="0.25">
      <c r="A525" t="s">
        <v>1201</v>
      </c>
      <c r="B525">
        <v>153.93430000000001</v>
      </c>
      <c r="C525" s="45">
        <v>1924.1790000000001</v>
      </c>
      <c r="D525" s="45">
        <v>1924.1790000000001</v>
      </c>
      <c r="E525">
        <v>481.04480000000001</v>
      </c>
      <c r="F525">
        <v>769.67160000000001</v>
      </c>
    </row>
    <row r="526" spans="1:6" x14ac:dyDescent="0.25">
      <c r="A526" t="s">
        <v>226</v>
      </c>
      <c r="B526">
        <v>294.39949999999999</v>
      </c>
      <c r="C526" s="45">
        <v>1962.6636000000001</v>
      </c>
      <c r="D526" s="45">
        <v>1962.6636000000001</v>
      </c>
      <c r="E526">
        <v>490.66590000000002</v>
      </c>
      <c r="F526">
        <v>785.06539999999995</v>
      </c>
    </row>
    <row r="527" spans="1:6" x14ac:dyDescent="0.25">
      <c r="A527" t="s">
        <v>1145</v>
      </c>
      <c r="B527">
        <v>144.04949999999999</v>
      </c>
      <c r="C527" s="45">
        <v>1440.4949999999999</v>
      </c>
      <c r="D527" s="45">
        <v>1440.4949999999999</v>
      </c>
      <c r="E527" s="45">
        <v>1008.3465</v>
      </c>
      <c r="F527">
        <v>576.19799999999998</v>
      </c>
    </row>
    <row r="528" spans="1:6" x14ac:dyDescent="0.25">
      <c r="A528" t="s">
        <v>1088</v>
      </c>
      <c r="B528">
        <v>0</v>
      </c>
      <c r="C528" s="45">
        <v>1469.31</v>
      </c>
      <c r="D528" s="45">
        <v>1469.31</v>
      </c>
      <c r="E528">
        <v>367.32749999999999</v>
      </c>
      <c r="F528">
        <v>587.72400000000005</v>
      </c>
    </row>
    <row r="529" spans="1:6" x14ac:dyDescent="0.25">
      <c r="A529" t="s">
        <v>371</v>
      </c>
      <c r="B529">
        <v>184.94640000000001</v>
      </c>
      <c r="C529" s="45">
        <v>1849.4639999999999</v>
      </c>
      <c r="D529" s="45">
        <v>1849.4639999999999</v>
      </c>
      <c r="E529" s="45">
        <v>1294.6248000000001</v>
      </c>
      <c r="F529">
        <v>739.78560000000004</v>
      </c>
    </row>
    <row r="530" spans="1:6" x14ac:dyDescent="0.25">
      <c r="A530" t="s">
        <v>151</v>
      </c>
      <c r="B530">
        <v>0</v>
      </c>
      <c r="C530" s="45">
        <v>1642.2714000000001</v>
      </c>
      <c r="D530" s="45">
        <v>1642.2714000000001</v>
      </c>
      <c r="E530">
        <v>985.36279999999999</v>
      </c>
      <c r="F530">
        <v>656.90859999999998</v>
      </c>
    </row>
    <row r="531" spans="1:6" x14ac:dyDescent="0.25">
      <c r="A531" t="s">
        <v>1339</v>
      </c>
      <c r="B531">
        <v>157.8501</v>
      </c>
      <c r="C531" s="45">
        <v>1578.501</v>
      </c>
      <c r="D531" s="45">
        <v>1578.501</v>
      </c>
      <c r="E531">
        <v>394.62529999999998</v>
      </c>
      <c r="F531">
        <v>631.40039999999999</v>
      </c>
    </row>
    <row r="532" spans="1:6" x14ac:dyDescent="0.25">
      <c r="A532" t="s">
        <v>889</v>
      </c>
      <c r="B532">
        <v>0</v>
      </c>
      <c r="C532" s="45">
        <v>1962.6636000000001</v>
      </c>
      <c r="D532" s="45">
        <v>1962.6636000000001</v>
      </c>
      <c r="E532">
        <v>490.66590000000002</v>
      </c>
      <c r="F532">
        <v>785.06539999999995</v>
      </c>
    </row>
    <row r="533" spans="1:6" x14ac:dyDescent="0.25">
      <c r="A533" t="s">
        <v>1173</v>
      </c>
      <c r="B533">
        <v>0</v>
      </c>
      <c r="C533" s="45">
        <v>1924.1790000000001</v>
      </c>
      <c r="D533" s="45">
        <v>1924.1790000000001</v>
      </c>
      <c r="E533">
        <v>481.04480000000001</v>
      </c>
      <c r="F533">
        <v>769.67160000000001</v>
      </c>
    </row>
    <row r="534" spans="1:6" x14ac:dyDescent="0.25">
      <c r="A534" t="s">
        <v>227</v>
      </c>
      <c r="B534">
        <v>196.2664</v>
      </c>
      <c r="C534" s="45">
        <v>1962.6636000000001</v>
      </c>
      <c r="D534" s="45">
        <v>1962.6636000000001</v>
      </c>
      <c r="E534">
        <v>490.66590000000002</v>
      </c>
      <c r="F534">
        <v>785.06539999999995</v>
      </c>
    </row>
    <row r="535" spans="1:6" x14ac:dyDescent="0.25">
      <c r="A535" t="s">
        <v>372</v>
      </c>
      <c r="B535">
        <v>282.9674</v>
      </c>
      <c r="C535" s="45">
        <v>1886.4492</v>
      </c>
      <c r="D535" s="45">
        <v>1886.4492</v>
      </c>
      <c r="E535">
        <v>471.6123</v>
      </c>
      <c r="F535">
        <v>754.5797</v>
      </c>
    </row>
    <row r="536" spans="1:6" x14ac:dyDescent="0.25">
      <c r="A536" t="s">
        <v>1269</v>
      </c>
      <c r="B536">
        <v>0</v>
      </c>
      <c r="C536" s="45">
        <v>1708.6224</v>
      </c>
      <c r="D536" s="45">
        <v>1708.6224</v>
      </c>
      <c r="E536">
        <v>427.15559999999999</v>
      </c>
      <c r="F536">
        <v>683.44899999999996</v>
      </c>
    </row>
    <row r="537" spans="1:6" x14ac:dyDescent="0.25">
      <c r="A537" t="s">
        <v>1282</v>
      </c>
      <c r="B537">
        <v>0</v>
      </c>
      <c r="C537" s="45">
        <v>1962.6636000000001</v>
      </c>
      <c r="D537" s="45">
        <v>1962.6636000000001</v>
      </c>
      <c r="E537" s="45">
        <v>1177.5981999999999</v>
      </c>
      <c r="F537">
        <v>785.06539999999995</v>
      </c>
    </row>
    <row r="538" spans="1:6" x14ac:dyDescent="0.25">
      <c r="A538" t="s">
        <v>1087</v>
      </c>
      <c r="B538">
        <v>199.6191</v>
      </c>
      <c r="C538">
        <v>0</v>
      </c>
      <c r="D538">
        <v>665.39700000000005</v>
      </c>
      <c r="E538">
        <v>0</v>
      </c>
      <c r="F538">
        <v>0</v>
      </c>
    </row>
    <row r="539" spans="1:6" x14ac:dyDescent="0.25">
      <c r="A539" t="s">
        <v>373</v>
      </c>
      <c r="B539">
        <v>0</v>
      </c>
      <c r="C539" s="45">
        <v>1578.501</v>
      </c>
      <c r="D539" s="45">
        <v>1578.501</v>
      </c>
      <c r="E539" s="45">
        <v>1104.9507000000001</v>
      </c>
      <c r="F539">
        <v>631.40039999999999</v>
      </c>
    </row>
    <row r="540" spans="1:6" x14ac:dyDescent="0.25">
      <c r="A540" t="s">
        <v>1164</v>
      </c>
      <c r="B540">
        <v>0</v>
      </c>
      <c r="C540" s="45">
        <v>1962.6636000000001</v>
      </c>
      <c r="D540" s="45">
        <v>1962.6636000000001</v>
      </c>
      <c r="E540">
        <v>490.66590000000002</v>
      </c>
      <c r="F540">
        <v>785.06539999999995</v>
      </c>
    </row>
    <row r="541" spans="1:6" x14ac:dyDescent="0.25">
      <c r="A541" t="s">
        <v>1068</v>
      </c>
      <c r="B541">
        <v>0</v>
      </c>
      <c r="C541" s="45">
        <v>1357.4058</v>
      </c>
      <c r="D541" s="45">
        <v>1357.4058</v>
      </c>
      <c r="E541">
        <v>814.44349999999997</v>
      </c>
      <c r="F541">
        <v>542.96230000000003</v>
      </c>
    </row>
    <row r="542" spans="1:6" x14ac:dyDescent="0.25">
      <c r="A542" t="s">
        <v>374</v>
      </c>
      <c r="B542">
        <v>181.3203</v>
      </c>
      <c r="C542" s="45">
        <v>1813.203</v>
      </c>
      <c r="D542" s="45">
        <v>1813.203</v>
      </c>
      <c r="E542">
        <v>453.30079999999998</v>
      </c>
      <c r="F542">
        <v>725.28120000000001</v>
      </c>
    </row>
    <row r="543" spans="1:6" x14ac:dyDescent="0.25">
      <c r="A543" t="s">
        <v>163</v>
      </c>
      <c r="B543">
        <v>196.2664</v>
      </c>
      <c r="C543" s="45">
        <v>1962.6636000000001</v>
      </c>
      <c r="D543" s="45">
        <v>1962.6636000000001</v>
      </c>
      <c r="E543" s="45">
        <v>1177.5981999999999</v>
      </c>
      <c r="F543">
        <v>785.06539999999995</v>
      </c>
    </row>
    <row r="544" spans="1:6" x14ac:dyDescent="0.25">
      <c r="A544" t="s">
        <v>1092</v>
      </c>
      <c r="B544">
        <v>173.17609999999999</v>
      </c>
      <c r="C544" s="45">
        <v>1924.1790000000001</v>
      </c>
      <c r="D544" s="45">
        <v>1924.1790000000001</v>
      </c>
      <c r="E544">
        <v>481.04480000000001</v>
      </c>
      <c r="F544">
        <v>769.67160000000001</v>
      </c>
    </row>
    <row r="545" spans="1:6" x14ac:dyDescent="0.25">
      <c r="A545" t="s">
        <v>375</v>
      </c>
      <c r="B545">
        <v>288.62689999999998</v>
      </c>
      <c r="C545" s="45">
        <v>1924.1790000000001</v>
      </c>
      <c r="D545" s="45">
        <v>1924.1790000000001</v>
      </c>
      <c r="E545">
        <v>481.04480000000001</v>
      </c>
      <c r="F545">
        <v>769.67160000000001</v>
      </c>
    </row>
    <row r="546" spans="1:6" x14ac:dyDescent="0.25">
      <c r="A546" t="s">
        <v>1251</v>
      </c>
      <c r="B546">
        <v>0</v>
      </c>
      <c r="C546" s="45">
        <v>1962.6636000000001</v>
      </c>
      <c r="D546" s="45">
        <v>1962.6636000000001</v>
      </c>
      <c r="E546">
        <v>490.66590000000002</v>
      </c>
      <c r="F546">
        <v>785.06539999999995</v>
      </c>
    </row>
    <row r="547" spans="1:6" x14ac:dyDescent="0.25">
      <c r="A547" t="s">
        <v>376</v>
      </c>
      <c r="B547">
        <v>288.62689999999998</v>
      </c>
      <c r="C547" s="45">
        <v>1924.1790000000001</v>
      </c>
      <c r="D547" s="45">
        <v>1924.1790000000001</v>
      </c>
      <c r="E547">
        <v>481.04480000000001</v>
      </c>
      <c r="F547">
        <v>769.67160000000001</v>
      </c>
    </row>
    <row r="548" spans="1:6" x14ac:dyDescent="0.25">
      <c r="A548" t="s">
        <v>1266</v>
      </c>
      <c r="B548">
        <v>251.26730000000001</v>
      </c>
      <c r="C548" s="45">
        <v>1675.1153999999999</v>
      </c>
      <c r="D548" s="45">
        <v>1675.1153999999999</v>
      </c>
      <c r="E548" s="45">
        <v>1005.0692</v>
      </c>
      <c r="F548">
        <v>670.0462</v>
      </c>
    </row>
    <row r="549" spans="1:6" x14ac:dyDescent="0.25">
      <c r="A549" t="s">
        <v>450</v>
      </c>
      <c r="B549">
        <v>266.64690000000002</v>
      </c>
      <c r="C549" s="45">
        <v>1777.6458</v>
      </c>
      <c r="D549" s="45">
        <v>1777.6458</v>
      </c>
      <c r="E549" s="45">
        <v>1066.5875000000001</v>
      </c>
      <c r="F549">
        <v>711.05830000000003</v>
      </c>
    </row>
    <row r="550" spans="1:6" x14ac:dyDescent="0.25">
      <c r="A550" t="s">
        <v>406</v>
      </c>
      <c r="B550">
        <v>0</v>
      </c>
      <c r="C550" s="45">
        <v>1642.2714000000001</v>
      </c>
      <c r="D550" s="45">
        <v>1642.2714000000001</v>
      </c>
      <c r="E550">
        <v>410.56779999999998</v>
      </c>
      <c r="F550">
        <v>656.90859999999998</v>
      </c>
    </row>
    <row r="551" spans="1:6" x14ac:dyDescent="0.25">
      <c r="A551" t="s">
        <v>776</v>
      </c>
      <c r="B551">
        <v>184.94640000000001</v>
      </c>
      <c r="C551" s="45">
        <v>1849.4639999999999</v>
      </c>
      <c r="D551" s="45">
        <v>1849.4639999999999</v>
      </c>
      <c r="E551">
        <v>554.83920000000001</v>
      </c>
      <c r="F551">
        <v>739.78560000000004</v>
      </c>
    </row>
    <row r="552" spans="1:6" x14ac:dyDescent="0.25">
      <c r="A552" t="s">
        <v>789</v>
      </c>
      <c r="B552">
        <v>288.62689999999998</v>
      </c>
      <c r="C552" s="45">
        <v>1924.1790000000001</v>
      </c>
      <c r="D552" s="45">
        <v>1924.1790000000001</v>
      </c>
      <c r="E552">
        <v>481.04480000000001</v>
      </c>
      <c r="F552">
        <v>769.67160000000001</v>
      </c>
    </row>
    <row r="553" spans="1:6" x14ac:dyDescent="0.25">
      <c r="A553" t="s">
        <v>377</v>
      </c>
      <c r="B553">
        <v>288.62689999999998</v>
      </c>
      <c r="C553" s="45">
        <v>1924.1790000000001</v>
      </c>
      <c r="D553" s="45">
        <v>1924.1790000000001</v>
      </c>
      <c r="E553" s="45">
        <v>1154.5074</v>
      </c>
      <c r="F553">
        <v>769.67160000000001</v>
      </c>
    </row>
    <row r="554" spans="1:6" x14ac:dyDescent="0.25">
      <c r="A554" t="s">
        <v>469</v>
      </c>
      <c r="B554">
        <v>0</v>
      </c>
      <c r="C554" s="45">
        <v>1708.6224</v>
      </c>
      <c r="D554" s="45">
        <v>1708.6224</v>
      </c>
      <c r="E554">
        <v>427.15559999999999</v>
      </c>
      <c r="F554">
        <v>683.44899999999996</v>
      </c>
    </row>
    <row r="555" spans="1:6" x14ac:dyDescent="0.25">
      <c r="A555" t="s">
        <v>1018</v>
      </c>
      <c r="B555">
        <v>149.86959999999999</v>
      </c>
      <c r="C555" s="45">
        <v>1498.6962000000001</v>
      </c>
      <c r="D555" s="45">
        <v>1498.6962000000001</v>
      </c>
      <c r="E555">
        <v>374.67399999999998</v>
      </c>
      <c r="F555">
        <v>599.47850000000005</v>
      </c>
    </row>
    <row r="556" spans="1:6" x14ac:dyDescent="0.25">
      <c r="A556" t="s">
        <v>804</v>
      </c>
      <c r="B556">
        <v>0</v>
      </c>
      <c r="C556" s="45">
        <v>1443.1266000000001</v>
      </c>
      <c r="D556" s="45">
        <v>1443.1266000000001</v>
      </c>
      <c r="E556">
        <v>865.87599999999998</v>
      </c>
      <c r="F556">
        <v>577.25059999999996</v>
      </c>
    </row>
    <row r="557" spans="1:6" x14ac:dyDescent="0.25">
      <c r="A557" t="s">
        <v>1279</v>
      </c>
      <c r="B557">
        <v>277.4196</v>
      </c>
      <c r="C557" s="45">
        <v>1849.4639999999999</v>
      </c>
      <c r="D557" s="45">
        <v>1849.4639999999999</v>
      </c>
      <c r="E557">
        <v>554.83920000000001</v>
      </c>
      <c r="F557">
        <v>739.78560000000004</v>
      </c>
    </row>
    <row r="558" spans="1:6" x14ac:dyDescent="0.25">
      <c r="A558" t="s">
        <v>470</v>
      </c>
      <c r="B558">
        <v>266.64690000000002</v>
      </c>
      <c r="C558" s="45">
        <v>1777.6458</v>
      </c>
      <c r="D558" s="45">
        <v>1777.6458</v>
      </c>
      <c r="E558">
        <v>444.41149999999999</v>
      </c>
      <c r="F558">
        <v>711.05830000000003</v>
      </c>
    </row>
    <row r="559" spans="1:6" x14ac:dyDescent="0.25">
      <c r="A559" t="s">
        <v>1210</v>
      </c>
      <c r="B559">
        <v>0</v>
      </c>
      <c r="C559" s="45">
        <v>1924.1790000000001</v>
      </c>
      <c r="D559">
        <v>0</v>
      </c>
      <c r="E559">
        <v>0</v>
      </c>
      <c r="F559">
        <v>769.67160000000001</v>
      </c>
    </row>
    <row r="560" spans="1:6" x14ac:dyDescent="0.25">
      <c r="A560" t="s">
        <v>228</v>
      </c>
      <c r="B560">
        <v>196.2664</v>
      </c>
      <c r="C560" s="45">
        <v>1962.6636000000001</v>
      </c>
      <c r="D560" s="45">
        <v>1962.6636000000001</v>
      </c>
      <c r="E560">
        <v>490.66590000000002</v>
      </c>
      <c r="F560">
        <v>785.06539999999995</v>
      </c>
    </row>
    <row r="561" spans="1:6" x14ac:dyDescent="0.25">
      <c r="A561" t="s">
        <v>1341</v>
      </c>
      <c r="B561">
        <v>0</v>
      </c>
      <c r="C561" s="45">
        <v>1708.6224</v>
      </c>
      <c r="D561" s="45">
        <v>1708.6224</v>
      </c>
      <c r="E561" s="45">
        <v>1196.0356999999999</v>
      </c>
      <c r="F561">
        <v>683.44899999999996</v>
      </c>
    </row>
    <row r="562" spans="1:6" x14ac:dyDescent="0.25">
      <c r="A562" t="s">
        <v>1017</v>
      </c>
      <c r="B562">
        <v>224.80439999999999</v>
      </c>
      <c r="C562" s="45">
        <v>1498.6962000000001</v>
      </c>
      <c r="D562" s="45">
        <v>1498.6962000000001</v>
      </c>
      <c r="E562">
        <v>449.60890000000001</v>
      </c>
      <c r="F562">
        <v>599.47850000000005</v>
      </c>
    </row>
    <row r="563" spans="1:6" x14ac:dyDescent="0.25">
      <c r="A563" t="s">
        <v>784</v>
      </c>
      <c r="B563">
        <v>153.77600000000001</v>
      </c>
      <c r="C563" s="45">
        <v>1708.6224</v>
      </c>
      <c r="D563" s="45">
        <v>1708.6224</v>
      </c>
      <c r="E563">
        <v>512.58669999999995</v>
      </c>
      <c r="F563">
        <v>683.44899999999996</v>
      </c>
    </row>
    <row r="564" spans="1:6" x14ac:dyDescent="0.25">
      <c r="A564" t="s">
        <v>229</v>
      </c>
      <c r="B564">
        <v>128.14570000000001</v>
      </c>
      <c r="C564" s="45">
        <v>1281.4566</v>
      </c>
      <c r="D564" s="45">
        <v>1281.4566</v>
      </c>
      <c r="E564">
        <v>320.36419999999998</v>
      </c>
      <c r="F564">
        <v>512.58259999999996</v>
      </c>
    </row>
    <row r="565" spans="1:6" x14ac:dyDescent="0.25">
      <c r="A565" t="s">
        <v>486</v>
      </c>
      <c r="B565">
        <v>0</v>
      </c>
      <c r="C565" s="45">
        <v>1742.7924</v>
      </c>
      <c r="D565" s="45">
        <v>1742.7924</v>
      </c>
      <c r="E565" s="45">
        <v>1045.6754000000001</v>
      </c>
      <c r="F565">
        <v>697.11699999999996</v>
      </c>
    </row>
    <row r="566" spans="1:6" x14ac:dyDescent="0.25">
      <c r="A566" t="s">
        <v>1303</v>
      </c>
      <c r="B566">
        <v>0</v>
      </c>
      <c r="C566" s="45">
        <v>1962.6636000000001</v>
      </c>
      <c r="D566" s="45">
        <v>1962.6636000000001</v>
      </c>
      <c r="E566">
        <v>490.66590000000002</v>
      </c>
      <c r="F566">
        <v>785.06539999999995</v>
      </c>
    </row>
    <row r="567" spans="1:6" x14ac:dyDescent="0.25">
      <c r="A567" t="s">
        <v>230</v>
      </c>
      <c r="B567">
        <v>294.39949999999999</v>
      </c>
      <c r="C567" s="45">
        <v>1962.6636000000001</v>
      </c>
      <c r="D567" s="45">
        <v>1962.6636000000001</v>
      </c>
      <c r="E567">
        <v>588.79909999999995</v>
      </c>
      <c r="F567">
        <v>785.06539999999995</v>
      </c>
    </row>
    <row r="568" spans="1:6" x14ac:dyDescent="0.25">
      <c r="A568" t="s">
        <v>382</v>
      </c>
      <c r="B568">
        <v>0</v>
      </c>
      <c r="C568" s="45">
        <v>1924.1790000000001</v>
      </c>
      <c r="D568" s="45">
        <v>1924.1790000000001</v>
      </c>
      <c r="E568" s="45">
        <v>1154.5074</v>
      </c>
      <c r="F568">
        <v>769.67160000000001</v>
      </c>
    </row>
    <row r="569" spans="1:6" x14ac:dyDescent="0.25">
      <c r="A569" t="s">
        <v>231</v>
      </c>
      <c r="B569">
        <v>0</v>
      </c>
      <c r="C569" s="45">
        <v>1962.6636000000001</v>
      </c>
      <c r="D569" s="45">
        <v>1962.6636000000001</v>
      </c>
      <c r="E569">
        <v>588.79909999999995</v>
      </c>
      <c r="F569">
        <v>785.06539999999995</v>
      </c>
    </row>
    <row r="570" spans="1:6" x14ac:dyDescent="0.25">
      <c r="A570" t="s">
        <v>281</v>
      </c>
      <c r="B570">
        <v>288.62689999999998</v>
      </c>
      <c r="C570" s="45">
        <v>1924.1790000000001</v>
      </c>
      <c r="D570" s="45">
        <v>1924.1790000000001</v>
      </c>
      <c r="E570">
        <v>577.25369999999998</v>
      </c>
      <c r="F570">
        <v>769.67160000000001</v>
      </c>
    </row>
    <row r="571" spans="1:6" x14ac:dyDescent="0.25">
      <c r="A571" t="s">
        <v>423</v>
      </c>
      <c r="B571">
        <v>0</v>
      </c>
      <c r="C571" s="45">
        <v>1742.7924</v>
      </c>
      <c r="D571" s="45">
        <v>1742.7924</v>
      </c>
      <c r="E571">
        <v>435.69810000000001</v>
      </c>
      <c r="F571">
        <v>697.11699999999996</v>
      </c>
    </row>
    <row r="572" spans="1:6" x14ac:dyDescent="0.25">
      <c r="A572" t="s">
        <v>125</v>
      </c>
      <c r="B572">
        <v>288.62689999999998</v>
      </c>
      <c r="C572" s="45">
        <v>1924.1790000000001</v>
      </c>
      <c r="D572" s="45">
        <v>1924.1790000000001</v>
      </c>
      <c r="E572">
        <v>481.04480000000001</v>
      </c>
      <c r="F572">
        <v>769.67160000000001</v>
      </c>
    </row>
    <row r="573" spans="1:6" x14ac:dyDescent="0.25">
      <c r="A573" t="s">
        <v>471</v>
      </c>
      <c r="B573">
        <v>256.29340000000002</v>
      </c>
      <c r="C573" s="45">
        <v>1708.6224</v>
      </c>
      <c r="D573" s="45">
        <v>1708.6224</v>
      </c>
      <c r="E573">
        <v>427.15559999999999</v>
      </c>
      <c r="F573">
        <v>683.44899999999996</v>
      </c>
    </row>
    <row r="574" spans="1:6" x14ac:dyDescent="0.25">
      <c r="A574" t="s">
        <v>424</v>
      </c>
      <c r="B574">
        <v>266.64690000000002</v>
      </c>
      <c r="C574" s="45">
        <v>1777.6458</v>
      </c>
      <c r="D574" s="45">
        <v>1777.6458</v>
      </c>
      <c r="E574" s="45">
        <v>1066.5875000000001</v>
      </c>
      <c r="F574">
        <v>711.05830000000003</v>
      </c>
    </row>
    <row r="575" spans="1:6" x14ac:dyDescent="0.25">
      <c r="A575" t="s">
        <v>472</v>
      </c>
      <c r="B575">
        <v>256.29340000000002</v>
      </c>
      <c r="C575" s="45">
        <v>1708.6224</v>
      </c>
      <c r="D575" s="45">
        <v>1708.6224</v>
      </c>
      <c r="E575">
        <v>427.15559999999999</v>
      </c>
      <c r="F575">
        <v>683.44899999999996</v>
      </c>
    </row>
    <row r="576" spans="1:6" x14ac:dyDescent="0.25">
      <c r="A576" t="s">
        <v>425</v>
      </c>
      <c r="B576">
        <v>188.45009999999999</v>
      </c>
      <c r="C576" s="45">
        <v>1256.3340000000001</v>
      </c>
      <c r="D576" s="45">
        <v>1256.3340000000001</v>
      </c>
      <c r="E576">
        <v>314.08350000000002</v>
      </c>
      <c r="F576">
        <v>502.53359999999998</v>
      </c>
    </row>
    <row r="577" spans="1:6" x14ac:dyDescent="0.25">
      <c r="A577" t="s">
        <v>1221</v>
      </c>
      <c r="B577">
        <v>0</v>
      </c>
      <c r="C577" s="45">
        <v>1924.1790000000001</v>
      </c>
      <c r="D577" s="45">
        <v>1924.1790000000001</v>
      </c>
      <c r="E577" s="45">
        <v>1154.5074</v>
      </c>
      <c r="F577">
        <v>769.67160000000001</v>
      </c>
    </row>
    <row r="578" spans="1:6" x14ac:dyDescent="0.25">
      <c r="A578" t="s">
        <v>1143</v>
      </c>
      <c r="B578">
        <v>106.4635</v>
      </c>
      <c r="C578" s="45">
        <v>1330.7940000000001</v>
      </c>
      <c r="D578" s="45">
        <v>1330.7940000000001</v>
      </c>
      <c r="E578">
        <v>798.47640000000001</v>
      </c>
      <c r="F578">
        <v>532.31759999999997</v>
      </c>
    </row>
    <row r="579" spans="1:6" x14ac:dyDescent="0.25">
      <c r="A579" t="s">
        <v>994</v>
      </c>
      <c r="B579">
        <v>191.8681</v>
      </c>
      <c r="C579" s="45">
        <v>1279.1207999999999</v>
      </c>
      <c r="D579" s="45">
        <v>1279.1207999999999</v>
      </c>
      <c r="E579">
        <v>319.78019999999998</v>
      </c>
      <c r="F579">
        <v>511.64830000000001</v>
      </c>
    </row>
    <row r="580" spans="1:6" x14ac:dyDescent="0.25">
      <c r="A580" t="s">
        <v>451</v>
      </c>
      <c r="B580">
        <v>266.64690000000002</v>
      </c>
      <c r="C580" s="45">
        <v>1777.6458</v>
      </c>
      <c r="D580" s="45">
        <v>1777.6458</v>
      </c>
      <c r="E580">
        <v>444.41149999999999</v>
      </c>
      <c r="F580">
        <v>711.05830000000003</v>
      </c>
    </row>
    <row r="581" spans="1:6" x14ac:dyDescent="0.25">
      <c r="A581" t="s">
        <v>1089</v>
      </c>
      <c r="B581">
        <v>135.7406</v>
      </c>
      <c r="C581" s="45">
        <v>1357.4058</v>
      </c>
      <c r="D581" s="45">
        <v>1357.4058</v>
      </c>
      <c r="E581">
        <v>814.44349999999997</v>
      </c>
      <c r="F581">
        <v>542.96230000000003</v>
      </c>
    </row>
    <row r="582" spans="1:6" x14ac:dyDescent="0.25">
      <c r="A582" t="s">
        <v>232</v>
      </c>
      <c r="B582">
        <v>686.93230000000005</v>
      </c>
      <c r="C582" s="45">
        <v>1962.6636000000001</v>
      </c>
      <c r="D582" s="45">
        <v>1962.6636000000001</v>
      </c>
      <c r="E582" s="45">
        <v>1177.5981999999999</v>
      </c>
      <c r="F582">
        <v>785.06539999999995</v>
      </c>
    </row>
    <row r="583" spans="1:6" x14ac:dyDescent="0.25">
      <c r="A583" t="s">
        <v>282</v>
      </c>
      <c r="B583">
        <v>0</v>
      </c>
      <c r="C583" s="45">
        <v>1578.501</v>
      </c>
      <c r="D583" s="45">
        <v>1578.501</v>
      </c>
      <c r="E583">
        <v>394.62529999999998</v>
      </c>
      <c r="F583">
        <v>631.40039999999999</v>
      </c>
    </row>
    <row r="584" spans="1:6" x14ac:dyDescent="0.25">
      <c r="A584" t="s">
        <v>272</v>
      </c>
      <c r="B584">
        <v>256.29340000000002</v>
      </c>
      <c r="C584" s="45">
        <v>1708.6224</v>
      </c>
      <c r="D584" s="45">
        <v>1708.6224</v>
      </c>
      <c r="E584">
        <v>427.15559999999999</v>
      </c>
      <c r="F584">
        <v>683.44899999999996</v>
      </c>
    </row>
    <row r="585" spans="1:6" x14ac:dyDescent="0.25">
      <c r="A585" t="s">
        <v>392</v>
      </c>
      <c r="B585">
        <v>266.64690000000002</v>
      </c>
      <c r="C585" s="45">
        <v>1777.6458</v>
      </c>
      <c r="D585" s="45">
        <v>1777.6458</v>
      </c>
      <c r="E585" s="45">
        <v>1066.5875000000001</v>
      </c>
      <c r="F585">
        <v>711.05830000000003</v>
      </c>
    </row>
    <row r="586" spans="1:6" x14ac:dyDescent="0.25">
      <c r="A586" t="s">
        <v>283</v>
      </c>
      <c r="B586">
        <v>288.62689999999998</v>
      </c>
      <c r="C586" s="45">
        <v>1924.1790000000001</v>
      </c>
      <c r="D586" s="45">
        <v>1924.1790000000001</v>
      </c>
      <c r="E586">
        <v>577.25369999999998</v>
      </c>
      <c r="F586">
        <v>769.67160000000001</v>
      </c>
    </row>
    <row r="587" spans="1:6" x14ac:dyDescent="0.25">
      <c r="A587" t="s">
        <v>284</v>
      </c>
      <c r="B587">
        <v>188.64490000000001</v>
      </c>
      <c r="C587" s="45">
        <v>1886.4492</v>
      </c>
      <c r="D587" s="45">
        <v>1886.4492</v>
      </c>
      <c r="E587">
        <v>471.6123</v>
      </c>
      <c r="F587">
        <v>754.5797</v>
      </c>
    </row>
    <row r="588" spans="1:6" x14ac:dyDescent="0.25">
      <c r="A588" t="s">
        <v>473</v>
      </c>
      <c r="B588">
        <v>0</v>
      </c>
      <c r="C588" s="45">
        <v>1777.6458</v>
      </c>
      <c r="D588" s="45">
        <v>1777.6458</v>
      </c>
      <c r="E588">
        <v>444.41149999999999</v>
      </c>
      <c r="F588">
        <v>711.05830000000003</v>
      </c>
    </row>
    <row r="589" spans="1:6" x14ac:dyDescent="0.25">
      <c r="A589" t="s">
        <v>233</v>
      </c>
      <c r="B589">
        <v>157.01310000000001</v>
      </c>
      <c r="C589" s="45">
        <v>1962.6636000000001</v>
      </c>
      <c r="D589" s="45">
        <v>1962.6636000000001</v>
      </c>
      <c r="E589" s="45">
        <v>1373.8644999999999</v>
      </c>
      <c r="F589">
        <v>785.06539999999995</v>
      </c>
    </row>
    <row r="590" spans="1:6" x14ac:dyDescent="0.25">
      <c r="A590" t="s">
        <v>813</v>
      </c>
      <c r="B590">
        <v>0</v>
      </c>
      <c r="C590" s="45">
        <v>1813.203</v>
      </c>
      <c r="D590" s="45">
        <v>1813.203</v>
      </c>
      <c r="E590">
        <v>453.30079999999998</v>
      </c>
      <c r="F590">
        <v>725.28120000000001</v>
      </c>
    </row>
    <row r="591" spans="1:6" x14ac:dyDescent="0.25">
      <c r="A591" t="s">
        <v>285</v>
      </c>
      <c r="B591">
        <v>181.3203</v>
      </c>
      <c r="C591" s="45">
        <v>1813.203</v>
      </c>
      <c r="D591" s="45">
        <v>1813.203</v>
      </c>
      <c r="E591">
        <v>453.30079999999998</v>
      </c>
      <c r="F591">
        <v>725.28120000000001</v>
      </c>
    </row>
    <row r="592" spans="1:6" x14ac:dyDescent="0.25">
      <c r="A592" t="s">
        <v>1196</v>
      </c>
      <c r="B592">
        <v>196.2664</v>
      </c>
      <c r="C592" s="45">
        <v>1962.6636000000001</v>
      </c>
      <c r="D592" s="45">
        <v>1962.6636000000001</v>
      </c>
      <c r="E592" s="45">
        <v>1177.5981999999999</v>
      </c>
      <c r="F592">
        <v>785.06539999999995</v>
      </c>
    </row>
    <row r="593" spans="1:6" x14ac:dyDescent="0.25">
      <c r="A593" t="s">
        <v>426</v>
      </c>
      <c r="B593">
        <v>0</v>
      </c>
      <c r="C593" s="45">
        <v>1708.6224</v>
      </c>
      <c r="D593" s="45">
        <v>1708.6224</v>
      </c>
      <c r="E593" s="45">
        <v>1025.1733999999999</v>
      </c>
      <c r="F593">
        <v>683.44899999999996</v>
      </c>
    </row>
    <row r="594" spans="1:6" x14ac:dyDescent="0.25">
      <c r="A594" t="s">
        <v>286</v>
      </c>
      <c r="B594">
        <v>0</v>
      </c>
      <c r="C594" s="45">
        <v>1924.1790000000001</v>
      </c>
      <c r="D594" s="45">
        <v>1924.1790000000001</v>
      </c>
      <c r="E594">
        <v>481.04480000000001</v>
      </c>
      <c r="F594">
        <v>769.67160000000001</v>
      </c>
    </row>
    <row r="595" spans="1:6" x14ac:dyDescent="0.25">
      <c r="A595" t="s">
        <v>287</v>
      </c>
      <c r="B595">
        <v>169.78039999999999</v>
      </c>
      <c r="C595" s="45">
        <v>1886.4492</v>
      </c>
      <c r="D595" s="45">
        <v>1886.4492</v>
      </c>
      <c r="E595" s="45">
        <v>1131.8695</v>
      </c>
      <c r="F595">
        <v>754.5797</v>
      </c>
    </row>
    <row r="596" spans="1:6" x14ac:dyDescent="0.25">
      <c r="A596" t="s">
        <v>1159</v>
      </c>
      <c r="B596">
        <v>0</v>
      </c>
      <c r="C596" s="45">
        <v>1469.31</v>
      </c>
      <c r="D596" s="45">
        <v>1469.31</v>
      </c>
      <c r="E596">
        <v>367.32749999999999</v>
      </c>
      <c r="F596">
        <v>587.72400000000005</v>
      </c>
    </row>
    <row r="597" spans="1:6" x14ac:dyDescent="0.25">
      <c r="A597" t="s">
        <v>234</v>
      </c>
      <c r="B597">
        <v>0</v>
      </c>
      <c r="C597" s="45">
        <v>1742.7924</v>
      </c>
      <c r="D597" s="45">
        <v>1742.7924</v>
      </c>
      <c r="E597">
        <v>435.69810000000001</v>
      </c>
      <c r="F597">
        <v>697.11699999999996</v>
      </c>
    </row>
    <row r="598" spans="1:6" x14ac:dyDescent="0.25">
      <c r="A598" t="s">
        <v>1238</v>
      </c>
      <c r="B598">
        <v>196.2664</v>
      </c>
      <c r="C598" s="45">
        <v>1962.6636000000001</v>
      </c>
      <c r="D598" s="45">
        <v>1962.6636000000001</v>
      </c>
      <c r="E598">
        <v>588.79909999999995</v>
      </c>
      <c r="F598">
        <v>785.06539999999995</v>
      </c>
    </row>
    <row r="599" spans="1:6" x14ac:dyDescent="0.25">
      <c r="A599" t="s">
        <v>1182</v>
      </c>
      <c r="B599">
        <v>0</v>
      </c>
      <c r="C599" s="45">
        <v>1813.203</v>
      </c>
      <c r="D599" s="45">
        <v>1813.203</v>
      </c>
      <c r="E599">
        <v>453.30079999999998</v>
      </c>
      <c r="F599">
        <v>725.28120000000001</v>
      </c>
    </row>
    <row r="600" spans="1:6" x14ac:dyDescent="0.25">
      <c r="A600" t="s">
        <v>235</v>
      </c>
      <c r="B600">
        <v>176.6397</v>
      </c>
      <c r="C600" s="45">
        <v>1962.6636000000001</v>
      </c>
      <c r="D600" s="45">
        <v>1962.6636000000001</v>
      </c>
      <c r="E600" s="45">
        <v>1177.5981999999999</v>
      </c>
      <c r="F600">
        <v>785.06539999999995</v>
      </c>
    </row>
    <row r="601" spans="1:6" x14ac:dyDescent="0.25">
      <c r="A601" t="s">
        <v>427</v>
      </c>
      <c r="B601">
        <v>0</v>
      </c>
      <c r="C601" s="45">
        <v>1742.7924</v>
      </c>
      <c r="D601" s="45">
        <v>1742.7924</v>
      </c>
      <c r="E601" s="45">
        <v>1045.6754000000001</v>
      </c>
      <c r="F601">
        <v>697.11699999999996</v>
      </c>
    </row>
    <row r="602" spans="1:6" x14ac:dyDescent="0.25">
      <c r="A602" t="s">
        <v>171</v>
      </c>
      <c r="B602">
        <v>192.4179</v>
      </c>
      <c r="C602" s="45">
        <v>1924.1790000000001</v>
      </c>
      <c r="D602" s="45">
        <v>1924.1790000000001</v>
      </c>
      <c r="E602" s="45">
        <v>1154.5074</v>
      </c>
      <c r="F602">
        <v>769.67160000000001</v>
      </c>
    </row>
    <row r="603" spans="1:6" x14ac:dyDescent="0.25">
      <c r="A603" t="s">
        <v>236</v>
      </c>
      <c r="B603">
        <v>117.63800000000001</v>
      </c>
      <c r="C603" s="45">
        <v>1307.0891999999999</v>
      </c>
      <c r="D603" s="45">
        <v>1307.0891999999999</v>
      </c>
      <c r="E603">
        <v>326.77229999999997</v>
      </c>
      <c r="F603">
        <v>0</v>
      </c>
    </row>
    <row r="604" spans="1:6" x14ac:dyDescent="0.25">
      <c r="A604" t="s">
        <v>1168</v>
      </c>
      <c r="B604">
        <v>0</v>
      </c>
      <c r="C604" s="45">
        <v>1924.1790000000001</v>
      </c>
      <c r="D604" s="45">
        <v>1924.1790000000001</v>
      </c>
      <c r="E604" s="45">
        <v>1154.5074</v>
      </c>
      <c r="F604">
        <v>769.67160000000001</v>
      </c>
    </row>
    <row r="605" spans="1:6" x14ac:dyDescent="0.25">
      <c r="A605" t="s">
        <v>288</v>
      </c>
      <c r="B605">
        <v>0</v>
      </c>
      <c r="C605" s="45">
        <v>1708.6224</v>
      </c>
      <c r="D605" s="45">
        <v>1708.6224</v>
      </c>
      <c r="E605">
        <v>427.15559999999999</v>
      </c>
      <c r="F605">
        <v>683.44899999999996</v>
      </c>
    </row>
    <row r="606" spans="1:6" x14ac:dyDescent="0.25">
      <c r="A606" t="s">
        <v>428</v>
      </c>
      <c r="B606">
        <v>256.29340000000002</v>
      </c>
      <c r="C606" s="45">
        <v>1708.6224</v>
      </c>
      <c r="D606" s="45">
        <v>1708.6224</v>
      </c>
      <c r="E606" s="45">
        <v>1025.1733999999999</v>
      </c>
      <c r="F606">
        <v>683.44899999999996</v>
      </c>
    </row>
    <row r="607" spans="1:6" x14ac:dyDescent="0.25">
      <c r="A607" t="s">
        <v>1314</v>
      </c>
      <c r="B607">
        <v>266.64690000000002</v>
      </c>
      <c r="C607" s="45">
        <v>1777.6458</v>
      </c>
      <c r="D607" s="45">
        <v>1777.6458</v>
      </c>
      <c r="E607" s="45">
        <v>1066.5875000000001</v>
      </c>
      <c r="F607">
        <v>711.05830000000003</v>
      </c>
    </row>
    <row r="608" spans="1:6" x14ac:dyDescent="0.25">
      <c r="A608" t="s">
        <v>948</v>
      </c>
      <c r="B608">
        <v>0</v>
      </c>
      <c r="C608" s="45">
        <v>1675.1153999999999</v>
      </c>
      <c r="D608" s="45">
        <v>1675.1153999999999</v>
      </c>
      <c r="E608" s="45">
        <v>1005.0692</v>
      </c>
      <c r="F608">
        <v>670.0462</v>
      </c>
    </row>
    <row r="609" spans="1:6" x14ac:dyDescent="0.25">
      <c r="A609" t="s">
        <v>1250</v>
      </c>
      <c r="B609">
        <v>139.42339999999999</v>
      </c>
      <c r="C609" s="45">
        <v>1742.7924</v>
      </c>
      <c r="D609" s="45">
        <v>1742.7924</v>
      </c>
      <c r="E609" s="45">
        <v>1045.6754000000001</v>
      </c>
      <c r="F609">
        <v>697.11699999999996</v>
      </c>
    </row>
    <row r="610" spans="1:6" x14ac:dyDescent="0.25">
      <c r="A610" t="s">
        <v>237</v>
      </c>
      <c r="B610">
        <v>294.39949999999999</v>
      </c>
      <c r="C610" s="45">
        <v>1962.6636000000001</v>
      </c>
      <c r="D610" s="45">
        <v>1962.6636000000001</v>
      </c>
      <c r="E610">
        <v>490.66590000000002</v>
      </c>
      <c r="F610">
        <v>785.06539999999995</v>
      </c>
    </row>
    <row r="611" spans="1:6" x14ac:dyDescent="0.25">
      <c r="A611" t="s">
        <v>799</v>
      </c>
      <c r="B611">
        <v>256.29340000000002</v>
      </c>
      <c r="C611" s="45">
        <v>1708.6224</v>
      </c>
      <c r="D611" s="45">
        <v>1708.6224</v>
      </c>
      <c r="E611" s="45">
        <v>1025.1733999999999</v>
      </c>
      <c r="F611">
        <v>683.44899999999996</v>
      </c>
    </row>
    <row r="612" spans="1:6" x14ac:dyDescent="0.25">
      <c r="A612" t="s">
        <v>1228</v>
      </c>
      <c r="B612">
        <v>0</v>
      </c>
      <c r="C612" s="45">
        <v>1708.6224</v>
      </c>
      <c r="D612" s="45">
        <v>1708.6224</v>
      </c>
      <c r="E612">
        <v>512.58669999999995</v>
      </c>
      <c r="F612">
        <v>683.44899999999996</v>
      </c>
    </row>
    <row r="613" spans="1:6" x14ac:dyDescent="0.25">
      <c r="A613" t="s">
        <v>1278</v>
      </c>
      <c r="B613">
        <v>188.10589999999999</v>
      </c>
      <c r="C613" s="45">
        <v>1254.039</v>
      </c>
      <c r="D613" s="45">
        <v>1254.039</v>
      </c>
      <c r="E613">
        <v>313.50979999999998</v>
      </c>
      <c r="F613">
        <v>501.61559999999997</v>
      </c>
    </row>
    <row r="614" spans="1:6" x14ac:dyDescent="0.25">
      <c r="A614" t="s">
        <v>920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1082</v>
      </c>
      <c r="B615">
        <v>0</v>
      </c>
      <c r="C615" s="45">
        <v>1777.6458</v>
      </c>
      <c r="D615" s="45">
        <v>1777.6458</v>
      </c>
      <c r="E615" s="45">
        <v>1066.5875000000001</v>
      </c>
      <c r="F615">
        <v>711.05830000000003</v>
      </c>
    </row>
    <row r="616" spans="1:6" x14ac:dyDescent="0.25">
      <c r="A616" t="s">
        <v>923</v>
      </c>
      <c r="B616">
        <v>163.1883</v>
      </c>
      <c r="C616" s="45">
        <v>1813.203</v>
      </c>
      <c r="D616" s="45">
        <v>1813.203</v>
      </c>
      <c r="E616" s="45">
        <v>1087.9218000000001</v>
      </c>
      <c r="F616">
        <v>725.28120000000001</v>
      </c>
    </row>
    <row r="617" spans="1:6" x14ac:dyDescent="0.25">
      <c r="A617" t="s">
        <v>238</v>
      </c>
      <c r="B617">
        <v>145.05619999999999</v>
      </c>
      <c r="C617" s="45">
        <v>1813.203</v>
      </c>
      <c r="D617" s="45">
        <v>1813.203</v>
      </c>
      <c r="E617">
        <v>453.30079999999998</v>
      </c>
      <c r="F617">
        <v>725.28120000000001</v>
      </c>
    </row>
    <row r="618" spans="1:6" x14ac:dyDescent="0.25">
      <c r="A618" t="s">
        <v>381</v>
      </c>
      <c r="B618">
        <v>288.62689999999998</v>
      </c>
      <c r="C618" s="45">
        <v>1924.1790000000001</v>
      </c>
      <c r="D618" s="45">
        <v>1924.1790000000001</v>
      </c>
      <c r="E618" s="45">
        <v>1346.9253000000001</v>
      </c>
      <c r="F618">
        <v>769.67160000000001</v>
      </c>
    </row>
    <row r="619" spans="1:6" x14ac:dyDescent="0.25">
      <c r="A619" t="s">
        <v>1347</v>
      </c>
      <c r="B619">
        <v>0</v>
      </c>
      <c r="C619" s="45">
        <v>1813.203</v>
      </c>
      <c r="D619" s="45">
        <v>1813.203</v>
      </c>
      <c r="E619">
        <v>543.96090000000004</v>
      </c>
      <c r="F619">
        <v>725.28120000000001</v>
      </c>
    </row>
    <row r="620" spans="1:6" x14ac:dyDescent="0.25">
      <c r="A620" t="s">
        <v>1135</v>
      </c>
      <c r="B620">
        <v>119.7715</v>
      </c>
      <c r="C620" s="45">
        <v>1330.7940000000001</v>
      </c>
      <c r="D620" s="45">
        <v>1330.7940000000001</v>
      </c>
      <c r="E620">
        <v>332.69850000000002</v>
      </c>
      <c r="F620">
        <v>532.31759999999997</v>
      </c>
    </row>
    <row r="621" spans="1:6" x14ac:dyDescent="0.25">
      <c r="A621" t="s">
        <v>1316</v>
      </c>
      <c r="B621">
        <v>0</v>
      </c>
      <c r="C621" s="45">
        <v>1924.1790000000001</v>
      </c>
      <c r="D621" s="45">
        <v>1924.1790000000001</v>
      </c>
      <c r="E621">
        <v>481.04480000000001</v>
      </c>
      <c r="F621">
        <v>0</v>
      </c>
    </row>
    <row r="622" spans="1:6" x14ac:dyDescent="0.25">
      <c r="A622" t="s">
        <v>474</v>
      </c>
      <c r="B622">
        <v>0</v>
      </c>
      <c r="C622" s="45">
        <v>1675.1153999999999</v>
      </c>
      <c r="D622" s="45">
        <v>1675.1153999999999</v>
      </c>
      <c r="E622">
        <v>418.77890000000002</v>
      </c>
      <c r="F622">
        <v>670.0462</v>
      </c>
    </row>
    <row r="623" spans="1:6" x14ac:dyDescent="0.25">
      <c r="A623" t="s">
        <v>165</v>
      </c>
      <c r="B623">
        <v>147.9571</v>
      </c>
      <c r="C623" s="45">
        <v>1849.4639999999999</v>
      </c>
      <c r="D623" s="45">
        <v>1849.4639999999999</v>
      </c>
      <c r="E623">
        <v>462.36599999999999</v>
      </c>
      <c r="F623">
        <v>739.78560000000004</v>
      </c>
    </row>
    <row r="624" spans="1:6" x14ac:dyDescent="0.25">
      <c r="A624" t="s">
        <v>1224</v>
      </c>
      <c r="B624">
        <v>261.41890000000001</v>
      </c>
      <c r="C624" s="45">
        <v>1742.7924</v>
      </c>
      <c r="D624" s="45">
        <v>1742.7924</v>
      </c>
      <c r="E624" s="45">
        <v>1219.9547</v>
      </c>
      <c r="F624">
        <v>697.11699999999996</v>
      </c>
    </row>
    <row r="625" spans="1:6" x14ac:dyDescent="0.25">
      <c r="A625" t="s">
        <v>430</v>
      </c>
      <c r="B625">
        <v>256.29340000000002</v>
      </c>
      <c r="C625" s="45">
        <v>1708.6224</v>
      </c>
      <c r="D625" s="45">
        <v>1708.6224</v>
      </c>
      <c r="E625" s="45">
        <v>1196.0356999999999</v>
      </c>
      <c r="F625">
        <v>683.44899999999996</v>
      </c>
    </row>
    <row r="626" spans="1:6" x14ac:dyDescent="0.25">
      <c r="A626" t="s">
        <v>289</v>
      </c>
      <c r="B626">
        <v>169.78039999999999</v>
      </c>
      <c r="C626" s="45">
        <v>1886.4492</v>
      </c>
      <c r="D626" s="45">
        <v>1886.4492</v>
      </c>
      <c r="E626">
        <v>471.6123</v>
      </c>
      <c r="F626">
        <v>754.5797</v>
      </c>
    </row>
    <row r="627" spans="1:6" x14ac:dyDescent="0.25">
      <c r="A627" t="s">
        <v>175</v>
      </c>
      <c r="B627">
        <v>0</v>
      </c>
      <c r="C627" s="45">
        <v>1962.6636000000001</v>
      </c>
      <c r="D627" s="45">
        <v>1962.6636000000001</v>
      </c>
      <c r="E627" s="45">
        <v>1373.8644999999999</v>
      </c>
      <c r="F627">
        <v>785.06539999999995</v>
      </c>
    </row>
    <row r="628" spans="1:6" x14ac:dyDescent="0.25">
      <c r="A628" t="s">
        <v>1124</v>
      </c>
      <c r="B628">
        <v>207.68369999999999</v>
      </c>
      <c r="C628" s="45">
        <v>1384.5581999999999</v>
      </c>
      <c r="D628" s="45">
        <v>1384.5581999999999</v>
      </c>
      <c r="E628">
        <v>346.13959999999997</v>
      </c>
      <c r="F628">
        <v>553.82330000000002</v>
      </c>
    </row>
    <row r="629" spans="1:6" x14ac:dyDescent="0.25">
      <c r="A629" t="s">
        <v>1172</v>
      </c>
      <c r="B629">
        <v>266.64690000000002</v>
      </c>
      <c r="C629" s="45">
        <v>1777.6458</v>
      </c>
      <c r="D629" s="45">
        <v>1777.6458</v>
      </c>
      <c r="E629">
        <v>533.29369999999994</v>
      </c>
      <c r="F629">
        <v>711.05830000000003</v>
      </c>
    </row>
    <row r="630" spans="1:6" x14ac:dyDescent="0.25">
      <c r="A630" t="s">
        <v>1028</v>
      </c>
      <c r="B630">
        <v>220.3965</v>
      </c>
      <c r="C630" s="45">
        <v>1469.31</v>
      </c>
      <c r="D630" s="45">
        <v>1469.31</v>
      </c>
      <c r="E630">
        <v>367.32749999999999</v>
      </c>
      <c r="F630">
        <v>587.72400000000005</v>
      </c>
    </row>
    <row r="631" spans="1:6" x14ac:dyDescent="0.25">
      <c r="A631" t="s">
        <v>1191</v>
      </c>
      <c r="B631">
        <v>0</v>
      </c>
      <c r="C631" s="45">
        <v>1962.6636000000001</v>
      </c>
      <c r="D631" s="45">
        <v>1962.6636000000001</v>
      </c>
      <c r="E631">
        <v>490.66590000000002</v>
      </c>
      <c r="F631">
        <v>785.06539999999995</v>
      </c>
    </row>
    <row r="632" spans="1:6" x14ac:dyDescent="0.25">
      <c r="A632" t="s">
        <v>885</v>
      </c>
      <c r="B632">
        <v>0</v>
      </c>
      <c r="C632" s="45">
        <v>1924.1790000000001</v>
      </c>
      <c r="D632" s="45">
        <v>1924.1790000000001</v>
      </c>
      <c r="E632">
        <v>481.04480000000001</v>
      </c>
      <c r="F632">
        <v>769.67160000000001</v>
      </c>
    </row>
    <row r="633" spans="1:6" x14ac:dyDescent="0.25">
      <c r="A633" t="s">
        <v>1209</v>
      </c>
      <c r="B633">
        <v>196.2664</v>
      </c>
      <c r="C633" s="45">
        <v>1962.6636000000001</v>
      </c>
      <c r="D633" s="45">
        <v>1962.6636000000001</v>
      </c>
      <c r="E633">
        <v>490.66590000000002</v>
      </c>
      <c r="F633">
        <v>785.06539999999995</v>
      </c>
    </row>
    <row r="634" spans="1:6" x14ac:dyDescent="0.25">
      <c r="A634" t="s">
        <v>1162</v>
      </c>
      <c r="B634">
        <v>294.39949999999999</v>
      </c>
      <c r="C634" s="45">
        <v>1962.6636000000001</v>
      </c>
      <c r="D634" s="45">
        <v>1962.6636000000001</v>
      </c>
      <c r="E634" s="45">
        <v>1177.5981999999999</v>
      </c>
      <c r="F634">
        <v>785.06539999999995</v>
      </c>
    </row>
    <row r="635" spans="1:6" x14ac:dyDescent="0.25">
      <c r="A635" t="s">
        <v>1218</v>
      </c>
      <c r="B635">
        <v>136.68979999999999</v>
      </c>
      <c r="C635" s="45">
        <v>1708.6224</v>
      </c>
      <c r="D635" s="45">
        <v>1708.6224</v>
      </c>
      <c r="E635" s="45">
        <v>1025.1733999999999</v>
      </c>
      <c r="F635">
        <v>683.44899999999996</v>
      </c>
    </row>
    <row r="636" spans="1:6" x14ac:dyDescent="0.25">
      <c r="A636" t="s">
        <v>1356</v>
      </c>
      <c r="B636">
        <v>0</v>
      </c>
      <c r="C636" s="45">
        <v>2694.3198000000002</v>
      </c>
      <c r="D636" s="45">
        <v>2694.3198000000002</v>
      </c>
      <c r="E636">
        <v>673.57989999999995</v>
      </c>
      <c r="F636" s="45">
        <v>1077.7279000000001</v>
      </c>
    </row>
    <row r="637" spans="1:6" x14ac:dyDescent="0.25">
      <c r="A637" t="s">
        <v>1234</v>
      </c>
      <c r="B637">
        <v>177.7646</v>
      </c>
      <c r="C637" s="45">
        <v>1777.6458</v>
      </c>
      <c r="D637" s="45">
        <v>1777.6458</v>
      </c>
      <c r="E637">
        <v>444.41149999999999</v>
      </c>
      <c r="F637">
        <v>711.05830000000003</v>
      </c>
    </row>
    <row r="638" spans="1:6" x14ac:dyDescent="0.25">
      <c r="A638" t="s">
        <v>385</v>
      </c>
      <c r="B638">
        <v>266.64690000000002</v>
      </c>
      <c r="C638" s="45">
        <v>1777.6458</v>
      </c>
      <c r="D638" s="45">
        <v>1777.6458</v>
      </c>
      <c r="E638" s="45">
        <v>1066.5875000000001</v>
      </c>
      <c r="F638">
        <v>711.05830000000003</v>
      </c>
    </row>
    <row r="639" spans="1:6" x14ac:dyDescent="0.25">
      <c r="A639" t="s">
        <v>1177</v>
      </c>
      <c r="B639">
        <v>288.62689999999998</v>
      </c>
      <c r="C639" s="45">
        <v>1924.1790000000001</v>
      </c>
      <c r="D639" s="45">
        <v>1924.1790000000001</v>
      </c>
      <c r="E639">
        <v>481.04480000000001</v>
      </c>
      <c r="F639">
        <v>769.67160000000001</v>
      </c>
    </row>
    <row r="640" spans="1:6" x14ac:dyDescent="0.25">
      <c r="A640" t="s">
        <v>1133</v>
      </c>
      <c r="B640">
        <v>177.7646</v>
      </c>
      <c r="C640" s="45">
        <v>1777.6458</v>
      </c>
      <c r="D640" s="45">
        <v>1777.6458</v>
      </c>
      <c r="E640">
        <v>533.29369999999994</v>
      </c>
      <c r="F640">
        <v>711.05830000000003</v>
      </c>
    </row>
    <row r="641" spans="1:6" x14ac:dyDescent="0.25">
      <c r="A641" t="s">
        <v>992</v>
      </c>
      <c r="B641">
        <v>256.29340000000002</v>
      </c>
      <c r="C641" s="45">
        <v>1708.6224</v>
      </c>
      <c r="D641" s="45">
        <v>1708.6224</v>
      </c>
      <c r="E641">
        <v>427.15559999999999</v>
      </c>
      <c r="F641">
        <v>683.44899999999996</v>
      </c>
    </row>
    <row r="642" spans="1:6" x14ac:dyDescent="0.25">
      <c r="A642" t="s">
        <v>1318</v>
      </c>
      <c r="B642">
        <v>266.64690000000002</v>
      </c>
      <c r="C642" s="45">
        <v>1777.6458</v>
      </c>
      <c r="D642" s="45">
        <v>1777.6458</v>
      </c>
      <c r="E642">
        <v>444.41149999999999</v>
      </c>
      <c r="F642">
        <v>711.05830000000003</v>
      </c>
    </row>
    <row r="643" spans="1:6" x14ac:dyDescent="0.25">
      <c r="A643" t="s">
        <v>475</v>
      </c>
      <c r="B643">
        <v>174.2792</v>
      </c>
      <c r="C643" s="45">
        <v>1742.7924</v>
      </c>
      <c r="D643" s="45">
        <v>1742.7924</v>
      </c>
      <c r="E643">
        <v>435.69810000000001</v>
      </c>
      <c r="F643">
        <v>697.11699999999996</v>
      </c>
    </row>
    <row r="644" spans="1:6" x14ac:dyDescent="0.25">
      <c r="A644" t="s">
        <v>1231</v>
      </c>
      <c r="B644">
        <v>196.2664</v>
      </c>
      <c r="C644" s="45">
        <v>1962.6636000000001</v>
      </c>
      <c r="D644" s="45">
        <v>1962.6636000000001</v>
      </c>
      <c r="E644">
        <v>588.79909999999995</v>
      </c>
      <c r="F644">
        <v>785.06539999999995</v>
      </c>
    </row>
    <row r="645" spans="1:6" x14ac:dyDescent="0.25">
      <c r="A645" t="s">
        <v>290</v>
      </c>
      <c r="B645">
        <v>0</v>
      </c>
      <c r="C645">
        <v>904.01580000000001</v>
      </c>
      <c r="D645">
        <v>0</v>
      </c>
      <c r="E645">
        <v>0</v>
      </c>
      <c r="F645">
        <v>361.60629999999998</v>
      </c>
    </row>
    <row r="646" spans="1:6" x14ac:dyDescent="0.25">
      <c r="A646" t="s">
        <v>292</v>
      </c>
      <c r="B646">
        <v>0</v>
      </c>
      <c r="C646" s="45">
        <v>1231.701</v>
      </c>
      <c r="D646" s="45">
        <v>1231.701</v>
      </c>
      <c r="E646">
        <v>0</v>
      </c>
      <c r="F646">
        <v>492.68040000000002</v>
      </c>
    </row>
    <row r="647" spans="1:6" x14ac:dyDescent="0.25">
      <c r="A647" t="s">
        <v>1155</v>
      </c>
      <c r="B647">
        <v>256.29340000000002</v>
      </c>
      <c r="C647" s="45">
        <v>1708.6224</v>
      </c>
      <c r="D647" s="45">
        <v>1708.6224</v>
      </c>
      <c r="E647">
        <v>427.15559999999999</v>
      </c>
      <c r="F647">
        <v>683.44899999999996</v>
      </c>
    </row>
    <row r="648" spans="1:6" x14ac:dyDescent="0.25">
      <c r="A648" t="s">
        <v>293</v>
      </c>
      <c r="B648">
        <v>0</v>
      </c>
      <c r="C648" s="45">
        <v>1387.0878</v>
      </c>
      <c r="D648" s="45">
        <v>1387.0878</v>
      </c>
      <c r="E648">
        <v>346.77199999999999</v>
      </c>
      <c r="F648">
        <v>554.83510000000001</v>
      </c>
    </row>
    <row r="649" spans="1:6" x14ac:dyDescent="0.25">
      <c r="A649" t="s">
        <v>864</v>
      </c>
      <c r="B649">
        <v>0</v>
      </c>
      <c r="C649" s="45">
        <v>1813.203</v>
      </c>
      <c r="D649" s="45">
        <v>1813.203</v>
      </c>
      <c r="E649">
        <v>453.30079999999998</v>
      </c>
      <c r="F649">
        <v>725.28120000000001</v>
      </c>
    </row>
    <row r="650" spans="1:6" x14ac:dyDescent="0.25">
      <c r="A650" t="s">
        <v>239</v>
      </c>
      <c r="B650">
        <v>0</v>
      </c>
      <c r="C650" s="45">
        <v>1207.5473999999999</v>
      </c>
      <c r="D650" s="45">
        <v>1207.5473999999999</v>
      </c>
      <c r="E650">
        <v>301.88690000000003</v>
      </c>
      <c r="F650">
        <v>483.01900000000001</v>
      </c>
    </row>
    <row r="651" spans="1:6" x14ac:dyDescent="0.25">
      <c r="A651" t="s">
        <v>1239</v>
      </c>
      <c r="B651">
        <v>271.98050000000001</v>
      </c>
      <c r="C651" s="45">
        <v>1813.203</v>
      </c>
      <c r="D651" s="45">
        <v>1813.203</v>
      </c>
      <c r="E651">
        <v>453.30079999999998</v>
      </c>
      <c r="F651">
        <v>725.28120000000001</v>
      </c>
    </row>
    <row r="652" spans="1:6" x14ac:dyDescent="0.25">
      <c r="A652" t="s">
        <v>1042</v>
      </c>
      <c r="B652">
        <v>0</v>
      </c>
      <c r="C652" s="45">
        <v>1610.07</v>
      </c>
      <c r="D652" s="45">
        <v>1610.07</v>
      </c>
      <c r="E652">
        <v>402.51749999999998</v>
      </c>
      <c r="F652">
        <v>644.02800000000002</v>
      </c>
    </row>
    <row r="653" spans="1:6" x14ac:dyDescent="0.25">
      <c r="A653" t="s">
        <v>1109</v>
      </c>
      <c r="B653">
        <v>370.8689</v>
      </c>
      <c r="C653" s="45">
        <v>2472.4596000000001</v>
      </c>
      <c r="D653" s="45">
        <v>2472.4596000000001</v>
      </c>
      <c r="E653" s="45">
        <v>1483.4757999999999</v>
      </c>
      <c r="F653">
        <v>988.98379999999997</v>
      </c>
    </row>
    <row r="654" spans="1:6" x14ac:dyDescent="0.25">
      <c r="A654" t="s">
        <v>947</v>
      </c>
      <c r="B654">
        <v>0</v>
      </c>
      <c r="C654">
        <v>0</v>
      </c>
      <c r="D654" s="45">
        <v>1164.9267</v>
      </c>
      <c r="E654">
        <v>0</v>
      </c>
      <c r="F654">
        <v>0</v>
      </c>
    </row>
    <row r="655" spans="1:6" x14ac:dyDescent="0.25">
      <c r="A655" t="s">
        <v>1309</v>
      </c>
      <c r="B655">
        <v>294.39949999999999</v>
      </c>
      <c r="C655" s="45">
        <v>1962.6636000000001</v>
      </c>
      <c r="D655" s="45">
        <v>1962.6636000000001</v>
      </c>
      <c r="E655">
        <v>588.79909999999995</v>
      </c>
      <c r="F655">
        <v>785.06539999999995</v>
      </c>
    </row>
    <row r="656" spans="1:6" x14ac:dyDescent="0.25">
      <c r="A656" t="s">
        <v>791</v>
      </c>
      <c r="B656">
        <v>0</v>
      </c>
      <c r="C656" s="45">
        <v>1675.1153999999999</v>
      </c>
      <c r="D656" s="45">
        <v>1675.1153999999999</v>
      </c>
      <c r="E656">
        <v>418.77890000000002</v>
      </c>
      <c r="F656">
        <v>670.0462</v>
      </c>
    </row>
    <row r="657" spans="1:6" x14ac:dyDescent="0.25">
      <c r="A657" t="s">
        <v>1214</v>
      </c>
      <c r="B657">
        <v>0</v>
      </c>
      <c r="C657" s="45">
        <v>1924.1790000000001</v>
      </c>
      <c r="D657" s="45">
        <v>1924.1790000000001</v>
      </c>
      <c r="E657">
        <v>481.04480000000001</v>
      </c>
      <c r="F657">
        <v>769.67160000000001</v>
      </c>
    </row>
    <row r="658" spans="1:6" x14ac:dyDescent="0.25">
      <c r="A658" t="s">
        <v>134</v>
      </c>
      <c r="B658">
        <v>0</v>
      </c>
      <c r="C658" s="45">
        <v>1962.6636000000001</v>
      </c>
      <c r="D658" s="45">
        <v>1962.6636000000001</v>
      </c>
      <c r="E658">
        <v>490.66590000000002</v>
      </c>
      <c r="F658">
        <v>785.06539999999995</v>
      </c>
    </row>
    <row r="659" spans="1:6" x14ac:dyDescent="0.25">
      <c r="A659" t="s">
        <v>240</v>
      </c>
      <c r="B659">
        <v>0</v>
      </c>
      <c r="C659" s="45">
        <v>1962.6636000000001</v>
      </c>
      <c r="D659" s="45">
        <v>1962.6636000000001</v>
      </c>
      <c r="E659">
        <v>490.66590000000002</v>
      </c>
      <c r="F659">
        <v>785.06539999999995</v>
      </c>
    </row>
    <row r="660" spans="1:6" x14ac:dyDescent="0.25">
      <c r="A660" t="s">
        <v>431</v>
      </c>
      <c r="B660">
        <v>0</v>
      </c>
      <c r="C660" s="45">
        <v>1256.3340000000001</v>
      </c>
      <c r="D660" s="45">
        <v>1256.3340000000001</v>
      </c>
      <c r="E660">
        <v>314.08350000000002</v>
      </c>
      <c r="F660">
        <v>0</v>
      </c>
    </row>
    <row r="661" spans="1:6" x14ac:dyDescent="0.25">
      <c r="A661" t="s">
        <v>294</v>
      </c>
      <c r="B661">
        <v>0</v>
      </c>
      <c r="C661" s="45">
        <v>1642.2714000000001</v>
      </c>
      <c r="D661" s="45">
        <v>1642.2714000000001</v>
      </c>
      <c r="E661">
        <v>410.56779999999998</v>
      </c>
      <c r="F661">
        <v>656.90859999999998</v>
      </c>
    </row>
    <row r="662" spans="1:6" x14ac:dyDescent="0.25">
      <c r="A662" t="s">
        <v>141</v>
      </c>
      <c r="B662">
        <v>157.01310000000001</v>
      </c>
      <c r="C662" s="45">
        <v>1962.6636000000001</v>
      </c>
      <c r="D662" s="45">
        <v>1962.6636000000001</v>
      </c>
      <c r="E662" s="45">
        <v>1177.5981999999999</v>
      </c>
      <c r="F662">
        <v>785.06539999999995</v>
      </c>
    </row>
    <row r="663" spans="1:6" x14ac:dyDescent="0.25">
      <c r="A663" t="s">
        <v>1020</v>
      </c>
      <c r="B663">
        <v>0</v>
      </c>
      <c r="C663" s="45">
        <v>1357.4058</v>
      </c>
      <c r="D663" s="45">
        <v>1357.4058</v>
      </c>
      <c r="E663">
        <v>339.35149999999999</v>
      </c>
      <c r="F663">
        <v>542.96230000000003</v>
      </c>
    </row>
    <row r="664" spans="1:6" x14ac:dyDescent="0.25">
      <c r="A664" t="s">
        <v>1035</v>
      </c>
      <c r="B664">
        <v>0</v>
      </c>
      <c r="C664" s="45">
        <v>1357.4058</v>
      </c>
      <c r="D664" s="45">
        <v>1357.4058</v>
      </c>
      <c r="E664">
        <v>339.35149999999999</v>
      </c>
      <c r="F664">
        <v>542.96230000000003</v>
      </c>
    </row>
    <row r="665" spans="1:6" x14ac:dyDescent="0.25">
      <c r="A665" t="s">
        <v>241</v>
      </c>
      <c r="B665">
        <v>0</v>
      </c>
      <c r="C665" s="45">
        <v>1962.6636000000001</v>
      </c>
      <c r="D665" s="45">
        <v>1962.6636000000001</v>
      </c>
      <c r="E665" s="45">
        <v>1373.8644999999999</v>
      </c>
      <c r="F665">
        <v>785.06539999999995</v>
      </c>
    </row>
    <row r="666" spans="1:6" x14ac:dyDescent="0.25">
      <c r="A666" t="s">
        <v>452</v>
      </c>
      <c r="B666">
        <v>163.1883</v>
      </c>
      <c r="C666" s="45">
        <v>1813.203</v>
      </c>
      <c r="D666" s="45">
        <v>1813.203</v>
      </c>
      <c r="E666" s="45">
        <v>1087.9218000000001</v>
      </c>
      <c r="F666">
        <v>725.28120000000001</v>
      </c>
    </row>
    <row r="667" spans="1:6" x14ac:dyDescent="0.25">
      <c r="A667" t="s">
        <v>1021</v>
      </c>
      <c r="B667">
        <v>139.27950000000001</v>
      </c>
      <c r="C667" s="45">
        <v>1547.55</v>
      </c>
      <c r="D667" s="45">
        <v>1547.55</v>
      </c>
      <c r="E667">
        <v>386.88749999999999</v>
      </c>
      <c r="F667">
        <v>619.02</v>
      </c>
    </row>
    <row r="668" spans="1:6" x14ac:dyDescent="0.25">
      <c r="A668" t="s">
        <v>1195</v>
      </c>
      <c r="B668">
        <v>0</v>
      </c>
      <c r="C668" s="45">
        <v>1924.1790000000001</v>
      </c>
      <c r="D668" s="45">
        <v>1924.1790000000001</v>
      </c>
      <c r="E668" s="45">
        <v>1154.5074</v>
      </c>
      <c r="F668">
        <v>769.67160000000001</v>
      </c>
    </row>
    <row r="669" spans="1:6" x14ac:dyDescent="0.25">
      <c r="A669" t="s">
        <v>1039</v>
      </c>
      <c r="B669">
        <v>262.37970000000001</v>
      </c>
      <c r="C669" s="45">
        <v>2623.797</v>
      </c>
      <c r="D669" s="45">
        <v>2623.797</v>
      </c>
      <c r="E669" s="45">
        <v>1836.6578999999999</v>
      </c>
      <c r="F669" s="45">
        <v>1049.5188000000001</v>
      </c>
    </row>
    <row r="670" spans="1:6" x14ac:dyDescent="0.25">
      <c r="A670" t="s">
        <v>432</v>
      </c>
      <c r="B670">
        <v>0</v>
      </c>
      <c r="C670" s="45">
        <v>1742.7924</v>
      </c>
      <c r="D670" s="45">
        <v>1742.7924</v>
      </c>
      <c r="E670" s="45">
        <v>1045.6754000000001</v>
      </c>
      <c r="F670">
        <v>697.11699999999996</v>
      </c>
    </row>
    <row r="671" spans="1:6" x14ac:dyDescent="0.25">
      <c r="A671" t="s">
        <v>1363</v>
      </c>
      <c r="B671">
        <v>288.62689999999998</v>
      </c>
      <c r="C671" s="45">
        <v>1924.1790000000001</v>
      </c>
      <c r="D671" s="45">
        <v>1924.1790000000001</v>
      </c>
      <c r="E671" s="45">
        <v>1154.5074</v>
      </c>
      <c r="F671">
        <v>769.67160000000001</v>
      </c>
    </row>
    <row r="672" spans="1:6" x14ac:dyDescent="0.25">
      <c r="A672" t="s">
        <v>825</v>
      </c>
      <c r="B672">
        <v>0</v>
      </c>
      <c r="C672">
        <v>0</v>
      </c>
      <c r="D672">
        <v>969.35699999999997</v>
      </c>
      <c r="E672">
        <v>0</v>
      </c>
      <c r="F672">
        <v>0</v>
      </c>
    </row>
    <row r="673" spans="1:6" x14ac:dyDescent="0.25">
      <c r="A673" t="s">
        <v>979</v>
      </c>
      <c r="B673">
        <v>195.7054</v>
      </c>
      <c r="C673" s="45">
        <v>1304.7023999999999</v>
      </c>
      <c r="D673" s="45">
        <v>1304.7023999999999</v>
      </c>
      <c r="E673">
        <v>326.17559999999997</v>
      </c>
      <c r="F673">
        <v>521.88099999999997</v>
      </c>
    </row>
    <row r="674" spans="1:6" x14ac:dyDescent="0.25">
      <c r="A674" t="s">
        <v>1186</v>
      </c>
      <c r="B674">
        <v>192.4179</v>
      </c>
      <c r="C674" s="45">
        <v>1924.1790000000001</v>
      </c>
      <c r="D674" s="45">
        <v>1924.1790000000001</v>
      </c>
      <c r="E674">
        <v>481.04480000000001</v>
      </c>
      <c r="F674">
        <v>769.67160000000001</v>
      </c>
    </row>
    <row r="675" spans="1:6" x14ac:dyDescent="0.25">
      <c r="A675" t="s">
        <v>1206</v>
      </c>
      <c r="B675">
        <v>169.78039999999999</v>
      </c>
      <c r="C675" s="45">
        <v>1886.4492</v>
      </c>
      <c r="D675" s="45">
        <v>1886.4492</v>
      </c>
      <c r="E675">
        <v>471.6123</v>
      </c>
      <c r="F675">
        <v>754.5797</v>
      </c>
    </row>
    <row r="676" spans="1:6" x14ac:dyDescent="0.25">
      <c r="A676" t="s">
        <v>1236</v>
      </c>
      <c r="B676">
        <v>282.9674</v>
      </c>
      <c r="C676" s="45">
        <v>1886.4492</v>
      </c>
      <c r="D676" s="45">
        <v>1886.4492</v>
      </c>
      <c r="E676" s="45">
        <v>1131.8695</v>
      </c>
      <c r="F676">
        <v>754.5797</v>
      </c>
    </row>
    <row r="677" spans="1:6" x14ac:dyDescent="0.25">
      <c r="A677" t="s">
        <v>884</v>
      </c>
      <c r="B677">
        <v>288.62689999999998</v>
      </c>
      <c r="C677" s="45">
        <v>1924.1790000000001</v>
      </c>
      <c r="D677" s="45">
        <v>1924.1790000000001</v>
      </c>
      <c r="E677" s="45">
        <v>1346.9253000000001</v>
      </c>
      <c r="F677">
        <v>769.67160000000001</v>
      </c>
    </row>
    <row r="678" spans="1:6" x14ac:dyDescent="0.25">
      <c r="A678" t="s">
        <v>242</v>
      </c>
      <c r="B678">
        <v>0</v>
      </c>
      <c r="C678" s="45">
        <v>1849.4639999999999</v>
      </c>
      <c r="D678" s="45">
        <v>1849.4639999999999</v>
      </c>
      <c r="E678">
        <v>462.36599999999999</v>
      </c>
      <c r="F678">
        <v>739.78560000000004</v>
      </c>
    </row>
    <row r="679" spans="1:6" x14ac:dyDescent="0.25">
      <c r="A679" t="s">
        <v>779</v>
      </c>
      <c r="B679">
        <v>174.2792</v>
      </c>
      <c r="C679" s="45">
        <v>1742.7924</v>
      </c>
      <c r="D679" s="45">
        <v>1742.7924</v>
      </c>
      <c r="E679">
        <v>435.69810000000001</v>
      </c>
      <c r="F679">
        <v>697.11699999999996</v>
      </c>
    </row>
    <row r="680" spans="1:6" x14ac:dyDescent="0.25">
      <c r="A680" t="s">
        <v>1193</v>
      </c>
      <c r="B680">
        <v>0</v>
      </c>
      <c r="C680" s="45">
        <v>1813.203</v>
      </c>
      <c r="D680" s="45">
        <v>1813.203</v>
      </c>
      <c r="E680">
        <v>453.30079999999998</v>
      </c>
      <c r="F680">
        <v>725.28120000000001</v>
      </c>
    </row>
    <row r="681" spans="1:6" x14ac:dyDescent="0.25">
      <c r="A681" t="s">
        <v>1205</v>
      </c>
      <c r="B681">
        <v>294.39949999999999</v>
      </c>
      <c r="C681" s="45">
        <v>1962.6636000000001</v>
      </c>
      <c r="D681" s="45">
        <v>1962.6636000000001</v>
      </c>
      <c r="E681" s="45">
        <v>1373.8644999999999</v>
      </c>
      <c r="F681">
        <v>785.06539999999995</v>
      </c>
    </row>
    <row r="682" spans="1:6" x14ac:dyDescent="0.25">
      <c r="A682" t="s">
        <v>929</v>
      </c>
      <c r="B682">
        <v>0</v>
      </c>
      <c r="C682" s="45">
        <v>1777.6458</v>
      </c>
      <c r="D682" s="45">
        <v>1777.6458</v>
      </c>
      <c r="E682">
        <v>444.41149999999999</v>
      </c>
      <c r="F682">
        <v>711.05830000000003</v>
      </c>
    </row>
    <row r="683" spans="1:6" x14ac:dyDescent="0.25">
      <c r="A683" t="s">
        <v>1216</v>
      </c>
      <c r="B683">
        <v>0</v>
      </c>
      <c r="C683" s="45">
        <v>1777.6458</v>
      </c>
      <c r="D683" s="45">
        <v>1777.6458</v>
      </c>
      <c r="E683">
        <v>444.41149999999999</v>
      </c>
      <c r="F683">
        <v>0</v>
      </c>
    </row>
    <row r="684" spans="1:6" x14ac:dyDescent="0.25">
      <c r="A684" t="s">
        <v>295</v>
      </c>
      <c r="B684">
        <v>266.64690000000002</v>
      </c>
      <c r="C684" s="45">
        <v>1777.6458</v>
      </c>
      <c r="D684" s="45">
        <v>1777.6458</v>
      </c>
      <c r="E684">
        <v>444.41149999999999</v>
      </c>
      <c r="F684">
        <v>711.05830000000003</v>
      </c>
    </row>
    <row r="685" spans="1:6" x14ac:dyDescent="0.25">
      <c r="A685" t="s">
        <v>1107</v>
      </c>
      <c r="B685">
        <v>216.07429999999999</v>
      </c>
      <c r="C685" s="45">
        <v>1440.4949999999999</v>
      </c>
      <c r="D685" s="45">
        <v>1440.4949999999999</v>
      </c>
      <c r="E685">
        <v>360.12380000000002</v>
      </c>
      <c r="F685">
        <v>576.19799999999998</v>
      </c>
    </row>
    <row r="686" spans="1:6" x14ac:dyDescent="0.25">
      <c r="A686" t="s">
        <v>1220</v>
      </c>
      <c r="B686">
        <v>176.6397</v>
      </c>
      <c r="C686" s="45">
        <v>1962.6636000000001</v>
      </c>
      <c r="D686" s="45">
        <v>1962.6636000000001</v>
      </c>
      <c r="E686" s="45">
        <v>1177.5981999999999</v>
      </c>
      <c r="F686">
        <v>785.06539999999995</v>
      </c>
    </row>
    <row r="687" spans="1:6" x14ac:dyDescent="0.25">
      <c r="A687" t="s">
        <v>753</v>
      </c>
      <c r="B687">
        <v>0</v>
      </c>
      <c r="C687" s="45">
        <v>1849.4639999999999</v>
      </c>
      <c r="D687" s="45">
        <v>1849.4639999999999</v>
      </c>
      <c r="E687">
        <v>462.36599999999999</v>
      </c>
      <c r="F687">
        <v>739.78560000000004</v>
      </c>
    </row>
    <row r="688" spans="1:6" x14ac:dyDescent="0.25">
      <c r="A688" t="s">
        <v>753</v>
      </c>
      <c r="B688">
        <v>401.44139999999999</v>
      </c>
      <c r="C688" s="45">
        <v>2676.2759999999998</v>
      </c>
      <c r="D688" s="45">
        <v>2676.2759999999998</v>
      </c>
      <c r="E688" s="45">
        <v>1873.3932</v>
      </c>
      <c r="F688" s="45">
        <v>1070.5103999999999</v>
      </c>
    </row>
    <row r="689" spans="1:6" x14ac:dyDescent="0.25">
      <c r="A689" t="s">
        <v>1181</v>
      </c>
      <c r="B689">
        <v>598.01779999999997</v>
      </c>
      <c r="C689" s="45">
        <v>1708.6224</v>
      </c>
      <c r="D689" s="45">
        <v>1708.6224</v>
      </c>
      <c r="E689" s="45">
        <v>1025.1733999999999</v>
      </c>
      <c r="F689">
        <v>683.44899999999996</v>
      </c>
    </row>
    <row r="690" spans="1:6" x14ac:dyDescent="0.25">
      <c r="A690" t="s">
        <v>1174</v>
      </c>
      <c r="B690">
        <v>294.39949999999999</v>
      </c>
      <c r="C690" s="45">
        <v>1962.6636000000001</v>
      </c>
      <c r="D690" s="45">
        <v>1962.6636000000001</v>
      </c>
      <c r="E690">
        <v>490.66590000000002</v>
      </c>
      <c r="F690">
        <v>785.06539999999995</v>
      </c>
    </row>
    <row r="691" spans="1:6" x14ac:dyDescent="0.25">
      <c r="A691" t="s">
        <v>904</v>
      </c>
      <c r="B691">
        <v>0</v>
      </c>
      <c r="C691" s="45">
        <v>1924.1790000000001</v>
      </c>
      <c r="D691" s="45">
        <v>1924.1790000000001</v>
      </c>
      <c r="E691">
        <v>481.04480000000001</v>
      </c>
      <c r="F691">
        <v>769.67160000000001</v>
      </c>
    </row>
    <row r="692" spans="1:6" x14ac:dyDescent="0.25">
      <c r="A692" t="s">
        <v>132</v>
      </c>
      <c r="B692">
        <v>294.39949999999999</v>
      </c>
      <c r="C692" s="45">
        <v>1962.6636000000001</v>
      </c>
      <c r="D692" s="45">
        <v>1962.6636000000001</v>
      </c>
      <c r="E692" s="45">
        <v>1373.8644999999999</v>
      </c>
      <c r="F692">
        <v>785.06539999999995</v>
      </c>
    </row>
    <row r="693" spans="1:6" x14ac:dyDescent="0.25">
      <c r="A693" t="s">
        <v>1198</v>
      </c>
      <c r="B693">
        <v>0</v>
      </c>
      <c r="C693" s="45">
        <v>1642.2714000000001</v>
      </c>
      <c r="D693" s="45">
        <v>1642.2714000000001</v>
      </c>
      <c r="E693">
        <v>410.56779999999998</v>
      </c>
      <c r="F693">
        <v>656.90859999999998</v>
      </c>
    </row>
    <row r="694" spans="1:6" x14ac:dyDescent="0.25">
      <c r="A694" t="s">
        <v>476</v>
      </c>
      <c r="B694">
        <v>266.64690000000002</v>
      </c>
      <c r="C694" s="45">
        <v>1777.6458</v>
      </c>
      <c r="D694" s="45">
        <v>1777.6458</v>
      </c>
      <c r="E694" s="45">
        <v>1244.3521000000001</v>
      </c>
      <c r="F694">
        <v>711.05830000000003</v>
      </c>
    </row>
    <row r="695" spans="1:6" x14ac:dyDescent="0.25">
      <c r="A695" t="s">
        <v>963</v>
      </c>
      <c r="B695">
        <v>256.29340000000002</v>
      </c>
      <c r="C695" s="45">
        <v>1708.6224</v>
      </c>
      <c r="D695" s="45">
        <v>1708.6224</v>
      </c>
      <c r="E695">
        <v>512.58669999999995</v>
      </c>
      <c r="F695">
        <v>683.44899999999996</v>
      </c>
    </row>
    <row r="696" spans="1:6" x14ac:dyDescent="0.25">
      <c r="A696" t="s">
        <v>1200</v>
      </c>
      <c r="B696">
        <v>288.62689999999998</v>
      </c>
      <c r="C696" s="45">
        <v>1924.1790000000001</v>
      </c>
      <c r="D696" s="45">
        <v>1924.1790000000001</v>
      </c>
      <c r="E696">
        <v>481.04480000000001</v>
      </c>
      <c r="F696">
        <v>769.67160000000001</v>
      </c>
    </row>
    <row r="697" spans="1:6" x14ac:dyDescent="0.25">
      <c r="A697" t="s">
        <v>906</v>
      </c>
      <c r="B697">
        <v>277.4196</v>
      </c>
      <c r="C697" s="45">
        <v>1849.4639999999999</v>
      </c>
      <c r="D697" s="45">
        <v>1849.4639999999999</v>
      </c>
      <c r="E697">
        <v>462.36599999999999</v>
      </c>
      <c r="F697">
        <v>739.78560000000004</v>
      </c>
    </row>
    <row r="698" spans="1:6" x14ac:dyDescent="0.25">
      <c r="A698" t="s">
        <v>243</v>
      </c>
      <c r="B698">
        <v>176.6397</v>
      </c>
      <c r="C698" s="45">
        <v>1962.6636000000001</v>
      </c>
      <c r="D698" s="45">
        <v>1962.6636000000001</v>
      </c>
      <c r="E698" s="45">
        <v>1373.8644999999999</v>
      </c>
      <c r="F698">
        <v>785.06539999999995</v>
      </c>
    </row>
    <row r="699" spans="1:6" x14ac:dyDescent="0.25">
      <c r="A699" t="s">
        <v>962</v>
      </c>
      <c r="B699">
        <v>236.77520000000001</v>
      </c>
      <c r="C699" s="45">
        <v>1578.501</v>
      </c>
      <c r="D699" s="45">
        <v>1578.501</v>
      </c>
      <c r="E699">
        <v>473.55029999999999</v>
      </c>
      <c r="F699">
        <v>631.40039999999999</v>
      </c>
    </row>
    <row r="700" spans="1:6" x14ac:dyDescent="0.25">
      <c r="A700" t="s">
        <v>943</v>
      </c>
      <c r="B700">
        <v>0</v>
      </c>
      <c r="C700" s="45">
        <v>1708.6224</v>
      </c>
      <c r="D700" s="45">
        <v>1708.6224</v>
      </c>
      <c r="E700">
        <v>427.15559999999999</v>
      </c>
      <c r="F700">
        <v>683.44899999999996</v>
      </c>
    </row>
    <row r="701" spans="1:6" x14ac:dyDescent="0.25">
      <c r="A701" t="s">
        <v>1114</v>
      </c>
      <c r="B701">
        <v>0</v>
      </c>
      <c r="C701" s="45">
        <v>1849.4639999999999</v>
      </c>
      <c r="D701" s="45">
        <v>1849.4639999999999</v>
      </c>
      <c r="E701">
        <v>462.36599999999999</v>
      </c>
      <c r="F701">
        <v>739.78560000000004</v>
      </c>
    </row>
    <row r="702" spans="1:6" x14ac:dyDescent="0.25">
      <c r="A702" t="s">
        <v>1192</v>
      </c>
      <c r="B702">
        <v>169.78039999999999</v>
      </c>
      <c r="C702" s="45">
        <v>1886.4492</v>
      </c>
      <c r="D702" s="45">
        <v>1886.4492</v>
      </c>
      <c r="E702" s="45">
        <v>1131.8695</v>
      </c>
      <c r="F702">
        <v>754.5797</v>
      </c>
    </row>
    <row r="703" spans="1:6" x14ac:dyDescent="0.25">
      <c r="A703" t="s">
        <v>1038</v>
      </c>
      <c r="B703">
        <v>0</v>
      </c>
      <c r="C703" s="45">
        <v>1498.6962000000001</v>
      </c>
      <c r="D703" s="45">
        <v>1498.6962000000001</v>
      </c>
      <c r="E703">
        <v>449.60890000000001</v>
      </c>
      <c r="F703">
        <v>599.47850000000005</v>
      </c>
    </row>
    <row r="704" spans="1:6" x14ac:dyDescent="0.25">
      <c r="A704" t="s">
        <v>1032</v>
      </c>
      <c r="B704">
        <v>224.80439999999999</v>
      </c>
      <c r="C704" s="45">
        <v>1498.6962000000001</v>
      </c>
      <c r="D704" s="45">
        <v>1498.6962000000001</v>
      </c>
      <c r="E704">
        <v>899.21770000000004</v>
      </c>
      <c r="F704">
        <v>599.47850000000005</v>
      </c>
    </row>
    <row r="705" spans="1:6" x14ac:dyDescent="0.25">
      <c r="A705" t="s">
        <v>383</v>
      </c>
      <c r="B705">
        <v>0</v>
      </c>
      <c r="C705" s="45">
        <v>1777.6458</v>
      </c>
      <c r="D705" s="45">
        <v>1777.6458</v>
      </c>
      <c r="E705">
        <v>533.29369999999994</v>
      </c>
      <c r="F705">
        <v>711.05830000000003</v>
      </c>
    </row>
    <row r="706" spans="1:6" x14ac:dyDescent="0.25">
      <c r="A706" t="s">
        <v>974</v>
      </c>
      <c r="B706">
        <v>153.77600000000001</v>
      </c>
      <c r="C706" s="45">
        <v>1708.6224</v>
      </c>
      <c r="D706" s="45">
        <v>1708.6224</v>
      </c>
      <c r="E706">
        <v>512.58669999999995</v>
      </c>
      <c r="F706">
        <v>683.44899999999996</v>
      </c>
    </row>
    <row r="707" spans="1:6" x14ac:dyDescent="0.25">
      <c r="A707" t="s">
        <v>1212</v>
      </c>
      <c r="B707">
        <v>0</v>
      </c>
      <c r="C707" s="45">
        <v>1777.6458</v>
      </c>
      <c r="D707" s="45">
        <v>1777.6458</v>
      </c>
      <c r="E707">
        <v>444.41149999999999</v>
      </c>
      <c r="F707">
        <v>711.05830000000003</v>
      </c>
    </row>
    <row r="708" spans="1:6" x14ac:dyDescent="0.25">
      <c r="A708" t="s">
        <v>1176</v>
      </c>
      <c r="B708">
        <v>294.39949999999999</v>
      </c>
      <c r="C708" s="45">
        <v>1962.6636000000001</v>
      </c>
      <c r="D708" s="45">
        <v>1962.6636000000001</v>
      </c>
      <c r="E708" s="45">
        <v>1177.5981999999999</v>
      </c>
      <c r="F708">
        <v>785.06539999999995</v>
      </c>
    </row>
    <row r="709" spans="1:6" x14ac:dyDescent="0.25">
      <c r="A709" t="s">
        <v>244</v>
      </c>
      <c r="B709">
        <v>0</v>
      </c>
      <c r="C709" s="45">
        <v>1962.6636000000001</v>
      </c>
      <c r="D709" s="45">
        <v>1962.6636000000001</v>
      </c>
      <c r="E709">
        <v>588.79909999999995</v>
      </c>
      <c r="F709">
        <v>785.06539999999995</v>
      </c>
    </row>
    <row r="710" spans="1:6" x14ac:dyDescent="0.25">
      <c r="A710" t="s">
        <v>787</v>
      </c>
      <c r="B710">
        <v>133.32320000000001</v>
      </c>
      <c r="C710" s="45">
        <v>1333.2318</v>
      </c>
      <c r="D710" s="45">
        <v>1333.2318</v>
      </c>
      <c r="E710">
        <v>333.30799999999999</v>
      </c>
      <c r="F710">
        <v>533.29269999999997</v>
      </c>
    </row>
    <row r="711" spans="1:6" x14ac:dyDescent="0.25">
      <c r="A711" t="s">
        <v>413</v>
      </c>
      <c r="B711">
        <v>271.98050000000001</v>
      </c>
      <c r="C711" s="45">
        <v>1813.203</v>
      </c>
      <c r="D711" s="45">
        <v>1813.203</v>
      </c>
      <c r="E711" s="45">
        <v>1087.9218000000001</v>
      </c>
      <c r="F711">
        <v>725.28120000000001</v>
      </c>
    </row>
    <row r="712" spans="1:6" x14ac:dyDescent="0.25">
      <c r="A712" t="s">
        <v>245</v>
      </c>
      <c r="B712">
        <v>294.39949999999999</v>
      </c>
      <c r="C712" s="45">
        <v>1962.6636000000001</v>
      </c>
      <c r="D712" s="45">
        <v>1962.6636000000001</v>
      </c>
      <c r="E712">
        <v>588.79909999999995</v>
      </c>
      <c r="F712">
        <v>785.06539999999995</v>
      </c>
    </row>
    <row r="713" spans="1:6" x14ac:dyDescent="0.25">
      <c r="A713" t="s">
        <v>407</v>
      </c>
      <c r="B713">
        <v>177.7646</v>
      </c>
      <c r="C713" s="45">
        <v>1777.6458</v>
      </c>
      <c r="D713" s="45">
        <v>1777.6458</v>
      </c>
      <c r="E713">
        <v>533.29369999999994</v>
      </c>
      <c r="F713">
        <v>711.05830000000003</v>
      </c>
    </row>
    <row r="714" spans="1:6" x14ac:dyDescent="0.25">
      <c r="A714" t="s">
        <v>274</v>
      </c>
      <c r="B714">
        <v>192.4179</v>
      </c>
      <c r="C714" s="45">
        <v>1924.1790000000001</v>
      </c>
      <c r="D714" s="45">
        <v>1924.1790000000001</v>
      </c>
      <c r="E714" s="45">
        <v>1346.9253000000001</v>
      </c>
      <c r="F714">
        <v>769.67160000000001</v>
      </c>
    </row>
    <row r="715" spans="1:6" x14ac:dyDescent="0.25">
      <c r="A715" t="s">
        <v>477</v>
      </c>
      <c r="B715">
        <v>266.64690000000002</v>
      </c>
      <c r="C715" s="45">
        <v>1777.6458</v>
      </c>
      <c r="D715" s="45">
        <v>1777.6458</v>
      </c>
      <c r="E715">
        <v>444.41149999999999</v>
      </c>
      <c r="F715">
        <v>711.05830000000003</v>
      </c>
    </row>
    <row r="716" spans="1:6" x14ac:dyDescent="0.25">
      <c r="A716" t="s">
        <v>246</v>
      </c>
      <c r="B716">
        <v>196.2664</v>
      </c>
      <c r="C716" s="45">
        <v>1962.6636000000001</v>
      </c>
      <c r="D716" s="45">
        <v>1962.6636000000001</v>
      </c>
      <c r="E716">
        <v>490.66590000000002</v>
      </c>
      <c r="F716">
        <v>785.06539999999995</v>
      </c>
    </row>
    <row r="717" spans="1:6" x14ac:dyDescent="0.25">
      <c r="A717" t="s">
        <v>108</v>
      </c>
      <c r="B717">
        <v>0</v>
      </c>
      <c r="C717">
        <v>0</v>
      </c>
      <c r="D717">
        <v>931.71389999999997</v>
      </c>
      <c r="E717">
        <v>0</v>
      </c>
      <c r="F717">
        <v>0</v>
      </c>
    </row>
    <row r="718" spans="1:6" x14ac:dyDescent="0.25">
      <c r="A718" t="s">
        <v>1262</v>
      </c>
      <c r="B718">
        <v>294.39949999999999</v>
      </c>
      <c r="C718" s="45">
        <v>1962.6636000000001</v>
      </c>
      <c r="D718" s="45">
        <v>1962.6636000000001</v>
      </c>
      <c r="E718">
        <v>490.66590000000002</v>
      </c>
      <c r="F718">
        <v>785.06539999999995</v>
      </c>
    </row>
    <row r="719" spans="1:6" x14ac:dyDescent="0.25">
      <c r="A719" t="s">
        <v>1263</v>
      </c>
      <c r="B719">
        <v>271.98050000000001</v>
      </c>
      <c r="C719" s="45">
        <v>1813.203</v>
      </c>
      <c r="D719" s="45">
        <v>1813.203</v>
      </c>
      <c r="E719">
        <v>453.30079999999998</v>
      </c>
      <c r="F719">
        <v>725.28120000000001</v>
      </c>
    </row>
    <row r="720" spans="1:6" x14ac:dyDescent="0.25">
      <c r="A720" t="s">
        <v>1370</v>
      </c>
      <c r="B720">
        <v>288.62689999999998</v>
      </c>
      <c r="C720" s="45">
        <v>1924.1790000000001</v>
      </c>
      <c r="D720" s="45">
        <v>1924.1790000000001</v>
      </c>
      <c r="E720" s="45">
        <v>1346.9253000000001</v>
      </c>
      <c r="F720">
        <v>769.67160000000001</v>
      </c>
    </row>
    <row r="721" spans="1:6" x14ac:dyDescent="0.25">
      <c r="A721" t="s">
        <v>153</v>
      </c>
      <c r="B721">
        <v>294.39949999999999</v>
      </c>
      <c r="C721" s="45">
        <v>1962.6636000000001</v>
      </c>
      <c r="D721" s="45">
        <v>1962.6636000000001</v>
      </c>
      <c r="E721" s="45">
        <v>1177.5981999999999</v>
      </c>
      <c r="F721">
        <v>785.06539999999995</v>
      </c>
    </row>
    <row r="722" spans="1:6" x14ac:dyDescent="0.25">
      <c r="A722" t="s">
        <v>296</v>
      </c>
      <c r="B722">
        <v>288.62689999999998</v>
      </c>
      <c r="C722" s="45">
        <v>1924.1790000000001</v>
      </c>
      <c r="D722" s="45">
        <v>1924.1790000000001</v>
      </c>
      <c r="E722" s="45">
        <v>1154.5074</v>
      </c>
      <c r="F722">
        <v>769.67160000000001</v>
      </c>
    </row>
    <row r="723" spans="1:6" x14ac:dyDescent="0.25">
      <c r="A723" t="s">
        <v>161</v>
      </c>
      <c r="B723">
        <v>184.94640000000001</v>
      </c>
      <c r="C723" s="45">
        <v>1849.4639999999999</v>
      </c>
      <c r="D723" s="45">
        <v>1849.4639999999999</v>
      </c>
      <c r="E723">
        <v>554.83920000000001</v>
      </c>
      <c r="F723">
        <v>739.78560000000004</v>
      </c>
    </row>
    <row r="724" spans="1:6" x14ac:dyDescent="0.25">
      <c r="A724" t="s">
        <v>177</v>
      </c>
      <c r="B724">
        <v>294.39949999999999</v>
      </c>
      <c r="C724" s="45">
        <v>1962.6636000000001</v>
      </c>
      <c r="D724" s="45">
        <v>1962.6636000000001</v>
      </c>
      <c r="E724">
        <v>490.66590000000002</v>
      </c>
      <c r="F724">
        <v>785.06539999999995</v>
      </c>
    </row>
    <row r="725" spans="1:6" x14ac:dyDescent="0.25">
      <c r="A725" t="s">
        <v>1297</v>
      </c>
      <c r="B725">
        <v>0</v>
      </c>
      <c r="C725" s="45">
        <v>1742.7924</v>
      </c>
      <c r="D725" s="45">
        <v>1742.7924</v>
      </c>
      <c r="E725">
        <v>435.69810000000001</v>
      </c>
      <c r="F725">
        <v>697.11699999999996</v>
      </c>
    </row>
    <row r="726" spans="1:6" x14ac:dyDescent="0.25">
      <c r="A726" t="s">
        <v>412</v>
      </c>
      <c r="B726">
        <v>0</v>
      </c>
      <c r="C726" s="45">
        <v>1578.501</v>
      </c>
      <c r="D726" s="45">
        <v>1578.501</v>
      </c>
      <c r="E726">
        <v>394.62529999999998</v>
      </c>
      <c r="F726">
        <v>631.40039999999999</v>
      </c>
    </row>
    <row r="727" spans="1:6" x14ac:dyDescent="0.25">
      <c r="A727" t="s">
        <v>297</v>
      </c>
      <c r="B727">
        <v>174.2792</v>
      </c>
      <c r="C727" s="45">
        <v>1742.7924</v>
      </c>
      <c r="D727" s="45">
        <v>1742.7924</v>
      </c>
      <c r="E727">
        <v>435.69810000000001</v>
      </c>
      <c r="F727">
        <v>697.11699999999996</v>
      </c>
    </row>
    <row r="728" spans="1:6" x14ac:dyDescent="0.25">
      <c r="A728" t="s">
        <v>1331</v>
      </c>
      <c r="B728">
        <v>0</v>
      </c>
      <c r="C728" s="45">
        <v>1742.7924</v>
      </c>
      <c r="D728" s="45">
        <v>1742.7924</v>
      </c>
      <c r="E728" s="45">
        <v>1045.6754000000001</v>
      </c>
      <c r="F728">
        <v>697.11699999999996</v>
      </c>
    </row>
    <row r="729" spans="1:6" x14ac:dyDescent="0.25">
      <c r="A729" t="s">
        <v>276</v>
      </c>
      <c r="B729">
        <v>161.00700000000001</v>
      </c>
      <c r="C729" s="45">
        <v>1610.07</v>
      </c>
      <c r="D729" s="45">
        <v>1610.07</v>
      </c>
      <c r="E729">
        <v>402.51749999999998</v>
      </c>
      <c r="F729">
        <v>644.02800000000002</v>
      </c>
    </row>
    <row r="730" spans="1:6" x14ac:dyDescent="0.25">
      <c r="A730" t="s">
        <v>247</v>
      </c>
      <c r="B730">
        <v>157.01310000000001</v>
      </c>
      <c r="C730" s="45">
        <v>1962.6636000000001</v>
      </c>
      <c r="D730" s="45">
        <v>1962.6636000000001</v>
      </c>
      <c r="E730" s="45">
        <v>1177.5981999999999</v>
      </c>
      <c r="F730">
        <v>785.06539999999995</v>
      </c>
    </row>
    <row r="731" spans="1:6" x14ac:dyDescent="0.25">
      <c r="A731" t="s">
        <v>1267</v>
      </c>
      <c r="B731">
        <v>277.4196</v>
      </c>
      <c r="C731" s="45">
        <v>1849.4639999999999</v>
      </c>
      <c r="D731" s="45">
        <v>1849.4639999999999</v>
      </c>
      <c r="E731" s="45">
        <v>1294.6248000000001</v>
      </c>
      <c r="F731">
        <v>739.78560000000004</v>
      </c>
    </row>
    <row r="732" spans="1:6" x14ac:dyDescent="0.25">
      <c r="A732" t="s">
        <v>478</v>
      </c>
      <c r="B732">
        <v>0</v>
      </c>
      <c r="C732" s="45">
        <v>1578.501</v>
      </c>
      <c r="D732" s="45">
        <v>1578.501</v>
      </c>
      <c r="E732">
        <v>394.62529999999998</v>
      </c>
      <c r="F732">
        <v>631.40039999999999</v>
      </c>
    </row>
    <row r="733" spans="1:6" x14ac:dyDescent="0.25">
      <c r="A733" t="s">
        <v>1357</v>
      </c>
      <c r="B733">
        <v>153.77600000000001</v>
      </c>
      <c r="C733" s="45">
        <v>1708.6224</v>
      </c>
      <c r="D733" s="45">
        <v>1708.6224</v>
      </c>
      <c r="E733">
        <v>427.15559999999999</v>
      </c>
      <c r="F733">
        <v>683.44899999999996</v>
      </c>
    </row>
    <row r="734" spans="1:6" x14ac:dyDescent="0.25">
      <c r="A734" t="s">
        <v>298</v>
      </c>
      <c r="B734">
        <v>0</v>
      </c>
      <c r="C734" s="45">
        <v>1578.501</v>
      </c>
      <c r="D734" s="45">
        <v>1578.501</v>
      </c>
      <c r="E734">
        <v>394.62529999999998</v>
      </c>
      <c r="F734">
        <v>631.40039999999999</v>
      </c>
    </row>
    <row r="735" spans="1:6" x14ac:dyDescent="0.25">
      <c r="A735" t="s">
        <v>1000</v>
      </c>
      <c r="B735">
        <v>224.80439999999999</v>
      </c>
      <c r="C735" s="45">
        <v>1498.6962000000001</v>
      </c>
      <c r="D735" s="45">
        <v>1498.6962000000001</v>
      </c>
      <c r="E735">
        <v>449.60890000000001</v>
      </c>
      <c r="F735">
        <v>599.47850000000005</v>
      </c>
    </row>
    <row r="736" spans="1:6" x14ac:dyDescent="0.25">
      <c r="A736" t="s">
        <v>751</v>
      </c>
      <c r="B736">
        <v>163.1883</v>
      </c>
      <c r="C736" s="45">
        <v>1813.203</v>
      </c>
      <c r="D736" s="45">
        <v>1813.203</v>
      </c>
      <c r="E736" s="45">
        <v>1087.9218000000001</v>
      </c>
      <c r="F736">
        <v>725.28120000000001</v>
      </c>
    </row>
    <row r="737" spans="1:6" x14ac:dyDescent="0.25">
      <c r="A737" t="s">
        <v>411</v>
      </c>
      <c r="B737">
        <v>153.77600000000001</v>
      </c>
      <c r="C737" s="45">
        <v>1708.6224</v>
      </c>
      <c r="D737" s="45">
        <v>1708.6224</v>
      </c>
      <c r="E737">
        <v>512.58669999999995</v>
      </c>
      <c r="F737">
        <v>683.44899999999996</v>
      </c>
    </row>
    <row r="738" spans="1:6" x14ac:dyDescent="0.25">
      <c r="A738" t="s">
        <v>479</v>
      </c>
      <c r="B738">
        <v>174.2792</v>
      </c>
      <c r="C738" s="45">
        <v>1742.7924</v>
      </c>
      <c r="D738" s="45">
        <v>1742.7924</v>
      </c>
      <c r="E738">
        <v>522.83770000000004</v>
      </c>
      <c r="F738">
        <v>697.11699999999996</v>
      </c>
    </row>
    <row r="739" spans="1:6" x14ac:dyDescent="0.25">
      <c r="A739" t="s">
        <v>127</v>
      </c>
      <c r="B739">
        <v>0</v>
      </c>
      <c r="C739" s="45">
        <v>1924.1790000000001</v>
      </c>
      <c r="D739" s="45">
        <v>1924.1790000000001</v>
      </c>
      <c r="E739">
        <v>481.04480000000001</v>
      </c>
      <c r="F739">
        <v>769.67160000000001</v>
      </c>
    </row>
    <row r="740" spans="1:6" x14ac:dyDescent="0.25">
      <c r="A740" t="s">
        <v>453</v>
      </c>
      <c r="B740">
        <v>177.7646</v>
      </c>
      <c r="C740" s="45">
        <v>1777.6458</v>
      </c>
      <c r="D740" s="45">
        <v>1777.6458</v>
      </c>
      <c r="E740">
        <v>444.41149999999999</v>
      </c>
      <c r="F740">
        <v>711.05830000000003</v>
      </c>
    </row>
    <row r="741" spans="1:6" x14ac:dyDescent="0.25">
      <c r="A741" t="s">
        <v>380</v>
      </c>
      <c r="B741">
        <v>288.62689999999998</v>
      </c>
      <c r="C741" s="45">
        <v>1924.1790000000001</v>
      </c>
      <c r="D741" s="45">
        <v>1924.1790000000001</v>
      </c>
      <c r="E741">
        <v>481.04480000000001</v>
      </c>
      <c r="F741">
        <v>769.67160000000001</v>
      </c>
    </row>
    <row r="742" spans="1:6" x14ac:dyDescent="0.25">
      <c r="A742" t="s">
        <v>410</v>
      </c>
      <c r="B742">
        <v>271.98050000000001</v>
      </c>
      <c r="C742" s="45">
        <v>1813.203</v>
      </c>
      <c r="D742" s="45">
        <v>1813.203</v>
      </c>
      <c r="E742">
        <v>453.30079999999998</v>
      </c>
      <c r="F742">
        <v>725.28120000000001</v>
      </c>
    </row>
    <row r="743" spans="1:6" x14ac:dyDescent="0.25">
      <c r="A743" t="s">
        <v>806</v>
      </c>
      <c r="B743">
        <v>173.17609999999999</v>
      </c>
      <c r="C743" s="45">
        <v>1924.1790000000001</v>
      </c>
      <c r="D743" s="45">
        <v>1924.1790000000001</v>
      </c>
      <c r="E743" s="45">
        <v>1346.9253000000001</v>
      </c>
      <c r="F743">
        <v>769.67160000000001</v>
      </c>
    </row>
    <row r="744" spans="1:6" x14ac:dyDescent="0.25">
      <c r="A744" t="s">
        <v>806</v>
      </c>
      <c r="B744">
        <v>294.39949999999999</v>
      </c>
      <c r="C744" s="45">
        <v>1962.6636000000001</v>
      </c>
      <c r="D744" s="45">
        <v>1962.6636000000001</v>
      </c>
      <c r="E744" s="45">
        <v>1373.8644999999999</v>
      </c>
      <c r="F744">
        <v>785.06539999999995</v>
      </c>
    </row>
    <row r="745" spans="1:6" x14ac:dyDescent="0.25">
      <c r="A745" t="s">
        <v>1169</v>
      </c>
      <c r="B745">
        <v>294.39949999999999</v>
      </c>
      <c r="C745" s="45">
        <v>1962.6636000000001</v>
      </c>
      <c r="D745" s="45">
        <v>1962.6636000000001</v>
      </c>
      <c r="E745">
        <v>588.79909999999995</v>
      </c>
      <c r="F745">
        <v>785.06539999999995</v>
      </c>
    </row>
    <row r="746" spans="1:6" x14ac:dyDescent="0.25">
      <c r="A746" t="s">
        <v>1259</v>
      </c>
      <c r="B746">
        <v>0</v>
      </c>
      <c r="C746" s="45">
        <v>1708.6224</v>
      </c>
      <c r="D746" s="45">
        <v>1708.6224</v>
      </c>
      <c r="E746">
        <v>427.15559999999999</v>
      </c>
      <c r="F746">
        <v>683.44899999999996</v>
      </c>
    </row>
    <row r="747" spans="1:6" x14ac:dyDescent="0.25">
      <c r="A747" t="s">
        <v>808</v>
      </c>
      <c r="B747">
        <v>288.62689999999998</v>
      </c>
      <c r="C747" s="45">
        <v>1924.1790000000001</v>
      </c>
      <c r="D747" s="45">
        <v>1924.1790000000001</v>
      </c>
      <c r="E747" s="45">
        <v>1154.5074</v>
      </c>
      <c r="F747">
        <v>769.67160000000001</v>
      </c>
    </row>
    <row r="748" spans="1:6" x14ac:dyDescent="0.25">
      <c r="A748" t="s">
        <v>402</v>
      </c>
      <c r="B748">
        <v>0</v>
      </c>
      <c r="C748" s="45">
        <v>1675.1153999999999</v>
      </c>
      <c r="D748" s="45">
        <v>1675.1153999999999</v>
      </c>
      <c r="E748">
        <v>418.77890000000002</v>
      </c>
      <c r="F748">
        <v>670.0462</v>
      </c>
    </row>
    <row r="749" spans="1:6" x14ac:dyDescent="0.25">
      <c r="A749" t="s">
        <v>1175</v>
      </c>
      <c r="B749">
        <v>288.62689999999998</v>
      </c>
      <c r="C749" s="45">
        <v>1924.1790000000001</v>
      </c>
      <c r="D749" s="45">
        <v>1924.1790000000001</v>
      </c>
      <c r="E749">
        <v>481.04480000000001</v>
      </c>
      <c r="F749">
        <v>769.67160000000001</v>
      </c>
    </row>
    <row r="750" spans="1:6" x14ac:dyDescent="0.25">
      <c r="A750" t="s">
        <v>1230</v>
      </c>
      <c r="B750">
        <v>266.64690000000002</v>
      </c>
      <c r="C750" s="45">
        <v>1777.6458</v>
      </c>
      <c r="D750" s="45">
        <v>1777.6458</v>
      </c>
      <c r="E750">
        <v>533.29369999999994</v>
      </c>
      <c r="F750">
        <v>711.05830000000003</v>
      </c>
    </row>
    <row r="751" spans="1:6" x14ac:dyDescent="0.25">
      <c r="A751" t="s">
        <v>958</v>
      </c>
      <c r="B751">
        <v>0</v>
      </c>
      <c r="C751" s="45">
        <v>1708.6224</v>
      </c>
      <c r="D751" s="45">
        <v>1708.6224</v>
      </c>
      <c r="E751">
        <v>427.15559999999999</v>
      </c>
      <c r="F751">
        <v>683.44899999999996</v>
      </c>
    </row>
    <row r="752" spans="1:6" x14ac:dyDescent="0.25">
      <c r="A752" t="s">
        <v>1223</v>
      </c>
      <c r="B752">
        <v>288.62689999999998</v>
      </c>
      <c r="C752" s="45">
        <v>1924.1790000000001</v>
      </c>
      <c r="D752" s="45">
        <v>1924.1790000000001</v>
      </c>
      <c r="E752">
        <v>481.04480000000001</v>
      </c>
      <c r="F752">
        <v>769.67160000000001</v>
      </c>
    </row>
    <row r="753" spans="1:6" x14ac:dyDescent="0.25">
      <c r="A753" t="s">
        <v>248</v>
      </c>
      <c r="B753">
        <v>294.39949999999999</v>
      </c>
      <c r="C753" s="45">
        <v>1962.6636000000001</v>
      </c>
      <c r="D753" s="45">
        <v>1962.6636000000001</v>
      </c>
      <c r="E753" s="45">
        <v>1177.5981999999999</v>
      </c>
      <c r="F753">
        <v>785.06539999999995</v>
      </c>
    </row>
    <row r="754" spans="1:6" x14ac:dyDescent="0.25">
      <c r="A754" t="s">
        <v>249</v>
      </c>
      <c r="B754">
        <v>294.39949999999999</v>
      </c>
      <c r="C754" s="45">
        <v>1962.6636000000001</v>
      </c>
      <c r="D754" s="45">
        <v>1962.6636000000001</v>
      </c>
      <c r="E754" s="45">
        <v>1373.8644999999999</v>
      </c>
      <c r="F754">
        <v>785.06539999999995</v>
      </c>
    </row>
    <row r="755" spans="1:6" x14ac:dyDescent="0.25">
      <c r="A755" t="s">
        <v>1103</v>
      </c>
      <c r="B755">
        <v>219.54679999999999</v>
      </c>
      <c r="C755" s="45">
        <v>2195.4684000000002</v>
      </c>
      <c r="D755" s="45">
        <v>2195.4684000000002</v>
      </c>
      <c r="E755" s="45">
        <v>1317.2809999999999</v>
      </c>
      <c r="F755">
        <v>878.18740000000003</v>
      </c>
    </row>
    <row r="756" spans="1:6" x14ac:dyDescent="0.25">
      <c r="A756" t="s">
        <v>250</v>
      </c>
      <c r="B756">
        <v>0</v>
      </c>
      <c r="C756" s="45">
        <v>1708.6224</v>
      </c>
      <c r="D756" s="45">
        <v>1708.6224</v>
      </c>
      <c r="E756">
        <v>427.15559999999999</v>
      </c>
      <c r="F756">
        <v>683.44899999999996</v>
      </c>
    </row>
    <row r="757" spans="1:6" x14ac:dyDescent="0.25">
      <c r="A757" t="s">
        <v>760</v>
      </c>
      <c r="B757">
        <v>0</v>
      </c>
      <c r="C757" s="45">
        <v>1962.6636000000001</v>
      </c>
      <c r="D757" s="45">
        <v>1962.6636000000001</v>
      </c>
      <c r="E757">
        <v>588.79909999999995</v>
      </c>
      <c r="F757">
        <v>785.06539999999995</v>
      </c>
    </row>
    <row r="758" spans="1:6" x14ac:dyDescent="0.25">
      <c r="A758" t="s">
        <v>299</v>
      </c>
      <c r="B758">
        <v>169.78039999999999</v>
      </c>
      <c r="C758" s="45">
        <v>1886.4492</v>
      </c>
      <c r="D758" s="45">
        <v>1886.4492</v>
      </c>
      <c r="E758" s="45">
        <v>1131.8695</v>
      </c>
      <c r="F758">
        <v>754.5797</v>
      </c>
    </row>
    <row r="759" spans="1:6" x14ac:dyDescent="0.25">
      <c r="A759" t="s">
        <v>1072</v>
      </c>
      <c r="B759">
        <v>211.83770000000001</v>
      </c>
      <c r="C759" s="45">
        <v>1412.2511999999999</v>
      </c>
      <c r="D759" s="45">
        <v>1412.2511999999999</v>
      </c>
      <c r="E759">
        <v>353.06279999999998</v>
      </c>
      <c r="F759">
        <v>564.90049999999997</v>
      </c>
    </row>
    <row r="760" spans="1:6" x14ac:dyDescent="0.25">
      <c r="A760" t="s">
        <v>898</v>
      </c>
      <c r="B760">
        <v>177.7646</v>
      </c>
      <c r="C760" s="45">
        <v>1777.6458</v>
      </c>
      <c r="D760" s="45">
        <v>1777.6458</v>
      </c>
      <c r="E760">
        <v>444.41149999999999</v>
      </c>
      <c r="F760">
        <v>711.05830000000003</v>
      </c>
    </row>
    <row r="761" spans="1:6" x14ac:dyDescent="0.25">
      <c r="A761" t="s">
        <v>961</v>
      </c>
      <c r="B761">
        <v>167.51150000000001</v>
      </c>
      <c r="C761" s="45">
        <v>1675.1153999999999</v>
      </c>
      <c r="D761" s="45">
        <v>1675.1153999999999</v>
      </c>
      <c r="E761" s="45">
        <v>1005.0692</v>
      </c>
      <c r="F761">
        <v>670.0462</v>
      </c>
    </row>
    <row r="762" spans="1:6" x14ac:dyDescent="0.25">
      <c r="A762" t="s">
        <v>777</v>
      </c>
      <c r="B762">
        <v>294.39949999999999</v>
      </c>
      <c r="C762" s="45">
        <v>1962.6636000000001</v>
      </c>
      <c r="D762" s="45">
        <v>1962.6636000000001</v>
      </c>
      <c r="E762">
        <v>490.66590000000002</v>
      </c>
      <c r="F762">
        <v>785.06539999999995</v>
      </c>
    </row>
    <row r="763" spans="1:6" x14ac:dyDescent="0.25">
      <c r="A763" t="s">
        <v>996</v>
      </c>
      <c r="B763">
        <v>256.29340000000002</v>
      </c>
      <c r="C763" s="45">
        <v>1708.6224</v>
      </c>
      <c r="D763" s="45">
        <v>1708.6224</v>
      </c>
      <c r="E763">
        <v>512.58669999999995</v>
      </c>
      <c r="F763">
        <v>683.44899999999996</v>
      </c>
    </row>
    <row r="764" spans="1:6" x14ac:dyDescent="0.25">
      <c r="A764" t="s">
        <v>1156</v>
      </c>
      <c r="B764">
        <v>282.9674</v>
      </c>
      <c r="C764" s="45">
        <v>1886.4492</v>
      </c>
      <c r="D764" s="45">
        <v>1886.4492</v>
      </c>
      <c r="E764" s="45">
        <v>1131.8695</v>
      </c>
      <c r="F764">
        <v>754.5797</v>
      </c>
    </row>
    <row r="765" spans="1:6" x14ac:dyDescent="0.25">
      <c r="A765" t="s">
        <v>1225</v>
      </c>
      <c r="B765">
        <v>288.62689999999998</v>
      </c>
      <c r="C765" s="45">
        <v>1924.1790000000001</v>
      </c>
      <c r="D765" s="45">
        <v>1924.1790000000001</v>
      </c>
      <c r="E765" s="45">
        <v>1346.9253000000001</v>
      </c>
      <c r="F765">
        <v>769.67160000000001</v>
      </c>
    </row>
    <row r="766" spans="1:6" x14ac:dyDescent="0.25">
      <c r="A766" t="s">
        <v>1121</v>
      </c>
      <c r="B766">
        <v>256.29340000000002</v>
      </c>
      <c r="C766" s="45">
        <v>1708.6224</v>
      </c>
      <c r="D766" s="45">
        <v>1708.6224</v>
      </c>
      <c r="E766" s="45">
        <v>1025.1733999999999</v>
      </c>
      <c r="F766">
        <v>683.44899999999996</v>
      </c>
    </row>
    <row r="767" spans="1:6" x14ac:dyDescent="0.25">
      <c r="A767" t="s">
        <v>1094</v>
      </c>
      <c r="B767">
        <v>294.39949999999999</v>
      </c>
      <c r="C767" s="45">
        <v>1962.6636000000001</v>
      </c>
      <c r="D767" s="45">
        <v>1962.6636000000001</v>
      </c>
      <c r="E767" s="45">
        <v>1177.5981999999999</v>
      </c>
      <c r="F767">
        <v>785.06539999999995</v>
      </c>
    </row>
    <row r="768" spans="1:6" x14ac:dyDescent="0.25">
      <c r="A768" t="s">
        <v>251</v>
      </c>
      <c r="B768">
        <v>166.45179999999999</v>
      </c>
      <c r="C768" s="45">
        <v>1849.4639999999999</v>
      </c>
      <c r="D768" s="45">
        <v>1849.4639999999999</v>
      </c>
      <c r="E768" s="45">
        <v>1109.6784</v>
      </c>
      <c r="F768">
        <v>739.78560000000004</v>
      </c>
    </row>
    <row r="769" spans="1:6" x14ac:dyDescent="0.25">
      <c r="A769" t="s">
        <v>1080</v>
      </c>
      <c r="B769">
        <v>149.86959999999999</v>
      </c>
      <c r="C769" s="45">
        <v>1498.6962000000001</v>
      </c>
      <c r="D769" s="45">
        <v>1498.6962000000001</v>
      </c>
      <c r="E769" s="45">
        <v>1049.0872999999999</v>
      </c>
      <c r="F769">
        <v>599.47850000000005</v>
      </c>
    </row>
    <row r="770" spans="1:6" x14ac:dyDescent="0.25">
      <c r="A770" t="s">
        <v>109</v>
      </c>
      <c r="B770">
        <v>164.58959999999999</v>
      </c>
      <c r="C770">
        <v>0</v>
      </c>
      <c r="D770" s="45">
        <v>1028.6853000000001</v>
      </c>
      <c r="E770">
        <v>0</v>
      </c>
      <c r="F770">
        <v>0</v>
      </c>
    </row>
    <row r="771" spans="1:6" x14ac:dyDescent="0.25">
      <c r="A771" t="s">
        <v>480</v>
      </c>
      <c r="B771">
        <v>256.29340000000002</v>
      </c>
      <c r="C771" s="45">
        <v>1708.6224</v>
      </c>
      <c r="D771" s="45">
        <v>1708.6224</v>
      </c>
      <c r="E771" s="45">
        <v>1025.1733999999999</v>
      </c>
      <c r="F771">
        <v>683.44899999999996</v>
      </c>
    </row>
    <row r="772" spans="1:6" x14ac:dyDescent="0.25">
      <c r="A772" t="s">
        <v>1299</v>
      </c>
      <c r="B772">
        <v>277.4196</v>
      </c>
      <c r="C772" s="45">
        <v>1849.4639999999999</v>
      </c>
      <c r="D772" s="45">
        <v>1849.4639999999999</v>
      </c>
      <c r="E772" s="45">
        <v>1109.6784</v>
      </c>
      <c r="F772">
        <v>739.78560000000004</v>
      </c>
    </row>
    <row r="773" spans="1:6" x14ac:dyDescent="0.25">
      <c r="A773" t="s">
        <v>454</v>
      </c>
      <c r="B773">
        <v>177.7646</v>
      </c>
      <c r="C773" s="45">
        <v>1777.6458</v>
      </c>
      <c r="D773" s="45">
        <v>1777.6458</v>
      </c>
      <c r="E773">
        <v>533.29369999999994</v>
      </c>
      <c r="F773">
        <v>711.05830000000003</v>
      </c>
    </row>
    <row r="774" spans="1:6" x14ac:dyDescent="0.25">
      <c r="A774" t="s">
        <v>792</v>
      </c>
      <c r="B774">
        <v>294.39949999999999</v>
      </c>
      <c r="C774" s="45">
        <v>1962.6636000000001</v>
      </c>
      <c r="D774" s="45">
        <v>1962.6636000000001</v>
      </c>
      <c r="E774" s="45">
        <v>1177.5981999999999</v>
      </c>
      <c r="F774">
        <v>785.06539999999995</v>
      </c>
    </row>
    <row r="775" spans="1:6" x14ac:dyDescent="0.25">
      <c r="A775" t="s">
        <v>178</v>
      </c>
      <c r="B775">
        <v>277.4196</v>
      </c>
      <c r="C775" s="45">
        <v>1849.4639999999999</v>
      </c>
      <c r="D775" s="45">
        <v>1849.4639999999999</v>
      </c>
      <c r="E775">
        <v>462.36599999999999</v>
      </c>
      <c r="F775">
        <v>739.78560000000004</v>
      </c>
    </row>
    <row r="776" spans="1:6" x14ac:dyDescent="0.25">
      <c r="A776" t="s">
        <v>300</v>
      </c>
      <c r="B776">
        <v>288.62689999999998</v>
      </c>
      <c r="C776" s="45">
        <v>1924.1790000000001</v>
      </c>
      <c r="D776" s="45">
        <v>1924.1790000000001</v>
      </c>
      <c r="E776">
        <v>577.25369999999998</v>
      </c>
      <c r="F776">
        <v>769.67160000000001</v>
      </c>
    </row>
    <row r="777" spans="1:6" x14ac:dyDescent="0.25">
      <c r="A777" t="s">
        <v>301</v>
      </c>
      <c r="B777">
        <v>288.62689999999998</v>
      </c>
      <c r="C777" s="45">
        <v>1924.1790000000001</v>
      </c>
      <c r="D777" s="45">
        <v>1924.1790000000001</v>
      </c>
      <c r="E777">
        <v>481.04480000000001</v>
      </c>
      <c r="F777">
        <v>769.67160000000001</v>
      </c>
    </row>
    <row r="778" spans="1:6" x14ac:dyDescent="0.25">
      <c r="A778" t="s">
        <v>341</v>
      </c>
      <c r="B778">
        <v>0</v>
      </c>
      <c r="C778" s="45">
        <v>1924.1790000000001</v>
      </c>
      <c r="D778" s="45">
        <v>1924.1790000000001</v>
      </c>
      <c r="E778" s="45">
        <v>1154.5074</v>
      </c>
      <c r="F778">
        <v>769.67160000000001</v>
      </c>
    </row>
    <row r="779" spans="1:6" x14ac:dyDescent="0.25">
      <c r="A779" t="s">
        <v>252</v>
      </c>
      <c r="B779">
        <v>294.39949999999999</v>
      </c>
      <c r="C779" s="45">
        <v>1962.6636000000001</v>
      </c>
      <c r="D779" s="45">
        <v>1962.6636000000001</v>
      </c>
      <c r="E779">
        <v>490.66590000000002</v>
      </c>
      <c r="F779">
        <v>785.06539999999995</v>
      </c>
    </row>
    <row r="780" spans="1:6" x14ac:dyDescent="0.25">
      <c r="A780" t="s">
        <v>918</v>
      </c>
      <c r="B780">
        <v>288.62689999999998</v>
      </c>
      <c r="C780" s="45">
        <v>1924.1790000000001</v>
      </c>
      <c r="D780" s="45">
        <v>1924.1790000000001</v>
      </c>
      <c r="E780" s="45">
        <v>1154.5074</v>
      </c>
      <c r="F780">
        <v>769.67160000000001</v>
      </c>
    </row>
    <row r="781" spans="1:6" x14ac:dyDescent="0.25">
      <c r="A781" t="s">
        <v>342</v>
      </c>
      <c r="B781">
        <v>173.17609999999999</v>
      </c>
      <c r="C781" s="45">
        <v>1924.1790000000001</v>
      </c>
      <c r="D781" s="45">
        <v>1924.1790000000001</v>
      </c>
      <c r="E781" s="45">
        <v>1346.9253000000001</v>
      </c>
      <c r="F781">
        <v>769.67160000000001</v>
      </c>
    </row>
    <row r="782" spans="1:6" x14ac:dyDescent="0.25">
      <c r="A782" t="s">
        <v>184</v>
      </c>
      <c r="B782">
        <v>294.39949999999999</v>
      </c>
      <c r="C782" s="45">
        <v>1962.6636000000001</v>
      </c>
      <c r="D782" s="45">
        <v>1962.6636000000001</v>
      </c>
      <c r="E782" s="45">
        <v>1373.8644999999999</v>
      </c>
      <c r="F782">
        <v>785.06539999999995</v>
      </c>
    </row>
    <row r="783" spans="1:6" x14ac:dyDescent="0.25">
      <c r="A783" t="s">
        <v>433</v>
      </c>
      <c r="B783">
        <v>0</v>
      </c>
      <c r="C783" s="45">
        <v>1675.1153999999999</v>
      </c>
      <c r="D783" s="45">
        <v>1675.1153999999999</v>
      </c>
      <c r="E783">
        <v>418.77890000000002</v>
      </c>
      <c r="F783">
        <v>670.0462</v>
      </c>
    </row>
    <row r="784" spans="1:6" x14ac:dyDescent="0.25">
      <c r="A784" t="s">
        <v>343</v>
      </c>
      <c r="B784">
        <v>288.62689999999998</v>
      </c>
      <c r="C784" s="45">
        <v>1924.1790000000001</v>
      </c>
      <c r="D784" s="45">
        <v>1924.1790000000001</v>
      </c>
      <c r="E784" s="45">
        <v>1154.5074</v>
      </c>
      <c r="F784">
        <v>769.67160000000001</v>
      </c>
    </row>
    <row r="785" spans="1:6" x14ac:dyDescent="0.25">
      <c r="A785" t="s">
        <v>434</v>
      </c>
      <c r="B785">
        <v>266.64690000000002</v>
      </c>
      <c r="C785" s="45">
        <v>1777.6458</v>
      </c>
      <c r="D785" s="45">
        <v>1777.6458</v>
      </c>
      <c r="E785" s="45">
        <v>1066.5875000000001</v>
      </c>
      <c r="F785">
        <v>711.05830000000003</v>
      </c>
    </row>
    <row r="786" spans="1:6" x14ac:dyDescent="0.25">
      <c r="A786" t="s">
        <v>269</v>
      </c>
      <c r="B786">
        <v>0</v>
      </c>
      <c r="C786" s="45">
        <v>1924.1790000000001</v>
      </c>
      <c r="D786" s="45">
        <v>1924.1790000000001</v>
      </c>
      <c r="E786">
        <v>481.04480000000001</v>
      </c>
      <c r="F786">
        <v>769.67160000000001</v>
      </c>
    </row>
    <row r="787" spans="1:6" x14ac:dyDescent="0.25">
      <c r="A787" t="s">
        <v>435</v>
      </c>
      <c r="B787">
        <v>266.64690000000002</v>
      </c>
      <c r="C787" s="45">
        <v>1777.6458</v>
      </c>
      <c r="D787" s="45">
        <v>1777.6458</v>
      </c>
      <c r="E787" s="45">
        <v>1066.5875000000001</v>
      </c>
      <c r="F787">
        <v>711.05830000000003</v>
      </c>
    </row>
    <row r="788" spans="1:6" x14ac:dyDescent="0.25">
      <c r="A788" t="s">
        <v>941</v>
      </c>
      <c r="B788">
        <v>294.39949999999999</v>
      </c>
      <c r="C788" s="45">
        <v>1962.6636000000001</v>
      </c>
      <c r="D788" s="45">
        <v>1962.6636000000001</v>
      </c>
      <c r="E788" s="45">
        <v>1373.8644999999999</v>
      </c>
      <c r="F788">
        <v>785.06539999999995</v>
      </c>
    </row>
    <row r="789" spans="1:6" x14ac:dyDescent="0.25">
      <c r="A789" t="s">
        <v>253</v>
      </c>
      <c r="B789">
        <v>0</v>
      </c>
      <c r="C789" s="45">
        <v>1962.6636000000001</v>
      </c>
      <c r="D789" s="45">
        <v>1962.6636000000001</v>
      </c>
      <c r="E789">
        <v>490.66590000000002</v>
      </c>
      <c r="F789">
        <v>785.06539999999995</v>
      </c>
    </row>
    <row r="790" spans="1:6" x14ac:dyDescent="0.25">
      <c r="A790" t="s">
        <v>344</v>
      </c>
      <c r="B790">
        <v>0</v>
      </c>
      <c r="C790" s="45">
        <v>1813.203</v>
      </c>
      <c r="D790" s="45">
        <v>1813.203</v>
      </c>
      <c r="E790">
        <v>453.30079999999998</v>
      </c>
      <c r="F790">
        <v>725.28120000000001</v>
      </c>
    </row>
    <row r="791" spans="1:6" x14ac:dyDescent="0.25">
      <c r="A791" t="s">
        <v>277</v>
      </c>
      <c r="B791">
        <v>294.39949999999999</v>
      </c>
      <c r="C791" s="45">
        <v>1962.6636000000001</v>
      </c>
      <c r="D791" s="45">
        <v>1962.6636000000001</v>
      </c>
      <c r="E791">
        <v>588.79909999999995</v>
      </c>
      <c r="F791">
        <v>785.06539999999995</v>
      </c>
    </row>
    <row r="792" spans="1:6" x14ac:dyDescent="0.25">
      <c r="A792" t="s">
        <v>345</v>
      </c>
      <c r="B792">
        <v>0</v>
      </c>
      <c r="C792" s="45">
        <v>1708.6224</v>
      </c>
      <c r="D792" s="45">
        <v>1708.6224</v>
      </c>
      <c r="E792" s="45">
        <v>1025.1733999999999</v>
      </c>
      <c r="F792">
        <v>683.44899999999996</v>
      </c>
    </row>
    <row r="793" spans="1:6" x14ac:dyDescent="0.25">
      <c r="A793" t="s">
        <v>828</v>
      </c>
      <c r="B793">
        <v>0</v>
      </c>
      <c r="C793" s="45">
        <v>1578.501</v>
      </c>
      <c r="D793" s="45">
        <v>1578.501</v>
      </c>
      <c r="E793">
        <v>394.62529999999998</v>
      </c>
      <c r="F793">
        <v>631.40039999999999</v>
      </c>
    </row>
    <row r="794" spans="1:6" x14ac:dyDescent="0.25">
      <c r="A794" t="s">
        <v>774</v>
      </c>
      <c r="B794">
        <v>294.39949999999999</v>
      </c>
      <c r="C794" s="45">
        <v>1962.6636000000001</v>
      </c>
      <c r="D794" s="45">
        <v>1962.6636000000001</v>
      </c>
      <c r="E794" s="45">
        <v>1177.5981999999999</v>
      </c>
      <c r="F794">
        <v>785.06539999999995</v>
      </c>
    </row>
    <row r="795" spans="1:6" x14ac:dyDescent="0.25">
      <c r="A795" t="s">
        <v>748</v>
      </c>
      <c r="B795">
        <v>0</v>
      </c>
      <c r="C795" s="45">
        <v>1962.6636000000001</v>
      </c>
      <c r="D795" s="45">
        <v>1962.6636000000001</v>
      </c>
      <c r="E795" s="45">
        <v>1373.8644999999999</v>
      </c>
      <c r="F795">
        <v>785.06539999999995</v>
      </c>
    </row>
    <row r="796" spans="1:6" x14ac:dyDescent="0.25">
      <c r="A796" t="s">
        <v>346</v>
      </c>
      <c r="B796">
        <v>288.62689999999998</v>
      </c>
      <c r="C796" s="45">
        <v>1924.1790000000001</v>
      </c>
      <c r="D796" s="45">
        <v>1924.1790000000001</v>
      </c>
      <c r="E796">
        <v>481.04480000000001</v>
      </c>
      <c r="F796">
        <v>769.67160000000001</v>
      </c>
    </row>
    <row r="797" spans="1:6" x14ac:dyDescent="0.25">
      <c r="A797" t="s">
        <v>831</v>
      </c>
      <c r="B797">
        <v>170.8622</v>
      </c>
      <c r="C797" s="45">
        <v>1708.6224</v>
      </c>
      <c r="D797" s="45">
        <v>1708.6224</v>
      </c>
      <c r="E797" s="45">
        <v>1025.1733999999999</v>
      </c>
      <c r="F797">
        <v>683.44899999999996</v>
      </c>
    </row>
    <row r="798" spans="1:6" x14ac:dyDescent="0.25">
      <c r="A798" t="s">
        <v>727</v>
      </c>
      <c r="B798">
        <v>0</v>
      </c>
      <c r="C798" s="45">
        <v>1205.3442</v>
      </c>
      <c r="D798">
        <v>0</v>
      </c>
      <c r="E798">
        <v>0</v>
      </c>
      <c r="F798">
        <v>482.1377</v>
      </c>
    </row>
    <row r="799" spans="1:6" x14ac:dyDescent="0.25">
      <c r="A799" t="s">
        <v>975</v>
      </c>
      <c r="B799">
        <v>0</v>
      </c>
      <c r="C799" s="45">
        <v>1304.7023999999999</v>
      </c>
      <c r="D799" s="45">
        <v>1304.7023999999999</v>
      </c>
      <c r="E799">
        <v>326.17559999999997</v>
      </c>
      <c r="F799">
        <v>521.88099999999997</v>
      </c>
    </row>
    <row r="800" spans="1:6" x14ac:dyDescent="0.25">
      <c r="A800" t="s">
        <v>951</v>
      </c>
      <c r="B800">
        <v>0</v>
      </c>
      <c r="C800" s="45">
        <v>1304.7023999999999</v>
      </c>
      <c r="D800" s="45">
        <v>1304.7023999999999</v>
      </c>
      <c r="E800">
        <v>326.17559999999997</v>
      </c>
      <c r="F800">
        <v>0</v>
      </c>
    </row>
    <row r="801" spans="1:6" x14ac:dyDescent="0.25">
      <c r="A801" t="s">
        <v>1101</v>
      </c>
      <c r="B801">
        <v>0</v>
      </c>
      <c r="C801" s="45">
        <v>1469.31</v>
      </c>
      <c r="D801" s="45">
        <v>1469.31</v>
      </c>
      <c r="E801">
        <v>440.79300000000001</v>
      </c>
      <c r="F801">
        <v>587.72400000000005</v>
      </c>
    </row>
    <row r="802" spans="1:6" x14ac:dyDescent="0.25">
      <c r="A802" t="s">
        <v>1295</v>
      </c>
      <c r="B802">
        <v>271.98050000000001</v>
      </c>
      <c r="C802" s="45">
        <v>1813.203</v>
      </c>
      <c r="D802" s="45">
        <v>1813.203</v>
      </c>
      <c r="E802" s="45">
        <v>1087.9218000000001</v>
      </c>
      <c r="F802">
        <v>725.28120000000001</v>
      </c>
    </row>
    <row r="803" spans="1:6" x14ac:dyDescent="0.25">
      <c r="A803" t="s">
        <v>1054</v>
      </c>
      <c r="B803">
        <v>100.3231</v>
      </c>
      <c r="C803" s="45">
        <v>1254.039</v>
      </c>
      <c r="D803" s="45">
        <v>1254.039</v>
      </c>
      <c r="E803">
        <v>877.82730000000004</v>
      </c>
      <c r="F803">
        <v>501.61559999999997</v>
      </c>
    </row>
    <row r="804" spans="1:6" x14ac:dyDescent="0.25">
      <c r="A804" t="s">
        <v>797</v>
      </c>
      <c r="B804">
        <v>166.45179999999999</v>
      </c>
      <c r="C804" s="45">
        <v>1849.4639999999999</v>
      </c>
      <c r="D804" s="45">
        <v>1849.4639999999999</v>
      </c>
      <c r="E804" s="45">
        <v>1109.6784</v>
      </c>
      <c r="F804">
        <v>739.78560000000004</v>
      </c>
    </row>
    <row r="805" spans="1:6" x14ac:dyDescent="0.25">
      <c r="A805" t="s">
        <v>347</v>
      </c>
      <c r="B805">
        <v>288.62689999999998</v>
      </c>
      <c r="C805" s="45">
        <v>1924.1790000000001</v>
      </c>
      <c r="D805" s="45">
        <v>1924.1790000000001</v>
      </c>
      <c r="E805">
        <v>577.25369999999998</v>
      </c>
      <c r="F805">
        <v>769.67160000000001</v>
      </c>
    </row>
    <row r="806" spans="1:6" x14ac:dyDescent="0.25">
      <c r="A806" t="s">
        <v>131</v>
      </c>
      <c r="B806">
        <v>192.4179</v>
      </c>
      <c r="C806" s="45">
        <v>1924.1790000000001</v>
      </c>
      <c r="D806" s="45">
        <v>1924.1790000000001</v>
      </c>
      <c r="E806">
        <v>577.25369999999998</v>
      </c>
      <c r="F806">
        <v>769.67160000000001</v>
      </c>
    </row>
    <row r="807" spans="1:6" x14ac:dyDescent="0.25">
      <c r="A807" t="s">
        <v>827</v>
      </c>
      <c r="B807">
        <v>0</v>
      </c>
      <c r="C807" s="45">
        <v>1777.6458</v>
      </c>
      <c r="D807" s="45">
        <v>1777.6458</v>
      </c>
      <c r="E807">
        <v>444.41149999999999</v>
      </c>
      <c r="F807">
        <v>711.05830000000003</v>
      </c>
    </row>
    <row r="808" spans="1:6" x14ac:dyDescent="0.25">
      <c r="A808" t="s">
        <v>930</v>
      </c>
      <c r="B808">
        <v>271.98050000000001</v>
      </c>
      <c r="C808" s="45">
        <v>1813.203</v>
      </c>
      <c r="D808" s="45">
        <v>1813.203</v>
      </c>
      <c r="E808">
        <v>453.30079999999998</v>
      </c>
      <c r="F808">
        <v>725.28120000000001</v>
      </c>
    </row>
    <row r="809" spans="1:6" x14ac:dyDescent="0.25">
      <c r="A809" t="s">
        <v>764</v>
      </c>
      <c r="B809">
        <v>220.7989</v>
      </c>
      <c r="C809" s="45">
        <v>1471.9926</v>
      </c>
      <c r="D809" s="45">
        <v>1471.9926</v>
      </c>
      <c r="E809">
        <v>441.59780000000001</v>
      </c>
      <c r="F809">
        <v>588.79700000000003</v>
      </c>
    </row>
    <row r="810" spans="1:6" x14ac:dyDescent="0.25">
      <c r="A810" t="s">
        <v>782</v>
      </c>
      <c r="B810">
        <v>0</v>
      </c>
      <c r="C810" s="45">
        <v>1578.501</v>
      </c>
      <c r="D810" s="45">
        <v>1578.501</v>
      </c>
      <c r="E810">
        <v>394.62529999999998</v>
      </c>
      <c r="F810">
        <v>631.40039999999999</v>
      </c>
    </row>
    <row r="811" spans="1:6" x14ac:dyDescent="0.25">
      <c r="A811" t="s">
        <v>1120</v>
      </c>
      <c r="B811">
        <v>146.93100000000001</v>
      </c>
      <c r="C811" s="45">
        <v>1469.31</v>
      </c>
      <c r="D811" s="45">
        <v>1469.31</v>
      </c>
      <c r="E811">
        <v>367.32749999999999</v>
      </c>
      <c r="F811">
        <v>587.72400000000005</v>
      </c>
    </row>
    <row r="812" spans="1:6" x14ac:dyDescent="0.25">
      <c r="A812" t="s">
        <v>800</v>
      </c>
      <c r="B812">
        <v>177.7646</v>
      </c>
      <c r="C812" s="45">
        <v>1777.6458</v>
      </c>
      <c r="D812" s="45">
        <v>1777.6458</v>
      </c>
      <c r="E812">
        <v>533.29369999999994</v>
      </c>
      <c r="F812">
        <v>711.05830000000003</v>
      </c>
    </row>
    <row r="813" spans="1:6" x14ac:dyDescent="0.25">
      <c r="A813" t="s">
        <v>1013</v>
      </c>
      <c r="B813">
        <v>191.8681</v>
      </c>
      <c r="C813" s="45">
        <v>1279.1207999999999</v>
      </c>
      <c r="D813" s="45">
        <v>1279.1207999999999</v>
      </c>
      <c r="E813">
        <v>895.38459999999998</v>
      </c>
      <c r="F813">
        <v>511.64830000000001</v>
      </c>
    </row>
    <row r="814" spans="1:6" x14ac:dyDescent="0.25">
      <c r="A814" t="s">
        <v>899</v>
      </c>
      <c r="B814">
        <v>169.78039999999999</v>
      </c>
      <c r="C814" s="45">
        <v>1886.4492</v>
      </c>
      <c r="D814" s="45">
        <v>1886.4492</v>
      </c>
      <c r="E814">
        <v>471.6123</v>
      </c>
      <c r="F814">
        <v>754.5797</v>
      </c>
    </row>
    <row r="815" spans="1:6" x14ac:dyDescent="0.25">
      <c r="A815" t="s">
        <v>821</v>
      </c>
      <c r="B815">
        <v>241.51050000000001</v>
      </c>
      <c r="C815" s="45">
        <v>1610.07</v>
      </c>
      <c r="D815" s="45">
        <v>1610.07</v>
      </c>
      <c r="E815">
        <v>402.51749999999998</v>
      </c>
      <c r="F815">
        <v>644.02800000000002</v>
      </c>
    </row>
    <row r="816" spans="1:6" x14ac:dyDescent="0.25">
      <c r="A816" t="s">
        <v>823</v>
      </c>
      <c r="B816">
        <v>294.39949999999999</v>
      </c>
      <c r="C816" s="45">
        <v>1962.6636000000001</v>
      </c>
      <c r="D816" s="45">
        <v>1962.6636000000001</v>
      </c>
      <c r="E816" s="45">
        <v>1177.5981999999999</v>
      </c>
      <c r="F816">
        <v>785.06539999999995</v>
      </c>
    </row>
    <row r="817" spans="1:6" x14ac:dyDescent="0.25">
      <c r="A817" t="s">
        <v>977</v>
      </c>
      <c r="B817">
        <v>256.29340000000002</v>
      </c>
      <c r="C817" s="45">
        <v>1708.6224</v>
      </c>
      <c r="D817" s="45">
        <v>1708.6224</v>
      </c>
      <c r="E817">
        <v>427.15559999999999</v>
      </c>
      <c r="F817">
        <v>683.44899999999996</v>
      </c>
    </row>
    <row r="818" spans="1:6" x14ac:dyDescent="0.25">
      <c r="A818" t="s">
        <v>1132</v>
      </c>
      <c r="B818">
        <v>0</v>
      </c>
      <c r="C818" s="45">
        <v>1498.6962000000001</v>
      </c>
      <c r="D818" s="45">
        <v>1498.6962000000001</v>
      </c>
      <c r="E818">
        <v>374.67399999999998</v>
      </c>
      <c r="F818">
        <v>599.47850000000005</v>
      </c>
    </row>
    <row r="819" spans="1:6" x14ac:dyDescent="0.25">
      <c r="A819" t="s">
        <v>940</v>
      </c>
      <c r="B819">
        <v>0</v>
      </c>
      <c r="C819" s="45">
        <v>1742.7924</v>
      </c>
      <c r="D819" s="45">
        <v>1742.7924</v>
      </c>
      <c r="E819">
        <v>435.69810000000001</v>
      </c>
      <c r="F819">
        <v>697.11699999999996</v>
      </c>
    </row>
    <row r="820" spans="1:6" x14ac:dyDescent="0.25">
      <c r="A820" t="s">
        <v>836</v>
      </c>
      <c r="B820">
        <v>0</v>
      </c>
      <c r="C820" s="45">
        <v>1547.55</v>
      </c>
      <c r="D820" s="45">
        <v>1547.55</v>
      </c>
      <c r="E820">
        <v>386.88749999999999</v>
      </c>
      <c r="F820">
        <v>619.02</v>
      </c>
    </row>
    <row r="821" spans="1:6" x14ac:dyDescent="0.25">
      <c r="A821" t="s">
        <v>894</v>
      </c>
      <c r="B821">
        <v>288.62689999999998</v>
      </c>
      <c r="C821" s="45">
        <v>1924.1790000000001</v>
      </c>
      <c r="D821" s="45">
        <v>1924.1790000000001</v>
      </c>
      <c r="E821" s="45">
        <v>1346.9253000000001</v>
      </c>
      <c r="F821">
        <v>769.67160000000001</v>
      </c>
    </row>
    <row r="822" spans="1:6" x14ac:dyDescent="0.25">
      <c r="A822" t="s">
        <v>1004</v>
      </c>
      <c r="B822">
        <v>132.2379</v>
      </c>
      <c r="C822" s="45">
        <v>1469.31</v>
      </c>
      <c r="D822" s="45">
        <v>1469.31</v>
      </c>
      <c r="E822">
        <v>881.58600000000001</v>
      </c>
      <c r="F822">
        <v>587.72400000000005</v>
      </c>
    </row>
    <row r="823" spans="1:6" x14ac:dyDescent="0.25">
      <c r="A823" t="s">
        <v>1335</v>
      </c>
      <c r="B823">
        <v>196.2664</v>
      </c>
      <c r="C823" s="45">
        <v>1962.6636000000001</v>
      </c>
      <c r="D823" s="45">
        <v>1962.6636000000001</v>
      </c>
      <c r="E823" s="45">
        <v>1177.5981999999999</v>
      </c>
      <c r="F823">
        <v>785.06539999999995</v>
      </c>
    </row>
    <row r="824" spans="1:6" x14ac:dyDescent="0.25">
      <c r="A824" t="s">
        <v>1036</v>
      </c>
      <c r="B824">
        <v>0</v>
      </c>
      <c r="C824" s="45">
        <v>2057.3706000000002</v>
      </c>
      <c r="D824" s="45">
        <v>2057.3706000000002</v>
      </c>
      <c r="E824">
        <v>514.34270000000004</v>
      </c>
      <c r="F824">
        <v>822.94820000000004</v>
      </c>
    </row>
    <row r="825" spans="1:6" x14ac:dyDescent="0.25">
      <c r="A825" t="s">
        <v>875</v>
      </c>
      <c r="B825">
        <v>188.64490000000001</v>
      </c>
      <c r="C825" s="45">
        <v>1886.4492</v>
      </c>
      <c r="D825" s="45">
        <v>1886.4492</v>
      </c>
      <c r="E825" s="45">
        <v>1131.8695</v>
      </c>
      <c r="F825">
        <v>754.5797</v>
      </c>
    </row>
    <row r="826" spans="1:6" x14ac:dyDescent="0.25">
      <c r="A826" t="s">
        <v>275</v>
      </c>
      <c r="B826">
        <v>0</v>
      </c>
      <c r="C826" s="45">
        <v>1886.4492</v>
      </c>
      <c r="D826" s="45">
        <v>1886.4492</v>
      </c>
      <c r="E826">
        <v>565.9348</v>
      </c>
      <c r="F826">
        <v>754.5797</v>
      </c>
    </row>
    <row r="827" spans="1:6" x14ac:dyDescent="0.25">
      <c r="A827" t="s">
        <v>756</v>
      </c>
      <c r="B827">
        <v>266.64690000000002</v>
      </c>
      <c r="C827" s="45">
        <v>1777.6458</v>
      </c>
      <c r="D827" s="45">
        <v>1777.6458</v>
      </c>
      <c r="E827" s="45">
        <v>1244.3521000000001</v>
      </c>
      <c r="F827">
        <v>711.05830000000003</v>
      </c>
    </row>
    <row r="828" spans="1:6" x14ac:dyDescent="0.25">
      <c r="A828" t="s">
        <v>1034</v>
      </c>
      <c r="B828">
        <v>0</v>
      </c>
      <c r="C828" s="45">
        <v>1412.2511999999999</v>
      </c>
      <c r="D828" s="45">
        <v>1412.2511999999999</v>
      </c>
      <c r="E828">
        <v>988.57579999999996</v>
      </c>
      <c r="F828">
        <v>564.90049999999997</v>
      </c>
    </row>
    <row r="829" spans="1:6" x14ac:dyDescent="0.25">
      <c r="A829" t="s">
        <v>817</v>
      </c>
      <c r="B829">
        <v>288.62689999999998</v>
      </c>
      <c r="C829" s="45">
        <v>1924.1790000000001</v>
      </c>
      <c r="D829" s="45">
        <v>1924.1790000000001</v>
      </c>
      <c r="E829">
        <v>577.25369999999998</v>
      </c>
      <c r="F829">
        <v>769.67160000000001</v>
      </c>
    </row>
    <row r="830" spans="1:6" x14ac:dyDescent="0.25">
      <c r="A830" t="s">
        <v>786</v>
      </c>
      <c r="B830">
        <v>0</v>
      </c>
      <c r="C830" s="45">
        <v>1924.1790000000001</v>
      </c>
      <c r="D830" s="45">
        <v>1924.1790000000001</v>
      </c>
      <c r="E830">
        <v>481.04480000000001</v>
      </c>
      <c r="F830">
        <v>769.67160000000001</v>
      </c>
    </row>
    <row r="831" spans="1:6" x14ac:dyDescent="0.25">
      <c r="A831" t="s">
        <v>818</v>
      </c>
      <c r="B831">
        <v>192.4179</v>
      </c>
      <c r="C831" s="45">
        <v>1924.1790000000001</v>
      </c>
      <c r="D831" s="45">
        <v>1924.1790000000001</v>
      </c>
      <c r="E831">
        <v>577.25369999999998</v>
      </c>
      <c r="F831">
        <v>769.67160000000001</v>
      </c>
    </row>
    <row r="832" spans="1:6" x14ac:dyDescent="0.25">
      <c r="A832" t="s">
        <v>745</v>
      </c>
      <c r="B832">
        <v>0</v>
      </c>
      <c r="C832" s="45">
        <v>1642.2714000000001</v>
      </c>
      <c r="D832" s="45">
        <v>1642.2714000000001</v>
      </c>
      <c r="E832">
        <v>410.56779999999998</v>
      </c>
      <c r="F832">
        <v>656.90859999999998</v>
      </c>
    </row>
    <row r="833" spans="1:6" x14ac:dyDescent="0.25">
      <c r="A833" t="s">
        <v>1125</v>
      </c>
      <c r="B833">
        <v>401.44139999999999</v>
      </c>
      <c r="C833" s="45">
        <v>2676.2759999999998</v>
      </c>
      <c r="D833" s="45">
        <v>2676.2759999999998</v>
      </c>
      <c r="E833">
        <v>669.06899999999996</v>
      </c>
      <c r="F833" s="45">
        <v>1070.5103999999999</v>
      </c>
    </row>
    <row r="834" spans="1:6" x14ac:dyDescent="0.25">
      <c r="A834" t="s">
        <v>1207</v>
      </c>
      <c r="B834">
        <v>0</v>
      </c>
      <c r="C834" s="45">
        <v>1578.501</v>
      </c>
      <c r="D834" s="45">
        <v>1578.501</v>
      </c>
      <c r="E834" s="45">
        <v>1104.9507000000001</v>
      </c>
      <c r="F834">
        <v>631.40039999999999</v>
      </c>
    </row>
    <row r="835" spans="1:6" x14ac:dyDescent="0.25">
      <c r="A835" t="s">
        <v>833</v>
      </c>
      <c r="B835">
        <v>167.51150000000001</v>
      </c>
      <c r="C835" s="45">
        <v>1675.1153999999999</v>
      </c>
      <c r="D835" s="45">
        <v>1675.1153999999999</v>
      </c>
      <c r="E835">
        <v>418.77890000000002</v>
      </c>
      <c r="F835">
        <v>670.0462</v>
      </c>
    </row>
    <row r="836" spans="1:6" x14ac:dyDescent="0.25">
      <c r="A836" t="s">
        <v>783</v>
      </c>
      <c r="B836">
        <v>0</v>
      </c>
      <c r="C836" s="45">
        <v>1578.501</v>
      </c>
      <c r="D836" s="45">
        <v>1578.501</v>
      </c>
      <c r="E836">
        <v>394.62529999999998</v>
      </c>
      <c r="F836">
        <v>631.40039999999999</v>
      </c>
    </row>
    <row r="837" spans="1:6" x14ac:dyDescent="0.25">
      <c r="A837" t="s">
        <v>739</v>
      </c>
      <c r="B837">
        <v>0</v>
      </c>
      <c r="C837" s="45">
        <v>1962.6636000000001</v>
      </c>
      <c r="D837" s="45">
        <v>1962.6636000000001</v>
      </c>
      <c r="E837">
        <v>490.66590000000002</v>
      </c>
      <c r="F837">
        <v>785.06539999999995</v>
      </c>
    </row>
    <row r="838" spans="1:6" x14ac:dyDescent="0.25">
      <c r="A838" t="s">
        <v>1122</v>
      </c>
      <c r="B838">
        <v>203.61089999999999</v>
      </c>
      <c r="C838" s="45">
        <v>1357.4058</v>
      </c>
      <c r="D838" s="45">
        <v>1357.4058</v>
      </c>
      <c r="E838">
        <v>339.35149999999999</v>
      </c>
      <c r="F838">
        <v>542.96230000000003</v>
      </c>
    </row>
    <row r="839" spans="1:6" x14ac:dyDescent="0.25">
      <c r="A839" t="s">
        <v>954</v>
      </c>
      <c r="B839">
        <v>117.42319999999999</v>
      </c>
      <c r="C839" s="45">
        <v>1304.7023999999999</v>
      </c>
      <c r="D839" s="45">
        <v>1304.7023999999999</v>
      </c>
      <c r="E839">
        <v>913.29169999999999</v>
      </c>
      <c r="F839">
        <v>521.88099999999997</v>
      </c>
    </row>
    <row r="840" spans="1:6" x14ac:dyDescent="0.25">
      <c r="A840" t="s">
        <v>834</v>
      </c>
      <c r="B840">
        <v>0</v>
      </c>
      <c r="C840" s="45">
        <v>1675.1153999999999</v>
      </c>
      <c r="D840" s="45">
        <v>1675.1153999999999</v>
      </c>
      <c r="E840" s="45">
        <v>1172.5808</v>
      </c>
      <c r="F840">
        <v>670.0462</v>
      </c>
    </row>
    <row r="841" spans="1:6" x14ac:dyDescent="0.25">
      <c r="A841" t="s">
        <v>254</v>
      </c>
      <c r="B841">
        <v>294.39949999999999</v>
      </c>
      <c r="C841" s="45">
        <v>1962.6636000000001</v>
      </c>
      <c r="D841" s="45">
        <v>1962.6636000000001</v>
      </c>
      <c r="E841" s="45">
        <v>1177.5981999999999</v>
      </c>
      <c r="F841">
        <v>785.06539999999995</v>
      </c>
    </row>
    <row r="842" spans="1:6" x14ac:dyDescent="0.25">
      <c r="A842" t="s">
        <v>754</v>
      </c>
      <c r="B842">
        <v>266.64690000000002</v>
      </c>
      <c r="C842" s="45">
        <v>1777.6458</v>
      </c>
      <c r="D842" s="45">
        <v>1777.6458</v>
      </c>
      <c r="E842">
        <v>444.41149999999999</v>
      </c>
      <c r="F842">
        <v>711.05830000000003</v>
      </c>
    </row>
    <row r="843" spans="1:6" x14ac:dyDescent="0.25">
      <c r="A843" t="s">
        <v>822</v>
      </c>
      <c r="B843">
        <v>308.60559999999998</v>
      </c>
      <c r="C843">
        <v>0</v>
      </c>
      <c r="D843" s="45">
        <v>1028.6853000000001</v>
      </c>
      <c r="E843">
        <v>0</v>
      </c>
      <c r="F843">
        <v>0</v>
      </c>
    </row>
    <row r="844" spans="1:6" x14ac:dyDescent="0.25">
      <c r="A844" t="s">
        <v>908</v>
      </c>
      <c r="B844">
        <v>170.8622</v>
      </c>
      <c r="C844" s="45">
        <v>1708.6224</v>
      </c>
      <c r="D844" s="45">
        <v>1708.6224</v>
      </c>
      <c r="E844">
        <v>427.15559999999999</v>
      </c>
      <c r="F844">
        <v>683.44899999999996</v>
      </c>
    </row>
    <row r="845" spans="1:6" x14ac:dyDescent="0.25">
      <c r="A845" t="s">
        <v>1137</v>
      </c>
      <c r="B845">
        <v>0</v>
      </c>
      <c r="C845" s="45">
        <v>1962.6636000000001</v>
      </c>
      <c r="D845" s="45">
        <v>1962.6636000000001</v>
      </c>
      <c r="E845">
        <v>490.66590000000002</v>
      </c>
      <c r="F845">
        <v>785.06539999999995</v>
      </c>
    </row>
    <row r="846" spans="1:6" x14ac:dyDescent="0.25">
      <c r="A846" t="s">
        <v>790</v>
      </c>
      <c r="B846">
        <v>271.98050000000001</v>
      </c>
      <c r="C846" s="45">
        <v>1813.203</v>
      </c>
      <c r="D846" s="45">
        <v>1813.203</v>
      </c>
      <c r="E846">
        <v>453.30079999999998</v>
      </c>
      <c r="F846">
        <v>725.28120000000001</v>
      </c>
    </row>
    <row r="847" spans="1:6" x14ac:dyDescent="0.25">
      <c r="A847" t="s">
        <v>830</v>
      </c>
      <c r="B847">
        <v>294.39949999999999</v>
      </c>
      <c r="C847" s="45">
        <v>1962.6636000000001</v>
      </c>
      <c r="D847" s="45">
        <v>1962.6636000000001</v>
      </c>
      <c r="E847">
        <v>490.66590000000002</v>
      </c>
      <c r="F847">
        <v>785.06539999999995</v>
      </c>
    </row>
    <row r="848" spans="1:6" x14ac:dyDescent="0.25">
      <c r="A848" t="s">
        <v>759</v>
      </c>
      <c r="B848">
        <v>0</v>
      </c>
      <c r="C848" s="45">
        <v>1777.6458</v>
      </c>
      <c r="D848" s="45">
        <v>1777.6458</v>
      </c>
      <c r="E848">
        <v>533.29369999999994</v>
      </c>
      <c r="F848">
        <v>711.05830000000003</v>
      </c>
    </row>
    <row r="849" spans="1:6" x14ac:dyDescent="0.25">
      <c r="A849" t="s">
        <v>1073</v>
      </c>
      <c r="B849">
        <v>224.80439999999999</v>
      </c>
      <c r="C849" s="45">
        <v>1498.6962000000001</v>
      </c>
      <c r="D849" s="45">
        <v>1498.6962000000001</v>
      </c>
      <c r="E849">
        <v>374.67399999999998</v>
      </c>
      <c r="F849">
        <v>599.47850000000005</v>
      </c>
    </row>
    <row r="850" spans="1:6" x14ac:dyDescent="0.25">
      <c r="A850" t="s">
        <v>1116</v>
      </c>
      <c r="B850">
        <v>0</v>
      </c>
      <c r="C850" s="45">
        <v>1440.4949999999999</v>
      </c>
      <c r="D850" s="45">
        <v>1440.4949999999999</v>
      </c>
      <c r="E850">
        <v>360.12380000000002</v>
      </c>
      <c r="F850">
        <v>576.19799999999998</v>
      </c>
    </row>
    <row r="851" spans="1:6" x14ac:dyDescent="0.25">
      <c r="A851" t="s">
        <v>1098</v>
      </c>
      <c r="B851">
        <v>314.77760000000001</v>
      </c>
      <c r="C851" s="45">
        <v>2098.5174000000002</v>
      </c>
      <c r="D851" s="45">
        <v>2098.5174000000002</v>
      </c>
      <c r="E851" s="45">
        <v>1259.1104</v>
      </c>
      <c r="F851">
        <v>839.40700000000004</v>
      </c>
    </row>
    <row r="852" spans="1:6" x14ac:dyDescent="0.25">
      <c r="A852" t="s">
        <v>803</v>
      </c>
      <c r="B852">
        <v>288.62689999999998</v>
      </c>
      <c r="C852" s="45">
        <v>1924.1790000000001</v>
      </c>
      <c r="D852" s="45">
        <v>1924.1790000000001</v>
      </c>
      <c r="E852">
        <v>481.04480000000001</v>
      </c>
      <c r="F852">
        <v>769.67160000000001</v>
      </c>
    </row>
    <row r="853" spans="1:6" x14ac:dyDescent="0.25">
      <c r="A853" t="s">
        <v>802</v>
      </c>
      <c r="B853">
        <v>288.62689999999998</v>
      </c>
      <c r="C853" s="45">
        <v>1924.1790000000001</v>
      </c>
      <c r="D853" s="45">
        <v>1924.1790000000001</v>
      </c>
      <c r="E853">
        <v>577.25369999999998</v>
      </c>
      <c r="F853">
        <v>769.67160000000001</v>
      </c>
    </row>
    <row r="854" spans="1:6" x14ac:dyDescent="0.25">
      <c r="A854" t="s">
        <v>1150</v>
      </c>
      <c r="B854">
        <v>191.8681</v>
      </c>
      <c r="C854" s="45">
        <v>1279.1207999999999</v>
      </c>
      <c r="D854" s="45">
        <v>1279.1207999999999</v>
      </c>
      <c r="E854">
        <v>319.78019999999998</v>
      </c>
      <c r="F854">
        <v>511.64830000000001</v>
      </c>
    </row>
    <row r="855" spans="1:6" x14ac:dyDescent="0.25">
      <c r="A855" t="s">
        <v>820</v>
      </c>
      <c r="B855">
        <v>0</v>
      </c>
      <c r="C855" s="45">
        <v>1708.6224</v>
      </c>
      <c r="D855" s="45">
        <v>1708.6224</v>
      </c>
      <c r="E855">
        <v>427.15559999999999</v>
      </c>
      <c r="F855">
        <v>0</v>
      </c>
    </row>
    <row r="856" spans="1:6" x14ac:dyDescent="0.25">
      <c r="A856" t="s">
        <v>773</v>
      </c>
      <c r="B856">
        <v>0</v>
      </c>
      <c r="C856">
        <v>0</v>
      </c>
      <c r="D856">
        <v>931.71389999999997</v>
      </c>
      <c r="E856">
        <v>0</v>
      </c>
      <c r="F856">
        <v>0</v>
      </c>
    </row>
    <row r="857" spans="1:6" x14ac:dyDescent="0.25">
      <c r="A857" t="s">
        <v>1152</v>
      </c>
      <c r="B857">
        <v>274.82060000000001</v>
      </c>
      <c r="C857" s="45">
        <v>2748.2064</v>
      </c>
      <c r="D857" s="45">
        <v>2748.2064</v>
      </c>
      <c r="E857">
        <v>687.05160000000001</v>
      </c>
      <c r="F857" s="45">
        <v>1099.2826</v>
      </c>
    </row>
    <row r="858" spans="1:6" x14ac:dyDescent="0.25">
      <c r="A858" t="s">
        <v>1326</v>
      </c>
      <c r="B858">
        <v>166.45179999999999</v>
      </c>
      <c r="C858" s="45">
        <v>1849.4639999999999</v>
      </c>
      <c r="D858" s="45">
        <v>1849.4639999999999</v>
      </c>
      <c r="E858">
        <v>462.36599999999999</v>
      </c>
      <c r="F858">
        <v>739.78560000000004</v>
      </c>
    </row>
    <row r="859" spans="1:6" x14ac:dyDescent="0.25">
      <c r="A859" t="s">
        <v>1108</v>
      </c>
      <c r="B859">
        <v>168.6045</v>
      </c>
      <c r="C859" s="45">
        <v>1124.0298</v>
      </c>
      <c r="D859" s="45">
        <v>1124.0298</v>
      </c>
      <c r="E859">
        <v>281.00749999999999</v>
      </c>
      <c r="F859">
        <v>449.61189999999999</v>
      </c>
    </row>
    <row r="860" spans="1:6" x14ac:dyDescent="0.25">
      <c r="A860" t="s">
        <v>1009</v>
      </c>
      <c r="B860">
        <v>203.61089999999999</v>
      </c>
      <c r="C860" s="45">
        <v>1357.4058</v>
      </c>
      <c r="D860" s="45">
        <v>1357.4058</v>
      </c>
      <c r="E860">
        <v>339.35149999999999</v>
      </c>
      <c r="F860">
        <v>542.96230000000003</v>
      </c>
    </row>
    <row r="861" spans="1:6" x14ac:dyDescent="0.25">
      <c r="A861" t="s">
        <v>1060</v>
      </c>
      <c r="B861">
        <v>134.8827</v>
      </c>
      <c r="C861" s="45">
        <v>1498.6962000000001</v>
      </c>
      <c r="D861" s="45">
        <v>1498.6962000000001</v>
      </c>
      <c r="E861">
        <v>899.21770000000004</v>
      </c>
      <c r="F861">
        <v>599.47850000000005</v>
      </c>
    </row>
    <row r="862" spans="1:6" x14ac:dyDescent="0.25">
      <c r="A862" t="s">
        <v>832</v>
      </c>
      <c r="B862">
        <v>266.64690000000002</v>
      </c>
      <c r="C862" s="45">
        <v>1777.6458</v>
      </c>
      <c r="D862" s="45">
        <v>1777.6458</v>
      </c>
      <c r="E862" s="45">
        <v>1244.3521000000001</v>
      </c>
      <c r="F862">
        <v>711.05830000000003</v>
      </c>
    </row>
    <row r="863" spans="1:6" x14ac:dyDescent="0.25">
      <c r="A863" t="s">
        <v>910</v>
      </c>
      <c r="B863">
        <v>288.62689999999998</v>
      </c>
      <c r="C863" s="45">
        <v>1924.1790000000001</v>
      </c>
      <c r="D863" s="45">
        <v>1924.1790000000001</v>
      </c>
      <c r="E863">
        <v>481.04480000000001</v>
      </c>
      <c r="F863">
        <v>769.67160000000001</v>
      </c>
    </row>
    <row r="864" spans="1:6" x14ac:dyDescent="0.25">
      <c r="A864" t="s">
        <v>925</v>
      </c>
      <c r="B864">
        <v>294.39949999999999</v>
      </c>
      <c r="C864" s="45">
        <v>1962.6636000000001</v>
      </c>
      <c r="D864" s="45">
        <v>1962.6636000000001</v>
      </c>
      <c r="E864" s="45">
        <v>1373.8644999999999</v>
      </c>
      <c r="F864">
        <v>785.06539999999995</v>
      </c>
    </row>
    <row r="865" spans="1:6" x14ac:dyDescent="0.25">
      <c r="A865" t="s">
        <v>1093</v>
      </c>
      <c r="B865">
        <v>0</v>
      </c>
      <c r="C865" s="45">
        <v>1469.31</v>
      </c>
      <c r="D865" s="45">
        <v>1469.31</v>
      </c>
      <c r="E865" s="45">
        <v>1028.5170000000001</v>
      </c>
      <c r="F865">
        <v>587.72400000000005</v>
      </c>
    </row>
    <row r="866" spans="1:6" x14ac:dyDescent="0.25">
      <c r="A866" t="s">
        <v>807</v>
      </c>
      <c r="B866">
        <v>0</v>
      </c>
      <c r="C866" s="45">
        <v>1675.1153999999999</v>
      </c>
      <c r="D866" s="45">
        <v>1675.1153999999999</v>
      </c>
      <c r="E866">
        <v>418.77890000000002</v>
      </c>
      <c r="F866">
        <v>670.0462</v>
      </c>
    </row>
    <row r="867" spans="1:6" x14ac:dyDescent="0.25">
      <c r="A867" t="s">
        <v>481</v>
      </c>
      <c r="B867">
        <v>0</v>
      </c>
      <c r="C867" s="45">
        <v>1708.6224</v>
      </c>
      <c r="D867" s="45">
        <v>1708.6224</v>
      </c>
      <c r="E867">
        <v>427.15559999999999</v>
      </c>
      <c r="F867">
        <v>0</v>
      </c>
    </row>
    <row r="868" spans="1:6" x14ac:dyDescent="0.25">
      <c r="A868" t="s">
        <v>814</v>
      </c>
      <c r="B868">
        <v>294.39949999999999</v>
      </c>
      <c r="C868" s="45">
        <v>1962.6636000000001</v>
      </c>
      <c r="D868" s="45">
        <v>1962.6636000000001</v>
      </c>
      <c r="E868">
        <v>588.79909999999995</v>
      </c>
      <c r="F868">
        <v>785.06539999999995</v>
      </c>
    </row>
    <row r="869" spans="1:6" x14ac:dyDescent="0.25">
      <c r="A869" t="s">
        <v>767</v>
      </c>
      <c r="B869">
        <v>177.7646</v>
      </c>
      <c r="C869" s="45">
        <v>1777.6458</v>
      </c>
      <c r="D869" s="45">
        <v>1777.6458</v>
      </c>
      <c r="E869">
        <v>533.29369999999994</v>
      </c>
      <c r="F869">
        <v>711.05830000000003</v>
      </c>
    </row>
    <row r="870" spans="1:6" x14ac:dyDescent="0.25">
      <c r="A870" t="s">
        <v>917</v>
      </c>
      <c r="B870">
        <v>282.9674</v>
      </c>
      <c r="C870" s="45">
        <v>1886.4492</v>
      </c>
      <c r="D870" s="45">
        <v>1886.4492</v>
      </c>
      <c r="E870" s="45">
        <v>1131.8695</v>
      </c>
      <c r="F870">
        <v>754.5797</v>
      </c>
    </row>
    <row r="871" spans="1:6" x14ac:dyDescent="0.25">
      <c r="A871" t="s">
        <v>1031</v>
      </c>
      <c r="B871">
        <v>0</v>
      </c>
      <c r="C871" s="45">
        <v>1469.31</v>
      </c>
      <c r="D871" s="45">
        <v>1469.31</v>
      </c>
      <c r="E871">
        <v>367.32749999999999</v>
      </c>
      <c r="F871">
        <v>587.72400000000005</v>
      </c>
    </row>
    <row r="872" spans="1:6" x14ac:dyDescent="0.25">
      <c r="A872" t="s">
        <v>1301</v>
      </c>
      <c r="B872">
        <v>0</v>
      </c>
      <c r="C872" s="45">
        <v>1777.6458</v>
      </c>
      <c r="D872" s="45">
        <v>1777.6458</v>
      </c>
      <c r="E872">
        <v>444.41149999999999</v>
      </c>
      <c r="F872">
        <v>711.05830000000003</v>
      </c>
    </row>
    <row r="873" spans="1:6" x14ac:dyDescent="0.25">
      <c r="A873" t="s">
        <v>1037</v>
      </c>
      <c r="B873">
        <v>0</v>
      </c>
      <c r="C873" s="45">
        <v>1498.6962000000001</v>
      </c>
      <c r="D873" s="45">
        <v>1498.6962000000001</v>
      </c>
      <c r="E873">
        <v>374.67399999999998</v>
      </c>
      <c r="F873">
        <v>599.47850000000005</v>
      </c>
    </row>
    <row r="874" spans="1:6" x14ac:dyDescent="0.25">
      <c r="A874" t="s">
        <v>1252</v>
      </c>
      <c r="B874">
        <v>0</v>
      </c>
      <c r="C874" s="45">
        <v>1742.7924</v>
      </c>
      <c r="D874" s="45">
        <v>1742.7924</v>
      </c>
      <c r="E874">
        <v>435.69810000000001</v>
      </c>
      <c r="F874">
        <v>697.11699999999996</v>
      </c>
    </row>
    <row r="875" spans="1:6" x14ac:dyDescent="0.25">
      <c r="A875" t="s">
        <v>983</v>
      </c>
      <c r="B875">
        <v>0</v>
      </c>
      <c r="C875" s="45">
        <v>1708.6224</v>
      </c>
      <c r="D875" s="45">
        <v>1708.6224</v>
      </c>
      <c r="E875">
        <v>512.58669999999995</v>
      </c>
      <c r="F875">
        <v>683.44899999999996</v>
      </c>
    </row>
    <row r="876" spans="1:6" x14ac:dyDescent="0.25">
      <c r="A876" t="s">
        <v>436</v>
      </c>
      <c r="B876">
        <v>241.51050000000001</v>
      </c>
      <c r="C876" s="45">
        <v>1610.07</v>
      </c>
      <c r="D876" s="45">
        <v>1610.07</v>
      </c>
      <c r="E876">
        <v>402.51749999999998</v>
      </c>
      <c r="F876">
        <v>644.02800000000002</v>
      </c>
    </row>
    <row r="877" spans="1:6" x14ac:dyDescent="0.25">
      <c r="A877" t="s">
        <v>1369</v>
      </c>
      <c r="B877">
        <v>251.26730000000001</v>
      </c>
      <c r="C877" s="45">
        <v>1675.1153999999999</v>
      </c>
      <c r="D877" s="45">
        <v>1675.1153999999999</v>
      </c>
      <c r="E877">
        <v>418.77890000000002</v>
      </c>
      <c r="F877">
        <v>670.0462</v>
      </c>
    </row>
    <row r="878" spans="1:6" x14ac:dyDescent="0.25">
      <c r="A878" t="s">
        <v>112</v>
      </c>
      <c r="B878">
        <v>231.45689999999999</v>
      </c>
      <c r="C878">
        <v>0</v>
      </c>
      <c r="D878">
        <v>771.52290000000005</v>
      </c>
      <c r="E878">
        <v>0</v>
      </c>
      <c r="F878">
        <v>0</v>
      </c>
    </row>
    <row r="879" spans="1:6" x14ac:dyDescent="0.25">
      <c r="A879" t="s">
        <v>1077</v>
      </c>
      <c r="B879">
        <v>199.6191</v>
      </c>
      <c r="C879" s="45">
        <v>1330.7940000000001</v>
      </c>
      <c r="D879" s="45">
        <v>1330.7940000000001</v>
      </c>
      <c r="E879">
        <v>332.69850000000002</v>
      </c>
      <c r="F879">
        <v>532.31759999999997</v>
      </c>
    </row>
    <row r="880" spans="1:6" x14ac:dyDescent="0.25">
      <c r="A880" t="s">
        <v>1349</v>
      </c>
      <c r="B880">
        <v>251.26730000000001</v>
      </c>
      <c r="C880" s="45">
        <v>1675.1153999999999</v>
      </c>
      <c r="D880" s="45">
        <v>1675.1153999999999</v>
      </c>
      <c r="E880" s="45">
        <v>1005.0692</v>
      </c>
      <c r="F880">
        <v>670.0462</v>
      </c>
    </row>
    <row r="881" spans="1:6" x14ac:dyDescent="0.25">
      <c r="A881" t="s">
        <v>1105</v>
      </c>
      <c r="B881">
        <v>0</v>
      </c>
      <c r="C881" s="45">
        <v>1962.6636000000001</v>
      </c>
      <c r="D881" s="45">
        <v>1962.6636000000001</v>
      </c>
      <c r="E881">
        <v>490.66590000000002</v>
      </c>
      <c r="F881">
        <v>785.06539999999995</v>
      </c>
    </row>
    <row r="882" spans="1:6" x14ac:dyDescent="0.25">
      <c r="A882" t="s">
        <v>1333</v>
      </c>
      <c r="B882">
        <v>241.51050000000001</v>
      </c>
      <c r="C882" s="45">
        <v>1610.07</v>
      </c>
      <c r="D882" s="45">
        <v>1610.07</v>
      </c>
      <c r="E882">
        <v>402.51749999999998</v>
      </c>
      <c r="F882">
        <v>644.02800000000002</v>
      </c>
    </row>
    <row r="883" spans="1:6" x14ac:dyDescent="0.25">
      <c r="A883" t="s">
        <v>838</v>
      </c>
      <c r="B883">
        <v>0</v>
      </c>
      <c r="C883" s="45">
        <v>1777.6458</v>
      </c>
      <c r="D883" s="45">
        <v>1777.6458</v>
      </c>
      <c r="E883">
        <v>444.41149999999999</v>
      </c>
      <c r="F883">
        <v>711.05830000000003</v>
      </c>
    </row>
    <row r="884" spans="1:6" x14ac:dyDescent="0.25">
      <c r="A884" t="s">
        <v>139</v>
      </c>
      <c r="B884">
        <v>294.39949999999999</v>
      </c>
      <c r="C884" s="45">
        <v>1962.6636000000001</v>
      </c>
      <c r="D884" s="45">
        <v>1962.6636000000001</v>
      </c>
      <c r="E884" s="45">
        <v>1177.5981999999999</v>
      </c>
      <c r="F884">
        <v>785.06539999999995</v>
      </c>
    </row>
    <row r="885" spans="1:6" x14ac:dyDescent="0.25">
      <c r="A885" t="s">
        <v>1345</v>
      </c>
      <c r="B885">
        <v>177.7646</v>
      </c>
      <c r="C885" s="45">
        <v>1777.6458</v>
      </c>
      <c r="D885" s="45">
        <v>1777.6458</v>
      </c>
      <c r="E885" s="45">
        <v>1066.5875000000001</v>
      </c>
      <c r="F885">
        <v>711.05830000000003</v>
      </c>
    </row>
    <row r="886" spans="1:6" x14ac:dyDescent="0.25">
      <c r="A886" t="s">
        <v>437</v>
      </c>
      <c r="B886">
        <v>159.9881</v>
      </c>
      <c r="C886" s="45">
        <v>1777.6458</v>
      </c>
      <c r="D886" s="45">
        <v>1777.6458</v>
      </c>
      <c r="E886" s="45">
        <v>1066.5875000000001</v>
      </c>
      <c r="F886">
        <v>711.05830000000003</v>
      </c>
    </row>
    <row r="887" spans="1:6" x14ac:dyDescent="0.25">
      <c r="A887" t="s">
        <v>99</v>
      </c>
      <c r="B887">
        <v>0</v>
      </c>
      <c r="C887">
        <v>0</v>
      </c>
      <c r="D887">
        <v>727.02539999999999</v>
      </c>
      <c r="E887">
        <v>0</v>
      </c>
      <c r="F887">
        <v>0</v>
      </c>
    </row>
    <row r="888" spans="1:6" x14ac:dyDescent="0.25">
      <c r="A888" t="s">
        <v>348</v>
      </c>
      <c r="B888">
        <v>169.78039999999999</v>
      </c>
      <c r="C888" s="45">
        <v>1886.4492</v>
      </c>
      <c r="D888" s="45">
        <v>1886.4492</v>
      </c>
      <c r="E888">
        <v>471.6123</v>
      </c>
      <c r="F888">
        <v>754.5797</v>
      </c>
    </row>
    <row r="889" spans="1:6" x14ac:dyDescent="0.25">
      <c r="A889" t="s">
        <v>349</v>
      </c>
      <c r="B889">
        <v>0</v>
      </c>
      <c r="C889" s="45">
        <v>1777.6458</v>
      </c>
      <c r="D889" s="45">
        <v>1777.6458</v>
      </c>
      <c r="E889">
        <v>444.41149999999999</v>
      </c>
      <c r="F889">
        <v>711.05830000000003</v>
      </c>
    </row>
    <row r="890" spans="1:6" x14ac:dyDescent="0.25">
      <c r="A890" t="s">
        <v>805</v>
      </c>
      <c r="B890">
        <v>294.39949999999999</v>
      </c>
      <c r="C890" s="45">
        <v>1962.6636000000001</v>
      </c>
      <c r="D890" s="45">
        <v>1962.6636000000001</v>
      </c>
      <c r="E890">
        <v>490.66590000000002</v>
      </c>
      <c r="F890">
        <v>785.06539999999995</v>
      </c>
    </row>
    <row r="891" spans="1:6" x14ac:dyDescent="0.25">
      <c r="A891" t="s">
        <v>1065</v>
      </c>
      <c r="B891">
        <v>288.62689999999998</v>
      </c>
      <c r="C891" s="45">
        <v>1924.1790000000001</v>
      </c>
      <c r="D891" s="45">
        <v>1924.1790000000001</v>
      </c>
      <c r="E891" s="45">
        <v>1154.5074</v>
      </c>
      <c r="F891">
        <v>769.67160000000001</v>
      </c>
    </row>
    <row r="892" spans="1:6" x14ac:dyDescent="0.25">
      <c r="A892" t="s">
        <v>429</v>
      </c>
      <c r="B892">
        <v>0</v>
      </c>
      <c r="C892" s="45">
        <v>1578.501</v>
      </c>
      <c r="D892" s="45">
        <v>1578.501</v>
      </c>
      <c r="E892">
        <v>394.62529999999998</v>
      </c>
      <c r="F892">
        <v>631.40039999999999</v>
      </c>
    </row>
    <row r="893" spans="1:6" x14ac:dyDescent="0.25">
      <c r="A893" t="s">
        <v>785</v>
      </c>
      <c r="B893">
        <v>174.2792</v>
      </c>
      <c r="C893" s="45">
        <v>1742.7924</v>
      </c>
      <c r="D893" s="45">
        <v>1742.7924</v>
      </c>
      <c r="E893">
        <v>522.83770000000004</v>
      </c>
      <c r="F893">
        <v>697.11699999999996</v>
      </c>
    </row>
    <row r="894" spans="1:6" x14ac:dyDescent="0.25">
      <c r="A894" t="s">
        <v>978</v>
      </c>
      <c r="B894">
        <v>256.29340000000002</v>
      </c>
      <c r="C894" s="45">
        <v>1708.6224</v>
      </c>
      <c r="D894" s="45">
        <v>1708.6224</v>
      </c>
      <c r="E894">
        <v>427.15559999999999</v>
      </c>
      <c r="F894">
        <v>683.44899999999996</v>
      </c>
    </row>
    <row r="895" spans="1:6" x14ac:dyDescent="0.25">
      <c r="A895" t="s">
        <v>998</v>
      </c>
      <c r="B895">
        <v>256.29340000000002</v>
      </c>
      <c r="C895" s="45">
        <v>1708.6224</v>
      </c>
      <c r="D895" s="45">
        <v>1708.6224</v>
      </c>
      <c r="E895">
        <v>427.15559999999999</v>
      </c>
      <c r="F895">
        <v>683.44899999999996</v>
      </c>
    </row>
    <row r="896" spans="1:6" x14ac:dyDescent="0.25">
      <c r="A896" t="s">
        <v>755</v>
      </c>
      <c r="B896">
        <v>294.39949999999999</v>
      </c>
      <c r="C896" s="45">
        <v>1962.6636000000001</v>
      </c>
      <c r="D896" s="45">
        <v>1962.6636000000001</v>
      </c>
      <c r="E896" s="45">
        <v>1373.8644999999999</v>
      </c>
      <c r="F896">
        <v>785.06539999999995</v>
      </c>
    </row>
    <row r="897" spans="1:6" x14ac:dyDescent="0.25">
      <c r="A897" t="s">
        <v>137</v>
      </c>
      <c r="B897">
        <v>0</v>
      </c>
      <c r="C897" s="45">
        <v>1962.6636000000001</v>
      </c>
      <c r="D897" s="45">
        <v>1962.6636000000001</v>
      </c>
      <c r="E897" s="45">
        <v>1177.5981999999999</v>
      </c>
      <c r="F897">
        <v>785.06539999999995</v>
      </c>
    </row>
    <row r="898" spans="1:6" x14ac:dyDescent="0.25">
      <c r="A898" t="s">
        <v>279</v>
      </c>
      <c r="B898">
        <v>294.39949999999999</v>
      </c>
      <c r="C898" s="45">
        <v>1962.6636000000001</v>
      </c>
      <c r="D898" s="45">
        <v>1962.6636000000001</v>
      </c>
      <c r="E898">
        <v>490.66590000000002</v>
      </c>
      <c r="F898">
        <v>785.06539999999995</v>
      </c>
    </row>
    <row r="899" spans="1:6" x14ac:dyDescent="0.25">
      <c r="A899" t="s">
        <v>896</v>
      </c>
      <c r="B899">
        <v>196.2664</v>
      </c>
      <c r="C899" s="45">
        <v>1962.6636000000001</v>
      </c>
      <c r="D899" s="45">
        <v>1962.6636000000001</v>
      </c>
      <c r="E899">
        <v>588.79909999999995</v>
      </c>
      <c r="F899">
        <v>785.06539999999995</v>
      </c>
    </row>
    <row r="900" spans="1:6" x14ac:dyDescent="0.25">
      <c r="A900" t="s">
        <v>455</v>
      </c>
      <c r="B900">
        <v>170.8622</v>
      </c>
      <c r="C900" s="45">
        <v>1708.6224</v>
      </c>
      <c r="D900" s="45">
        <v>1708.6224</v>
      </c>
      <c r="E900" s="45">
        <v>1025.1733999999999</v>
      </c>
      <c r="F900">
        <v>683.44899999999996</v>
      </c>
    </row>
    <row r="901" spans="1:6" x14ac:dyDescent="0.25">
      <c r="A901" t="s">
        <v>482</v>
      </c>
      <c r="B901">
        <v>266.64690000000002</v>
      </c>
      <c r="C901" s="45">
        <v>1777.6458</v>
      </c>
      <c r="D901" s="45">
        <v>1777.6458</v>
      </c>
      <c r="E901" s="45">
        <v>1244.3521000000001</v>
      </c>
      <c r="F901">
        <v>711.05830000000003</v>
      </c>
    </row>
    <row r="902" spans="1:6" x14ac:dyDescent="0.25">
      <c r="A902" t="s">
        <v>387</v>
      </c>
      <c r="B902">
        <v>167.51150000000001</v>
      </c>
      <c r="C902" s="45">
        <v>1675.1153999999999</v>
      </c>
      <c r="D902" s="45">
        <v>1675.1153999999999</v>
      </c>
      <c r="E902">
        <v>418.77890000000002</v>
      </c>
      <c r="F902">
        <v>670.0462</v>
      </c>
    </row>
    <row r="903" spans="1:6" x14ac:dyDescent="0.25">
      <c r="A903" t="s">
        <v>956</v>
      </c>
      <c r="B903">
        <v>0</v>
      </c>
      <c r="C903" s="45">
        <v>1708.6224</v>
      </c>
      <c r="D903" s="45">
        <v>1708.6224</v>
      </c>
      <c r="E903">
        <v>427.15559999999999</v>
      </c>
      <c r="F903">
        <v>683.44899999999996</v>
      </c>
    </row>
    <row r="904" spans="1:6" x14ac:dyDescent="0.25">
      <c r="A904" t="s">
        <v>1258</v>
      </c>
      <c r="B904">
        <v>174.2792</v>
      </c>
      <c r="C904" s="45">
        <v>1742.7924</v>
      </c>
      <c r="D904" s="45">
        <v>1742.7924</v>
      </c>
      <c r="E904">
        <v>522.83770000000004</v>
      </c>
      <c r="F904">
        <v>697.11699999999996</v>
      </c>
    </row>
    <row r="905" spans="1:6" x14ac:dyDescent="0.25">
      <c r="A905" t="s">
        <v>919</v>
      </c>
      <c r="B905">
        <v>0</v>
      </c>
      <c r="C905" s="45">
        <v>1962.6636000000001</v>
      </c>
      <c r="D905" s="45">
        <v>1962.6636000000001</v>
      </c>
      <c r="E905" s="45">
        <v>1177.5981999999999</v>
      </c>
      <c r="F905">
        <v>785.06539999999995</v>
      </c>
    </row>
    <row r="906" spans="1:6" x14ac:dyDescent="0.25">
      <c r="A906" t="s">
        <v>255</v>
      </c>
      <c r="B906">
        <v>0</v>
      </c>
      <c r="C906" s="45">
        <v>1675.1153999999999</v>
      </c>
      <c r="D906" s="45">
        <v>1675.1153999999999</v>
      </c>
      <c r="E906" s="45">
        <v>1172.5808</v>
      </c>
      <c r="F906">
        <v>670.0462</v>
      </c>
    </row>
    <row r="907" spans="1:6" x14ac:dyDescent="0.25">
      <c r="A907" t="s">
        <v>1144</v>
      </c>
      <c r="B907">
        <v>211.83770000000001</v>
      </c>
      <c r="C907" s="45">
        <v>1412.2511999999999</v>
      </c>
      <c r="D907" s="45">
        <v>1412.2511999999999</v>
      </c>
      <c r="E907">
        <v>353.06279999999998</v>
      </c>
      <c r="F907">
        <v>564.90049999999997</v>
      </c>
    </row>
    <row r="908" spans="1:6" x14ac:dyDescent="0.25">
      <c r="A908" t="s">
        <v>483</v>
      </c>
      <c r="B908">
        <v>0</v>
      </c>
      <c r="C908" s="45">
        <v>1708.6224</v>
      </c>
      <c r="D908" s="45">
        <v>1708.6224</v>
      </c>
      <c r="E908">
        <v>427.15559999999999</v>
      </c>
      <c r="F908">
        <v>683.44899999999996</v>
      </c>
    </row>
    <row r="909" spans="1:6" x14ac:dyDescent="0.25">
      <c r="A909" t="s">
        <v>438</v>
      </c>
      <c r="B909">
        <v>0</v>
      </c>
      <c r="C909" s="45">
        <v>1547.55</v>
      </c>
      <c r="D909" s="45">
        <v>1547.55</v>
      </c>
      <c r="E909">
        <v>386.88749999999999</v>
      </c>
      <c r="F909">
        <v>619.02</v>
      </c>
    </row>
    <row r="910" spans="1:6" x14ac:dyDescent="0.25">
      <c r="A910" t="s">
        <v>1090</v>
      </c>
      <c r="B910">
        <v>0</v>
      </c>
      <c r="C910" s="45">
        <v>2676.2759999999998</v>
      </c>
      <c r="D910" s="45">
        <v>2676.2759999999998</v>
      </c>
      <c r="E910">
        <v>669.06899999999996</v>
      </c>
      <c r="F910" s="45">
        <v>1070.5103999999999</v>
      </c>
    </row>
    <row r="911" spans="1:6" x14ac:dyDescent="0.25">
      <c r="A911" t="s">
        <v>256</v>
      </c>
      <c r="B911">
        <v>130.7089</v>
      </c>
      <c r="C911" s="45">
        <v>1307.0891999999999</v>
      </c>
      <c r="D911" s="45">
        <v>1307.0891999999999</v>
      </c>
      <c r="E911">
        <v>784.25350000000003</v>
      </c>
      <c r="F911">
        <v>522.83569999999997</v>
      </c>
    </row>
    <row r="912" spans="1:6" x14ac:dyDescent="0.25">
      <c r="A912" t="s">
        <v>390</v>
      </c>
      <c r="B912">
        <v>0</v>
      </c>
      <c r="C912" s="45">
        <v>1777.6458</v>
      </c>
      <c r="D912" s="45">
        <v>1777.6458</v>
      </c>
      <c r="E912">
        <v>444.41149999999999</v>
      </c>
      <c r="F912">
        <v>711.05830000000003</v>
      </c>
    </row>
    <row r="913" spans="1:6" x14ac:dyDescent="0.25">
      <c r="A913" t="s">
        <v>119</v>
      </c>
      <c r="B913">
        <v>0</v>
      </c>
      <c r="C913" s="45">
        <v>1924.1790000000001</v>
      </c>
      <c r="D913" s="45">
        <v>1924.1790000000001</v>
      </c>
      <c r="E913">
        <v>577.25369999999998</v>
      </c>
      <c r="F913">
        <v>769.67160000000001</v>
      </c>
    </row>
    <row r="914" spans="1:6" x14ac:dyDescent="0.25">
      <c r="A914" t="s">
        <v>257</v>
      </c>
      <c r="B914">
        <v>294.39949999999999</v>
      </c>
      <c r="C914" s="45">
        <v>1962.6636000000001</v>
      </c>
      <c r="D914" s="45">
        <v>1962.6636000000001</v>
      </c>
      <c r="E914" s="45">
        <v>1177.5981999999999</v>
      </c>
      <c r="F914">
        <v>785.06539999999995</v>
      </c>
    </row>
    <row r="915" spans="1:6" x14ac:dyDescent="0.25">
      <c r="A915" t="s">
        <v>1025</v>
      </c>
      <c r="B915">
        <v>180.80160000000001</v>
      </c>
      <c r="C915" s="45">
        <v>1205.3442</v>
      </c>
      <c r="D915" s="45">
        <v>1205.3442</v>
      </c>
      <c r="E915">
        <v>301.33609999999999</v>
      </c>
      <c r="F915">
        <v>482.1377</v>
      </c>
    </row>
    <row r="916" spans="1:6" x14ac:dyDescent="0.25">
      <c r="A916" t="s">
        <v>409</v>
      </c>
      <c r="B916">
        <v>271.98050000000001</v>
      </c>
      <c r="C916" s="45">
        <v>1813.203</v>
      </c>
      <c r="D916" s="45">
        <v>1813.203</v>
      </c>
      <c r="E916">
        <v>543.96090000000004</v>
      </c>
      <c r="F916">
        <v>725.28120000000001</v>
      </c>
    </row>
    <row r="917" spans="1:6" x14ac:dyDescent="0.25">
      <c r="A917" t="s">
        <v>1364</v>
      </c>
      <c r="B917">
        <v>192.4179</v>
      </c>
      <c r="C917" s="45">
        <v>1924.1790000000001</v>
      </c>
      <c r="D917" s="45">
        <v>1924.1790000000001</v>
      </c>
      <c r="E917" s="45">
        <v>1154.5074</v>
      </c>
      <c r="F917">
        <v>769.67160000000001</v>
      </c>
    </row>
    <row r="918" spans="1:6" x14ac:dyDescent="0.25">
      <c r="A918" t="s">
        <v>1360</v>
      </c>
      <c r="B918">
        <v>0</v>
      </c>
      <c r="C918" s="45">
        <v>1849.4639999999999</v>
      </c>
      <c r="D918" s="45">
        <v>1849.4639999999999</v>
      </c>
      <c r="E918" s="45">
        <v>1109.6784</v>
      </c>
      <c r="F918">
        <v>739.78560000000004</v>
      </c>
    </row>
    <row r="919" spans="1:6" x14ac:dyDescent="0.25">
      <c r="A919" t="s">
        <v>971</v>
      </c>
      <c r="B919">
        <v>232.13249999999999</v>
      </c>
      <c r="C919" s="45">
        <v>1547.55</v>
      </c>
      <c r="D919" s="45">
        <v>1547.55</v>
      </c>
      <c r="E919">
        <v>928.53</v>
      </c>
      <c r="F919">
        <v>619.02</v>
      </c>
    </row>
    <row r="920" spans="1:6" x14ac:dyDescent="0.25">
      <c r="A920" t="s">
        <v>1194</v>
      </c>
      <c r="B920">
        <v>176.6397</v>
      </c>
      <c r="C920" s="45">
        <v>1962.6636000000001</v>
      </c>
      <c r="D920" s="45">
        <v>1962.6636000000001</v>
      </c>
      <c r="E920" s="45">
        <v>1177.5981999999999</v>
      </c>
      <c r="F920">
        <v>785.06539999999995</v>
      </c>
    </row>
    <row r="921" spans="1:6" x14ac:dyDescent="0.25">
      <c r="A921" t="s">
        <v>897</v>
      </c>
      <c r="B921">
        <v>0</v>
      </c>
      <c r="C921" s="45">
        <v>1610.07</v>
      </c>
      <c r="D921" s="45">
        <v>1610.07</v>
      </c>
      <c r="E921">
        <v>402.51749999999998</v>
      </c>
      <c r="F921">
        <v>644.02800000000002</v>
      </c>
    </row>
    <row r="922" spans="1:6" x14ac:dyDescent="0.25">
      <c r="A922" t="s">
        <v>942</v>
      </c>
      <c r="B922">
        <v>256.29340000000002</v>
      </c>
      <c r="C922" s="45">
        <v>1708.6224</v>
      </c>
      <c r="D922" s="45">
        <v>1708.6224</v>
      </c>
      <c r="E922" s="45">
        <v>1025.1733999999999</v>
      </c>
      <c r="F922">
        <v>683.44899999999996</v>
      </c>
    </row>
    <row r="923" spans="1:6" x14ac:dyDescent="0.25">
      <c r="A923" t="s">
        <v>1350</v>
      </c>
      <c r="B923">
        <v>294.39949999999999</v>
      </c>
      <c r="C923" s="45">
        <v>1962.6636000000001</v>
      </c>
      <c r="D923" s="45">
        <v>1962.6636000000001</v>
      </c>
      <c r="E923">
        <v>588.79909999999995</v>
      </c>
      <c r="F923">
        <v>785.06539999999995</v>
      </c>
    </row>
    <row r="924" spans="1:6" x14ac:dyDescent="0.25">
      <c r="A924" t="s">
        <v>258</v>
      </c>
      <c r="B924">
        <v>157.01310000000001</v>
      </c>
      <c r="C924" s="45">
        <v>1962.6636000000001</v>
      </c>
      <c r="D924" s="45">
        <v>1962.6636000000001</v>
      </c>
      <c r="E924">
        <v>490.66590000000002</v>
      </c>
      <c r="F924">
        <v>785.06539999999995</v>
      </c>
    </row>
    <row r="925" spans="1:6" x14ac:dyDescent="0.25">
      <c r="A925" t="s">
        <v>1211</v>
      </c>
      <c r="B925">
        <v>0</v>
      </c>
      <c r="C925" s="45">
        <v>1924.1790000000001</v>
      </c>
      <c r="D925" s="45">
        <v>1924.1790000000001</v>
      </c>
      <c r="E925">
        <v>0</v>
      </c>
      <c r="F925">
        <v>769.67160000000001</v>
      </c>
    </row>
    <row r="926" spans="1:6" x14ac:dyDescent="0.25">
      <c r="A926" t="s">
        <v>1187</v>
      </c>
      <c r="B926">
        <v>0</v>
      </c>
      <c r="C926" s="45">
        <v>1924.1790000000001</v>
      </c>
      <c r="D926" s="45">
        <v>1924.1790000000001</v>
      </c>
      <c r="E926">
        <v>481.04480000000001</v>
      </c>
      <c r="F926">
        <v>769.67160000000001</v>
      </c>
    </row>
    <row r="927" spans="1:6" x14ac:dyDescent="0.25">
      <c r="A927" t="s">
        <v>1215</v>
      </c>
      <c r="B927">
        <v>0</v>
      </c>
      <c r="C927" s="45">
        <v>1708.6224</v>
      </c>
      <c r="D927" s="45">
        <v>1708.6224</v>
      </c>
      <c r="E927">
        <v>427.15559999999999</v>
      </c>
      <c r="F927">
        <v>683.44899999999996</v>
      </c>
    </row>
    <row r="928" spans="1:6" x14ac:dyDescent="0.25">
      <c r="A928" t="s">
        <v>967</v>
      </c>
      <c r="B928">
        <v>157.8501</v>
      </c>
      <c r="C928" s="45">
        <v>1578.501</v>
      </c>
      <c r="D928" s="45">
        <v>1578.501</v>
      </c>
      <c r="E928">
        <v>394.62529999999998</v>
      </c>
      <c r="F928">
        <v>631.40039999999999</v>
      </c>
    </row>
    <row r="929" spans="1:6" x14ac:dyDescent="0.25">
      <c r="A929" t="s">
        <v>378</v>
      </c>
      <c r="B929">
        <v>0</v>
      </c>
      <c r="C929" s="45">
        <v>1924.1790000000001</v>
      </c>
      <c r="D929" s="45">
        <v>1924.1790000000001</v>
      </c>
      <c r="E929" s="45">
        <v>1154.5074</v>
      </c>
      <c r="F929">
        <v>769.67160000000001</v>
      </c>
    </row>
    <row r="930" spans="1:6" x14ac:dyDescent="0.25">
      <c r="A930" t="s">
        <v>882</v>
      </c>
      <c r="B930">
        <v>251.26730000000001</v>
      </c>
      <c r="C930" s="45">
        <v>1675.1153999999999</v>
      </c>
      <c r="D930" s="45">
        <v>1675.1153999999999</v>
      </c>
      <c r="E930">
        <v>418.77890000000002</v>
      </c>
      <c r="F930">
        <v>670.0462</v>
      </c>
    </row>
    <row r="931" spans="1:6" x14ac:dyDescent="0.25">
      <c r="A931" t="s">
        <v>1074</v>
      </c>
      <c r="B931">
        <v>0</v>
      </c>
      <c r="C931" s="45">
        <v>1777.6458</v>
      </c>
      <c r="D931" s="45">
        <v>1777.6458</v>
      </c>
      <c r="E931">
        <v>444.41149999999999</v>
      </c>
      <c r="F931">
        <v>711.05830000000003</v>
      </c>
    </row>
    <row r="932" spans="1:6" x14ac:dyDescent="0.25">
      <c r="A932" t="s">
        <v>1189</v>
      </c>
      <c r="B932">
        <v>174.2792</v>
      </c>
      <c r="C932" s="45">
        <v>1742.7924</v>
      </c>
      <c r="D932" s="45">
        <v>1742.7924</v>
      </c>
      <c r="E932">
        <v>435.69810000000001</v>
      </c>
      <c r="F932">
        <v>697.11699999999996</v>
      </c>
    </row>
    <row r="933" spans="1:6" x14ac:dyDescent="0.25">
      <c r="A933" t="s">
        <v>484</v>
      </c>
      <c r="B933">
        <v>0</v>
      </c>
      <c r="C933" s="45">
        <v>1610.07</v>
      </c>
      <c r="D933" s="45">
        <v>1610.07</v>
      </c>
      <c r="E933">
        <v>402.51749999999998</v>
      </c>
      <c r="F933">
        <v>644.02800000000002</v>
      </c>
    </row>
    <row r="934" spans="1:6" x14ac:dyDescent="0.25">
      <c r="A934" t="s">
        <v>952</v>
      </c>
      <c r="B934">
        <v>232.13249999999999</v>
      </c>
      <c r="C934" s="45">
        <v>1547.55</v>
      </c>
      <c r="D934" s="45">
        <v>1547.55</v>
      </c>
      <c r="E934">
        <v>386.88749999999999</v>
      </c>
      <c r="F934">
        <v>619.02</v>
      </c>
    </row>
    <row r="935" spans="1:6" x14ac:dyDescent="0.25">
      <c r="A935" t="s">
        <v>1222</v>
      </c>
      <c r="B935">
        <v>0</v>
      </c>
      <c r="C935" s="45">
        <v>1962.6636000000001</v>
      </c>
      <c r="D935" s="45">
        <v>1962.6636000000001</v>
      </c>
      <c r="E935">
        <v>490.66590000000002</v>
      </c>
      <c r="F935">
        <v>785.06539999999995</v>
      </c>
    </row>
    <row r="936" spans="1:6" x14ac:dyDescent="0.25">
      <c r="A936" t="s">
        <v>1142</v>
      </c>
      <c r="B936">
        <v>117.5448</v>
      </c>
      <c r="C936" s="45">
        <v>1469.31</v>
      </c>
      <c r="D936" s="45">
        <v>1469.31</v>
      </c>
      <c r="E936">
        <v>881.58600000000001</v>
      </c>
      <c r="F936">
        <v>587.72400000000005</v>
      </c>
    </row>
    <row r="937" spans="1:6" x14ac:dyDescent="0.25">
      <c r="A937" t="s">
        <v>936</v>
      </c>
      <c r="B937">
        <v>251.26730000000001</v>
      </c>
      <c r="C937" s="45">
        <v>1675.1153999999999</v>
      </c>
      <c r="D937" s="45">
        <v>1675.1153999999999</v>
      </c>
      <c r="E937">
        <v>418.77890000000002</v>
      </c>
      <c r="F937">
        <v>670.0462</v>
      </c>
    </row>
    <row r="938" spans="1:6" x14ac:dyDescent="0.25">
      <c r="A938" t="s">
        <v>408</v>
      </c>
      <c r="B938">
        <v>271.98050000000001</v>
      </c>
      <c r="C938" s="45">
        <v>1813.203</v>
      </c>
      <c r="D938" s="45">
        <v>1813.203</v>
      </c>
      <c r="E938">
        <v>453.30079999999998</v>
      </c>
      <c r="F938">
        <v>0</v>
      </c>
    </row>
    <row r="939" spans="1:6" x14ac:dyDescent="0.25">
      <c r="A939" t="s">
        <v>853</v>
      </c>
      <c r="B939">
        <v>157.01310000000001</v>
      </c>
      <c r="C939" s="45">
        <v>1962.6636000000001</v>
      </c>
      <c r="D939" s="45">
        <v>1962.6636000000001</v>
      </c>
      <c r="E939">
        <v>490.66590000000002</v>
      </c>
      <c r="F939">
        <v>785.06539999999995</v>
      </c>
    </row>
    <row r="940" spans="1:6" x14ac:dyDescent="0.25">
      <c r="A940" t="s">
        <v>1117</v>
      </c>
      <c r="B940">
        <v>0</v>
      </c>
      <c r="C940" s="45">
        <v>1578.501</v>
      </c>
      <c r="D940" s="45">
        <v>1578.501</v>
      </c>
      <c r="E940">
        <v>394.62529999999998</v>
      </c>
      <c r="F940">
        <v>631.40039999999999</v>
      </c>
    </row>
    <row r="941" spans="1:6" x14ac:dyDescent="0.25">
      <c r="A941" t="s">
        <v>1372</v>
      </c>
      <c r="B941">
        <v>0</v>
      </c>
      <c r="C941" s="45">
        <v>1777.6458</v>
      </c>
      <c r="D941" s="45">
        <v>1777.6458</v>
      </c>
      <c r="E941">
        <v>444.41149999999999</v>
      </c>
      <c r="F941">
        <v>711.05830000000003</v>
      </c>
    </row>
    <row r="942" spans="1:6" x14ac:dyDescent="0.25">
      <c r="A942" t="s">
        <v>350</v>
      </c>
      <c r="B942">
        <v>0</v>
      </c>
      <c r="C942" s="45">
        <v>1813.203</v>
      </c>
      <c r="D942" s="45">
        <v>1813.203</v>
      </c>
      <c r="E942">
        <v>453.30079999999998</v>
      </c>
      <c r="F942">
        <v>725.28120000000001</v>
      </c>
    </row>
    <row r="943" spans="1:6" x14ac:dyDescent="0.25">
      <c r="A943" t="s">
        <v>1288</v>
      </c>
      <c r="B943">
        <v>246.3407</v>
      </c>
      <c r="C943" s="45">
        <v>1642.2714000000001</v>
      </c>
      <c r="D943" s="45">
        <v>1642.2714000000001</v>
      </c>
      <c r="E943" s="45">
        <v>1149.5899999999999</v>
      </c>
      <c r="F943">
        <v>656.90859999999998</v>
      </c>
    </row>
    <row r="944" spans="1:6" x14ac:dyDescent="0.25">
      <c r="A944" t="s">
        <v>719</v>
      </c>
      <c r="B944">
        <v>169.78039999999999</v>
      </c>
      <c r="C944" s="45">
        <v>1886.4492</v>
      </c>
      <c r="D944" s="45">
        <v>1886.4492</v>
      </c>
      <c r="E944">
        <v>471.6123</v>
      </c>
      <c r="F944">
        <v>754.5797</v>
      </c>
    </row>
    <row r="945" spans="1:6" x14ac:dyDescent="0.25">
      <c r="A945" t="s">
        <v>989</v>
      </c>
      <c r="B945">
        <v>134.00919999999999</v>
      </c>
      <c r="C945" s="45">
        <v>1675.1153999999999</v>
      </c>
      <c r="D945" s="45">
        <v>1675.1153999999999</v>
      </c>
      <c r="E945">
        <v>418.77890000000002</v>
      </c>
      <c r="F945">
        <v>670.0462</v>
      </c>
    </row>
    <row r="946" spans="1:6" x14ac:dyDescent="0.25">
      <c r="A946" t="s">
        <v>156</v>
      </c>
      <c r="B946">
        <v>176.6397</v>
      </c>
      <c r="C946" s="45">
        <v>1962.6636000000001</v>
      </c>
      <c r="D946" s="45">
        <v>1962.6636000000001</v>
      </c>
      <c r="E946">
        <v>490.66590000000002</v>
      </c>
      <c r="F946">
        <v>785.06539999999995</v>
      </c>
    </row>
    <row r="947" spans="1:6" x14ac:dyDescent="0.25">
      <c r="A947" t="s">
        <v>1248</v>
      </c>
      <c r="B947">
        <v>188.64490000000001</v>
      </c>
      <c r="C947" s="45">
        <v>1886.4492</v>
      </c>
      <c r="D947" s="45">
        <v>1886.4492</v>
      </c>
      <c r="E947">
        <v>471.6123</v>
      </c>
      <c r="F947">
        <v>754.5797</v>
      </c>
    </row>
    <row r="948" spans="1:6" x14ac:dyDescent="0.25">
      <c r="A948" t="s">
        <v>1102</v>
      </c>
      <c r="B948">
        <v>288.62689999999998</v>
      </c>
      <c r="C948" s="45">
        <v>1924.1790000000001</v>
      </c>
      <c r="D948" s="45">
        <v>1924.1790000000001</v>
      </c>
      <c r="E948">
        <v>481.04480000000001</v>
      </c>
      <c r="F948">
        <v>769.67160000000001</v>
      </c>
    </row>
    <row r="949" spans="1:6" x14ac:dyDescent="0.25">
      <c r="A949" t="s">
        <v>1322</v>
      </c>
      <c r="B949">
        <v>176.6397</v>
      </c>
      <c r="C949" s="45">
        <v>1962.6636000000001</v>
      </c>
      <c r="D949" s="45">
        <v>1962.6636000000001</v>
      </c>
      <c r="E949" s="45">
        <v>1177.5981999999999</v>
      </c>
      <c r="F949">
        <v>785.06539999999995</v>
      </c>
    </row>
    <row r="950" spans="1:6" x14ac:dyDescent="0.25">
      <c r="A950" t="s">
        <v>388</v>
      </c>
      <c r="B950">
        <v>266.64690000000002</v>
      </c>
      <c r="C950" s="45">
        <v>1777.6458</v>
      </c>
      <c r="D950" s="45">
        <v>1777.6458</v>
      </c>
      <c r="E950">
        <v>444.41149999999999</v>
      </c>
      <c r="F950">
        <v>711.05830000000003</v>
      </c>
    </row>
    <row r="951" spans="1:6" x14ac:dyDescent="0.25">
      <c r="A951" t="s">
        <v>456</v>
      </c>
      <c r="B951">
        <v>0</v>
      </c>
      <c r="C951" s="45">
        <v>1777.6458</v>
      </c>
      <c r="D951" s="45">
        <v>1777.6458</v>
      </c>
      <c r="E951" s="45">
        <v>1066.5875000000001</v>
      </c>
      <c r="F951">
        <v>711.05830000000003</v>
      </c>
    </row>
    <row r="952" spans="1:6" x14ac:dyDescent="0.25">
      <c r="A952" t="s">
        <v>1337</v>
      </c>
      <c r="B952">
        <v>236.77520000000001</v>
      </c>
      <c r="C952" s="45">
        <v>1578.501</v>
      </c>
      <c r="D952" s="45">
        <v>1578.501</v>
      </c>
      <c r="E952" s="45">
        <v>1104.9507000000001</v>
      </c>
      <c r="F952">
        <v>631.40039999999999</v>
      </c>
    </row>
    <row r="953" spans="1:6" x14ac:dyDescent="0.25">
      <c r="A953" t="s">
        <v>166</v>
      </c>
      <c r="B953">
        <v>294.39949999999999</v>
      </c>
      <c r="C953" s="45">
        <v>1962.6636000000001</v>
      </c>
      <c r="D953" s="45">
        <v>1962.6636000000001</v>
      </c>
      <c r="E953" s="45">
        <v>1177.5981999999999</v>
      </c>
      <c r="F953">
        <v>785.06539999999995</v>
      </c>
    </row>
    <row r="954" spans="1:6" x14ac:dyDescent="0.25">
      <c r="A954" t="s">
        <v>439</v>
      </c>
      <c r="B954">
        <v>251.26730000000001</v>
      </c>
      <c r="C954" s="45">
        <v>1675.1153999999999</v>
      </c>
      <c r="D954" s="45">
        <v>1675.1153999999999</v>
      </c>
      <c r="E954" s="45">
        <v>1005.0692</v>
      </c>
      <c r="F954">
        <v>670.0462</v>
      </c>
    </row>
    <row r="955" spans="1:6" x14ac:dyDescent="0.25">
      <c r="A955" t="s">
        <v>259</v>
      </c>
      <c r="B955">
        <v>196.2664</v>
      </c>
      <c r="C955" s="45">
        <v>1962.6636000000001</v>
      </c>
      <c r="D955" s="45">
        <v>1962.6636000000001</v>
      </c>
      <c r="E955" s="45">
        <v>1177.5981999999999</v>
      </c>
      <c r="F955">
        <v>785.06539999999995</v>
      </c>
    </row>
    <row r="956" spans="1:6" x14ac:dyDescent="0.25">
      <c r="A956" t="s">
        <v>778</v>
      </c>
      <c r="B956">
        <v>0</v>
      </c>
      <c r="C956" s="45">
        <v>1578.501</v>
      </c>
      <c r="D956" s="45">
        <v>1578.501</v>
      </c>
      <c r="E956">
        <v>394.62529999999998</v>
      </c>
      <c r="F956">
        <v>631.40039999999999</v>
      </c>
    </row>
    <row r="957" spans="1:6" x14ac:dyDescent="0.25">
      <c r="A957" t="s">
        <v>1328</v>
      </c>
      <c r="B957">
        <v>0</v>
      </c>
      <c r="C957" s="45">
        <v>1578.501</v>
      </c>
      <c r="D957" s="45">
        <v>1578.501</v>
      </c>
      <c r="E957">
        <v>394.62529999999998</v>
      </c>
      <c r="F957">
        <v>631.40039999999999</v>
      </c>
    </row>
    <row r="958" spans="1:6" x14ac:dyDescent="0.25">
      <c r="A958" t="s">
        <v>123</v>
      </c>
      <c r="B958">
        <v>188.64490000000001</v>
      </c>
      <c r="C958" s="45">
        <v>1886.4492</v>
      </c>
      <c r="D958" s="45">
        <v>1886.4492</v>
      </c>
      <c r="E958" s="45">
        <v>1131.8695</v>
      </c>
      <c r="F958">
        <v>754.5797</v>
      </c>
    </row>
    <row r="959" spans="1:6" x14ac:dyDescent="0.25">
      <c r="A959" t="s">
        <v>485</v>
      </c>
      <c r="B959">
        <v>0</v>
      </c>
      <c r="C959" s="45">
        <v>1777.6458</v>
      </c>
      <c r="D959" s="45">
        <v>1777.6458</v>
      </c>
      <c r="E959">
        <v>444.41149999999999</v>
      </c>
      <c r="F959">
        <v>711.05830000000003</v>
      </c>
    </row>
    <row r="960" spans="1:6" x14ac:dyDescent="0.25">
      <c r="A960" t="s">
        <v>150</v>
      </c>
      <c r="B960">
        <v>0</v>
      </c>
      <c r="C960" s="45">
        <v>1962.6636000000001</v>
      </c>
      <c r="D960" s="45">
        <v>1962.6636000000001</v>
      </c>
      <c r="E960">
        <v>490.66590000000002</v>
      </c>
      <c r="F960">
        <v>785.06539999999995</v>
      </c>
    </row>
    <row r="961" spans="1:6" x14ac:dyDescent="0.25">
      <c r="A961" t="s">
        <v>440</v>
      </c>
      <c r="B961">
        <v>251.26730000000001</v>
      </c>
      <c r="C961" s="45">
        <v>1675.1153999999999</v>
      </c>
      <c r="D961" s="45">
        <v>1675.1153999999999</v>
      </c>
      <c r="E961">
        <v>418.77890000000002</v>
      </c>
      <c r="F961">
        <v>670.0462</v>
      </c>
    </row>
    <row r="962" spans="1:6" x14ac:dyDescent="0.25">
      <c r="A962" t="s">
        <v>351</v>
      </c>
      <c r="B962">
        <v>288.62689999999998</v>
      </c>
      <c r="C962" s="45">
        <v>1924.1790000000001</v>
      </c>
      <c r="D962" s="45">
        <v>1924.1790000000001</v>
      </c>
      <c r="E962" s="45">
        <v>1346.9253000000001</v>
      </c>
      <c r="F962">
        <v>769.67160000000001</v>
      </c>
    </row>
    <row r="963" spans="1:6" x14ac:dyDescent="0.25">
      <c r="A963" t="s">
        <v>352</v>
      </c>
      <c r="B963">
        <v>0</v>
      </c>
      <c r="C963" s="45">
        <v>1924.1790000000001</v>
      </c>
      <c r="D963" s="45">
        <v>1924.1790000000001</v>
      </c>
      <c r="E963">
        <v>481.04480000000001</v>
      </c>
      <c r="F963">
        <v>769.67160000000001</v>
      </c>
    </row>
    <row r="964" spans="1:6" x14ac:dyDescent="0.25">
      <c r="A964" t="s">
        <v>1272</v>
      </c>
      <c r="B964">
        <v>176.6397</v>
      </c>
      <c r="C964" s="45">
        <v>1962.6636000000001</v>
      </c>
      <c r="D964" s="45">
        <v>1962.6636000000001</v>
      </c>
      <c r="E964" s="45">
        <v>1177.5981999999999</v>
      </c>
      <c r="F964">
        <v>785.06539999999995</v>
      </c>
    </row>
    <row r="965" spans="1:6" x14ac:dyDescent="0.25">
      <c r="A965" t="s">
        <v>260</v>
      </c>
      <c r="B965">
        <v>0</v>
      </c>
      <c r="C965" s="45">
        <v>1924.1790000000001</v>
      </c>
      <c r="D965" s="45">
        <v>1924.1790000000001</v>
      </c>
      <c r="E965" s="45">
        <v>1154.5074</v>
      </c>
      <c r="F965">
        <v>769.67160000000001</v>
      </c>
    </row>
    <row r="966" spans="1:6" x14ac:dyDescent="0.25">
      <c r="A966" t="s">
        <v>176</v>
      </c>
      <c r="B966">
        <v>0</v>
      </c>
      <c r="C966" s="45">
        <v>1962.6636000000001</v>
      </c>
      <c r="D966" s="45">
        <v>1962.6636000000001</v>
      </c>
      <c r="E966">
        <v>490.66590000000002</v>
      </c>
      <c r="F966">
        <v>785.06539999999995</v>
      </c>
    </row>
    <row r="967" spans="1:6" x14ac:dyDescent="0.25">
      <c r="A967" t="s">
        <v>457</v>
      </c>
      <c r="B967">
        <v>154.755</v>
      </c>
      <c r="C967" s="45">
        <v>1547.55</v>
      </c>
      <c r="D967" s="45">
        <v>1547.55</v>
      </c>
      <c r="E967" s="45">
        <v>1083.2850000000001</v>
      </c>
      <c r="F967">
        <v>619.02</v>
      </c>
    </row>
    <row r="968" spans="1:6" x14ac:dyDescent="0.25">
      <c r="A968" t="s">
        <v>353</v>
      </c>
      <c r="B968">
        <v>0</v>
      </c>
      <c r="C968" s="45">
        <v>1886.4492</v>
      </c>
      <c r="D968" s="45">
        <v>1886.4492</v>
      </c>
      <c r="E968">
        <v>471.6123</v>
      </c>
      <c r="F968">
        <v>754.5797</v>
      </c>
    </row>
    <row r="969" spans="1:6" x14ac:dyDescent="0.25">
      <c r="A969" t="s">
        <v>355</v>
      </c>
      <c r="B969">
        <v>153.93430000000001</v>
      </c>
      <c r="C969" s="45">
        <v>1924.1790000000001</v>
      </c>
      <c r="D969" s="45">
        <v>1924.1790000000001</v>
      </c>
      <c r="E969">
        <v>481.04480000000001</v>
      </c>
      <c r="F969">
        <v>769.67160000000001</v>
      </c>
    </row>
    <row r="970" spans="1:6" x14ac:dyDescent="0.25">
      <c r="A970" t="s">
        <v>356</v>
      </c>
      <c r="B970">
        <v>288.62689999999998</v>
      </c>
      <c r="C970" s="45">
        <v>1924.1790000000001</v>
      </c>
      <c r="D970" s="45">
        <v>1924.1790000000001</v>
      </c>
      <c r="E970" s="45">
        <v>1346.9253000000001</v>
      </c>
      <c r="F970">
        <v>769.67160000000001</v>
      </c>
    </row>
    <row r="971" spans="1:6" x14ac:dyDescent="0.25">
      <c r="A971" t="s">
        <v>261</v>
      </c>
      <c r="B971">
        <v>196.2664</v>
      </c>
      <c r="C971" s="45">
        <v>1962.6636000000001</v>
      </c>
      <c r="D971" s="45">
        <v>1962.6636000000001</v>
      </c>
      <c r="E971">
        <v>588.79909999999995</v>
      </c>
      <c r="F971">
        <v>785.06539999999995</v>
      </c>
    </row>
    <row r="972" spans="1:6" x14ac:dyDescent="0.25">
      <c r="A972" t="s">
        <v>262</v>
      </c>
      <c r="B972">
        <v>0</v>
      </c>
      <c r="C972" s="45">
        <v>1610.07</v>
      </c>
      <c r="D972" s="45">
        <v>1610.07</v>
      </c>
      <c r="E972">
        <v>402.51749999999998</v>
      </c>
      <c r="F972">
        <v>644.02800000000002</v>
      </c>
    </row>
    <row r="973" spans="1:6" x14ac:dyDescent="0.25">
      <c r="A973" t="s">
        <v>441</v>
      </c>
      <c r="B973">
        <v>177.7646</v>
      </c>
      <c r="C973" s="45">
        <v>1777.6458</v>
      </c>
      <c r="D973" s="45">
        <v>1777.6458</v>
      </c>
      <c r="E973">
        <v>444.41149999999999</v>
      </c>
      <c r="F973">
        <v>711.05830000000003</v>
      </c>
    </row>
    <row r="974" spans="1:6" x14ac:dyDescent="0.25">
      <c r="A974" t="s">
        <v>357</v>
      </c>
      <c r="B974">
        <v>169.78039999999999</v>
      </c>
      <c r="C974" s="45">
        <v>1886.4492</v>
      </c>
      <c r="D974" s="45">
        <v>1886.4492</v>
      </c>
      <c r="E974">
        <v>471.6123</v>
      </c>
      <c r="F974">
        <v>754.5797</v>
      </c>
    </row>
    <row r="975" spans="1:6" x14ac:dyDescent="0.25">
      <c r="A975" t="s">
        <v>1270</v>
      </c>
      <c r="B975">
        <v>169.78039999999999</v>
      </c>
      <c r="C975" s="45">
        <v>1886.4492</v>
      </c>
      <c r="D975" s="45">
        <v>1886.4492</v>
      </c>
      <c r="E975" s="45">
        <v>1131.8695</v>
      </c>
      <c r="F975">
        <v>754.5797</v>
      </c>
    </row>
    <row r="976" spans="1:6" x14ac:dyDescent="0.25">
      <c r="A976" t="s">
        <v>458</v>
      </c>
      <c r="B976">
        <v>0</v>
      </c>
      <c r="C976" s="45">
        <v>1777.6458</v>
      </c>
      <c r="D976" s="45">
        <v>1777.6458</v>
      </c>
      <c r="E976" s="45">
        <v>1244.3521000000001</v>
      </c>
      <c r="F976">
        <v>711.05830000000003</v>
      </c>
    </row>
    <row r="977" spans="1:6" x14ac:dyDescent="0.25">
      <c r="A977" t="s">
        <v>442</v>
      </c>
      <c r="B977">
        <v>266.64690000000002</v>
      </c>
      <c r="C977" s="45">
        <v>1777.6458</v>
      </c>
      <c r="D977" s="45">
        <v>1777.6458</v>
      </c>
      <c r="E977">
        <v>444.41149999999999</v>
      </c>
      <c r="F977">
        <v>711.05830000000003</v>
      </c>
    </row>
    <row r="978" spans="1:6" x14ac:dyDescent="0.25">
      <c r="A978" t="s">
        <v>263</v>
      </c>
      <c r="B978">
        <v>0</v>
      </c>
      <c r="C978" s="45">
        <v>1924.1790000000001</v>
      </c>
      <c r="D978" s="45">
        <v>1924.1790000000001</v>
      </c>
      <c r="E978">
        <v>481.04480000000001</v>
      </c>
      <c r="F978">
        <v>769.67160000000001</v>
      </c>
    </row>
    <row r="979" spans="1:6" x14ac:dyDescent="0.25">
      <c r="A979" t="s">
        <v>302</v>
      </c>
      <c r="B979">
        <v>277.4196</v>
      </c>
      <c r="C979" s="45">
        <v>1849.4639999999999</v>
      </c>
      <c r="D979" s="45">
        <v>1849.4639999999999</v>
      </c>
      <c r="E979">
        <v>462.36599999999999</v>
      </c>
      <c r="F979">
        <v>739.78560000000004</v>
      </c>
    </row>
    <row r="980" spans="1:6" x14ac:dyDescent="0.25">
      <c r="A980" t="s">
        <v>1045</v>
      </c>
      <c r="B980">
        <v>196.2664</v>
      </c>
      <c r="C980" s="45">
        <v>1962.6636000000001</v>
      </c>
      <c r="D980" s="45">
        <v>1962.6636000000001</v>
      </c>
      <c r="E980">
        <v>490.66590000000002</v>
      </c>
      <c r="F980">
        <v>785.06539999999995</v>
      </c>
    </row>
    <row r="981" spans="1:6" x14ac:dyDescent="0.25">
      <c r="A981" t="s">
        <v>303</v>
      </c>
      <c r="B981">
        <v>0</v>
      </c>
      <c r="C981" s="45">
        <v>1813.203</v>
      </c>
      <c r="D981" s="45">
        <v>1813.203</v>
      </c>
      <c r="E981">
        <v>453.30079999999998</v>
      </c>
      <c r="F981">
        <v>725.28120000000001</v>
      </c>
    </row>
    <row r="982" spans="1:6" x14ac:dyDescent="0.25">
      <c r="A982" t="s">
        <v>459</v>
      </c>
      <c r="B982">
        <v>170.8622</v>
      </c>
      <c r="C982" s="45">
        <v>1708.6224</v>
      </c>
      <c r="D982" s="45">
        <v>1708.6224</v>
      </c>
      <c r="E982">
        <v>427.15559999999999</v>
      </c>
      <c r="F982">
        <v>683.44899999999996</v>
      </c>
    </row>
    <row r="983" spans="1:6" x14ac:dyDescent="0.25">
      <c r="A983" t="s">
        <v>264</v>
      </c>
      <c r="B983">
        <v>0</v>
      </c>
      <c r="C983" s="45">
        <v>1675.1153999999999</v>
      </c>
      <c r="D983" s="45">
        <v>1675.1153999999999</v>
      </c>
      <c r="E983">
        <v>418.77890000000002</v>
      </c>
      <c r="F983">
        <v>670.0462</v>
      </c>
    </row>
    <row r="984" spans="1:6" x14ac:dyDescent="0.25">
      <c r="A984" t="s">
        <v>126</v>
      </c>
      <c r="B984">
        <v>288.62689999999998</v>
      </c>
      <c r="C984" s="45">
        <v>1924.1790000000001</v>
      </c>
      <c r="D984" s="45">
        <v>1924.1790000000001</v>
      </c>
      <c r="E984">
        <v>481.04480000000001</v>
      </c>
      <c r="F984">
        <v>769.67160000000001</v>
      </c>
    </row>
    <row r="985" spans="1:6" x14ac:dyDescent="0.25">
      <c r="A985" t="s">
        <v>169</v>
      </c>
      <c r="B985">
        <v>188.64490000000001</v>
      </c>
      <c r="C985" s="45">
        <v>1886.4492</v>
      </c>
      <c r="D985" s="45">
        <v>1886.4492</v>
      </c>
      <c r="E985" s="45">
        <v>1131.8695</v>
      </c>
      <c r="F985">
        <v>754.5797</v>
      </c>
    </row>
    <row r="986" spans="1:6" x14ac:dyDescent="0.25">
      <c r="A986" t="s">
        <v>443</v>
      </c>
      <c r="B986">
        <v>266.64690000000002</v>
      </c>
      <c r="C986" s="45">
        <v>1777.6458</v>
      </c>
      <c r="D986" s="45">
        <v>1777.6458</v>
      </c>
      <c r="E986">
        <v>444.41149999999999</v>
      </c>
      <c r="F986">
        <v>711.05830000000003</v>
      </c>
    </row>
    <row r="987" spans="1:6" x14ac:dyDescent="0.25">
      <c r="A987" t="s">
        <v>1346</v>
      </c>
      <c r="B987">
        <v>0</v>
      </c>
      <c r="C987" s="45">
        <v>1924.1790000000001</v>
      </c>
      <c r="D987" s="45">
        <v>1924.1790000000001</v>
      </c>
      <c r="E987">
        <v>481.04480000000001</v>
      </c>
      <c r="F987">
        <v>769.67160000000001</v>
      </c>
    </row>
    <row r="988" spans="1:6" x14ac:dyDescent="0.25">
      <c r="A988" t="s">
        <v>444</v>
      </c>
      <c r="B988">
        <v>266.64690000000002</v>
      </c>
      <c r="C988" s="45">
        <v>1777.6458</v>
      </c>
      <c r="D988" s="45">
        <v>1777.6458</v>
      </c>
      <c r="E988">
        <v>444.41149999999999</v>
      </c>
      <c r="F988">
        <v>711.05830000000003</v>
      </c>
    </row>
    <row r="989" spans="1:6" x14ac:dyDescent="0.25">
      <c r="A989" t="s">
        <v>1374</v>
      </c>
      <c r="B989">
        <v>0</v>
      </c>
      <c r="C989" s="45">
        <v>1777.6458</v>
      </c>
      <c r="D989" s="45">
        <v>1777.6458</v>
      </c>
      <c r="E989">
        <v>444.41149999999999</v>
      </c>
      <c r="F989">
        <v>711.05830000000003</v>
      </c>
    </row>
    <row r="990" spans="1:6" x14ac:dyDescent="0.25">
      <c r="A990" t="s">
        <v>1184</v>
      </c>
      <c r="B990">
        <v>282.9674</v>
      </c>
      <c r="C990" s="45">
        <v>1886.4492</v>
      </c>
      <c r="D990" s="45">
        <v>1886.4492</v>
      </c>
      <c r="E990" s="45">
        <v>1131.8695</v>
      </c>
      <c r="F990">
        <v>754.5797</v>
      </c>
    </row>
    <row r="991" spans="1:6" x14ac:dyDescent="0.25">
      <c r="A991" t="s">
        <v>304</v>
      </c>
      <c r="B991">
        <v>184.94640000000001</v>
      </c>
      <c r="C991" s="45">
        <v>1849.4639999999999</v>
      </c>
      <c r="D991" s="45">
        <v>1849.4639999999999</v>
      </c>
      <c r="E991">
        <v>554.83920000000001</v>
      </c>
      <c r="F991">
        <v>739.78560000000004</v>
      </c>
    </row>
    <row r="992" spans="1:6" x14ac:dyDescent="0.25">
      <c r="A992" t="s">
        <v>1100</v>
      </c>
      <c r="B992">
        <v>0</v>
      </c>
      <c r="C992" s="45">
        <v>1962.6636000000001</v>
      </c>
      <c r="D992" s="45">
        <v>1962.6636000000001</v>
      </c>
      <c r="E992" s="45">
        <v>1177.5981999999999</v>
      </c>
      <c r="F992">
        <v>785.06539999999995</v>
      </c>
    </row>
    <row r="993" spans="1:6" x14ac:dyDescent="0.25">
      <c r="A993" t="s">
        <v>305</v>
      </c>
      <c r="B993">
        <v>174.2792</v>
      </c>
      <c r="C993" s="45">
        <v>1742.7924</v>
      </c>
      <c r="D993" s="45">
        <v>1742.7924</v>
      </c>
      <c r="E993">
        <v>435.69810000000001</v>
      </c>
      <c r="F993">
        <v>697.11699999999996</v>
      </c>
    </row>
    <row r="994" spans="1:6" x14ac:dyDescent="0.25">
      <c r="A994" t="s">
        <v>273</v>
      </c>
      <c r="B994">
        <v>282.9674</v>
      </c>
      <c r="C994" s="45">
        <v>1886.4492</v>
      </c>
      <c r="D994" s="45">
        <v>1886.4492</v>
      </c>
      <c r="E994" s="45">
        <v>1131.8695</v>
      </c>
      <c r="F994">
        <v>754.5797</v>
      </c>
    </row>
    <row r="995" spans="1:6" x14ac:dyDescent="0.25">
      <c r="A995" t="s">
        <v>1274</v>
      </c>
      <c r="B995">
        <v>142.21170000000001</v>
      </c>
      <c r="C995">
        <v>0</v>
      </c>
      <c r="D995">
        <v>888.8229</v>
      </c>
      <c r="E995">
        <v>0</v>
      </c>
      <c r="F995">
        <v>0</v>
      </c>
    </row>
    <row r="996" spans="1:6" x14ac:dyDescent="0.25">
      <c r="A996" t="s">
        <v>306</v>
      </c>
      <c r="B996">
        <v>288.62689999999998</v>
      </c>
      <c r="C996" s="45">
        <v>1924.1790000000001</v>
      </c>
      <c r="D996" s="45">
        <v>1924.1790000000001</v>
      </c>
      <c r="E996" s="45">
        <v>1154.5074</v>
      </c>
      <c r="F996">
        <v>769.67160000000001</v>
      </c>
    </row>
    <row r="997" spans="1:6" x14ac:dyDescent="0.25">
      <c r="A997" t="s">
        <v>265</v>
      </c>
      <c r="B997">
        <v>0</v>
      </c>
      <c r="C997" s="45">
        <v>1962.6636000000001</v>
      </c>
      <c r="D997" s="45">
        <v>1962.6636000000001</v>
      </c>
      <c r="E997" s="45">
        <v>1177.5981999999999</v>
      </c>
      <c r="F997">
        <v>785.06539999999995</v>
      </c>
    </row>
    <row r="998" spans="1:6" x14ac:dyDescent="0.25">
      <c r="A998" t="s">
        <v>1373</v>
      </c>
      <c r="B998">
        <v>0</v>
      </c>
      <c r="C998" s="45">
        <v>1924.1790000000001</v>
      </c>
      <c r="D998" s="45">
        <v>1924.1790000000001</v>
      </c>
      <c r="E998" s="45">
        <v>1154.5074</v>
      </c>
      <c r="F998">
        <v>769.67160000000001</v>
      </c>
    </row>
    <row r="999" spans="1:6" x14ac:dyDescent="0.25">
      <c r="A999" t="s">
        <v>768</v>
      </c>
      <c r="B999">
        <v>192.4179</v>
      </c>
      <c r="C999" s="45">
        <v>1924.1790000000001</v>
      </c>
      <c r="D999" s="45">
        <v>1924.1790000000001</v>
      </c>
      <c r="E999" s="45">
        <v>1346.9253000000001</v>
      </c>
      <c r="F999">
        <v>769.67160000000001</v>
      </c>
    </row>
    <row r="1000" spans="1:6" x14ac:dyDescent="0.25">
      <c r="A1000" t="s">
        <v>104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s">
        <v>1355</v>
      </c>
      <c r="B1001">
        <v>277.4196</v>
      </c>
      <c r="C1001" s="45">
        <v>1849.4639999999999</v>
      </c>
      <c r="D1001" s="45">
        <v>1849.4639999999999</v>
      </c>
      <c r="E1001">
        <v>462.36599999999999</v>
      </c>
      <c r="F1001">
        <v>0</v>
      </c>
    </row>
    <row r="1002" spans="1:6" x14ac:dyDescent="0.25">
      <c r="A1002" t="s">
        <v>307</v>
      </c>
      <c r="B1002">
        <v>0</v>
      </c>
      <c r="C1002" s="45">
        <v>1813.203</v>
      </c>
      <c r="D1002" s="45">
        <v>1813.203</v>
      </c>
      <c r="E1002">
        <v>453.30079999999998</v>
      </c>
      <c r="F1002">
        <v>725.28120000000001</v>
      </c>
    </row>
    <row r="1003" spans="1:6" x14ac:dyDescent="0.25">
      <c r="A1003" t="s">
        <v>840</v>
      </c>
      <c r="B1003">
        <v>0</v>
      </c>
      <c r="C1003" s="45">
        <v>1924.1790000000001</v>
      </c>
      <c r="D1003" s="45">
        <v>1924.1790000000001</v>
      </c>
      <c r="E1003">
        <v>577.25369999999998</v>
      </c>
      <c r="F1003">
        <v>769.67160000000001</v>
      </c>
    </row>
    <row r="1004" spans="1:6" x14ac:dyDescent="0.25">
      <c r="A1004" t="s">
        <v>859</v>
      </c>
      <c r="B1004">
        <v>0</v>
      </c>
      <c r="C1004" s="45">
        <v>1207.5473999999999</v>
      </c>
      <c r="D1004" s="45">
        <v>1207.5473999999999</v>
      </c>
      <c r="E1004">
        <v>301.88690000000003</v>
      </c>
      <c r="F1004">
        <v>483.01900000000001</v>
      </c>
    </row>
    <row r="1005" spans="1:6" x14ac:dyDescent="0.25">
      <c r="A1005" t="s">
        <v>781</v>
      </c>
      <c r="B1005">
        <v>157.01310000000001</v>
      </c>
      <c r="C1005" s="45">
        <v>1962.6636000000001</v>
      </c>
      <c r="D1005" s="45">
        <v>1962.6636000000001</v>
      </c>
      <c r="E1005" s="45">
        <v>1177.5981999999999</v>
      </c>
      <c r="F1005">
        <v>785.06539999999995</v>
      </c>
    </row>
    <row r="1006" spans="1:6" x14ac:dyDescent="0.25">
      <c r="A1006" t="s">
        <v>403</v>
      </c>
      <c r="B1006">
        <v>163.1883</v>
      </c>
      <c r="C1006" s="45">
        <v>1813.203</v>
      </c>
      <c r="D1006" s="45">
        <v>1813.203</v>
      </c>
      <c r="E1006" s="45">
        <v>1087.9218000000001</v>
      </c>
      <c r="F1006">
        <v>725.28120000000001</v>
      </c>
    </row>
    <row r="1007" spans="1:6" x14ac:dyDescent="0.25">
      <c r="A1007" t="s">
        <v>445</v>
      </c>
      <c r="B1007">
        <v>0</v>
      </c>
      <c r="C1007" s="45">
        <v>1777.6458</v>
      </c>
      <c r="D1007" s="45">
        <v>1777.6458</v>
      </c>
      <c r="E1007">
        <v>444.41149999999999</v>
      </c>
      <c r="F1007">
        <v>711.05830000000003</v>
      </c>
    </row>
    <row r="1008" spans="1:6" x14ac:dyDescent="0.25">
      <c r="A1008" t="s">
        <v>170</v>
      </c>
      <c r="B1008">
        <v>294.39949999999999</v>
      </c>
      <c r="C1008" s="45">
        <v>1962.6636000000001</v>
      </c>
      <c r="D1008" s="45">
        <v>1962.6636000000001</v>
      </c>
      <c r="E1008" s="45">
        <v>1373.8644999999999</v>
      </c>
      <c r="F1008">
        <v>785.06539999999995</v>
      </c>
    </row>
    <row r="1009" spans="1:6" x14ac:dyDescent="0.25">
      <c r="A1009" t="s">
        <v>460</v>
      </c>
      <c r="B1009">
        <v>0</v>
      </c>
      <c r="C1009" s="45">
        <v>1777.6458</v>
      </c>
      <c r="D1009" s="45">
        <v>1777.6458</v>
      </c>
      <c r="E1009">
        <v>444.41149999999999</v>
      </c>
      <c r="F1009">
        <v>711.05830000000003</v>
      </c>
    </row>
    <row r="1010" spans="1:6" x14ac:dyDescent="0.25">
      <c r="A1010" t="s">
        <v>1226</v>
      </c>
      <c r="B1010">
        <v>153.77600000000001</v>
      </c>
      <c r="C1010" s="45">
        <v>1708.6224</v>
      </c>
      <c r="D1010" s="45">
        <v>1708.6224</v>
      </c>
      <c r="E1010" s="45">
        <v>1196.0356999999999</v>
      </c>
      <c r="F1010">
        <v>683.44899999999996</v>
      </c>
    </row>
    <row r="1011" spans="1:6" x14ac:dyDescent="0.25">
      <c r="A1011" t="s">
        <v>271</v>
      </c>
      <c r="B1011">
        <v>0</v>
      </c>
      <c r="C1011" s="45">
        <v>1777.6458</v>
      </c>
      <c r="D1011" s="45">
        <v>1777.6458</v>
      </c>
      <c r="E1011">
        <v>444.41149999999999</v>
      </c>
      <c r="F1011">
        <v>711.05830000000003</v>
      </c>
    </row>
    <row r="1012" spans="1:6" x14ac:dyDescent="0.25">
      <c r="A1012" t="s">
        <v>1016</v>
      </c>
      <c r="B1012">
        <v>135.7406</v>
      </c>
      <c r="C1012" s="45">
        <v>1357.4058</v>
      </c>
      <c r="D1012" s="45">
        <v>1357.4058</v>
      </c>
      <c r="E1012">
        <v>339.35149999999999</v>
      </c>
      <c r="F1012">
        <v>542.96230000000003</v>
      </c>
    </row>
    <row r="1013" spans="1:6" x14ac:dyDescent="0.25">
      <c r="A1013" t="s">
        <v>815</v>
      </c>
      <c r="B1013">
        <v>0</v>
      </c>
      <c r="C1013" s="45">
        <v>1708.6224</v>
      </c>
      <c r="D1013" s="45">
        <v>1708.6224</v>
      </c>
      <c r="E1013" s="45">
        <v>1025.1733999999999</v>
      </c>
      <c r="F1013">
        <v>683.44899999999996</v>
      </c>
    </row>
    <row r="1014" spans="1:6" x14ac:dyDescent="0.25">
      <c r="A1014" t="s">
        <v>391</v>
      </c>
      <c r="B1014">
        <v>271.98050000000001</v>
      </c>
      <c r="C1014" s="45">
        <v>1813.203</v>
      </c>
      <c r="D1014" s="45">
        <v>1813.203</v>
      </c>
      <c r="E1014">
        <v>453.30079999999998</v>
      </c>
      <c r="F1014">
        <v>725.28120000000001</v>
      </c>
    </row>
    <row r="1015" spans="1:6" x14ac:dyDescent="0.25">
      <c r="A1015" t="s">
        <v>461</v>
      </c>
      <c r="B1015">
        <v>0</v>
      </c>
      <c r="C1015" s="45">
        <v>1742.7924</v>
      </c>
      <c r="D1015" s="45">
        <v>1742.7924</v>
      </c>
      <c r="E1015">
        <v>435.69810000000001</v>
      </c>
      <c r="F1015">
        <v>697.11699999999996</v>
      </c>
    </row>
    <row r="1016" spans="1:6" x14ac:dyDescent="0.25">
      <c r="A1016" t="s">
        <v>746</v>
      </c>
      <c r="B1016">
        <v>117.7594</v>
      </c>
      <c r="C1016" s="45">
        <v>1471.9926</v>
      </c>
      <c r="D1016" s="45">
        <v>1471.9926</v>
      </c>
      <c r="E1016">
        <v>883.19560000000001</v>
      </c>
      <c r="F1016">
        <v>588.79700000000003</v>
      </c>
    </row>
    <row r="1017" spans="1:6" x14ac:dyDescent="0.25">
      <c r="A1017" t="s">
        <v>1312</v>
      </c>
      <c r="B1017">
        <v>0</v>
      </c>
      <c r="C1017" s="45">
        <v>1962.6636000000001</v>
      </c>
      <c r="D1017" s="45">
        <v>1962.6636000000001</v>
      </c>
      <c r="E1017">
        <v>588.79909999999995</v>
      </c>
      <c r="F1017">
        <v>785.06539999999995</v>
      </c>
    </row>
    <row r="1018" spans="1:6" x14ac:dyDescent="0.25">
      <c r="A1018" t="s">
        <v>446</v>
      </c>
      <c r="B1018">
        <v>157.8501</v>
      </c>
      <c r="C1018" s="45">
        <v>1578.501</v>
      </c>
      <c r="D1018" s="45">
        <v>1578.501</v>
      </c>
      <c r="E1018">
        <v>947.10059999999999</v>
      </c>
      <c r="F1018">
        <v>631.40039999999999</v>
      </c>
    </row>
    <row r="1019" spans="1:6" x14ac:dyDescent="0.25">
      <c r="A1019" t="s">
        <v>744</v>
      </c>
      <c r="B1019">
        <v>0</v>
      </c>
      <c r="C1019" s="45">
        <v>1675.1153999999999</v>
      </c>
      <c r="D1019" s="45">
        <v>1675.1153999999999</v>
      </c>
      <c r="E1019">
        <v>418.77890000000002</v>
      </c>
      <c r="F1019">
        <v>0</v>
      </c>
    </row>
    <row r="1020" spans="1:6" x14ac:dyDescent="0.25">
      <c r="A1020" t="s">
        <v>308</v>
      </c>
      <c r="B1020">
        <v>0</v>
      </c>
      <c r="C1020" s="45">
        <v>1642.2714000000001</v>
      </c>
      <c r="D1020" s="45">
        <v>1642.2714000000001</v>
      </c>
      <c r="E1020" s="45">
        <v>1149.5899999999999</v>
      </c>
      <c r="F1020">
        <v>656.90859999999998</v>
      </c>
    </row>
    <row r="1021" spans="1:6" x14ac:dyDescent="0.25">
      <c r="A1021" t="s">
        <v>1128</v>
      </c>
      <c r="B1021">
        <v>99.178899999999999</v>
      </c>
      <c r="C1021" s="45">
        <v>1101.9875999999999</v>
      </c>
      <c r="D1021" s="45">
        <v>1101.9875999999999</v>
      </c>
      <c r="E1021">
        <v>661.19259999999997</v>
      </c>
      <c r="F1021">
        <v>440.79500000000002</v>
      </c>
    </row>
    <row r="1022" spans="1:6" x14ac:dyDescent="0.25">
      <c r="A1022" t="s">
        <v>1199</v>
      </c>
      <c r="B1022">
        <v>266.64690000000002</v>
      </c>
      <c r="C1022" s="45">
        <v>1777.6458</v>
      </c>
      <c r="D1022" s="45">
        <v>1777.6458</v>
      </c>
      <c r="E1022" s="45">
        <v>1066.5875000000001</v>
      </c>
      <c r="F1022">
        <v>711.05830000000003</v>
      </c>
    </row>
    <row r="1023" spans="1:6" x14ac:dyDescent="0.25">
      <c r="A1023" t="s">
        <v>1153</v>
      </c>
      <c r="B1023">
        <v>188.64490000000001</v>
      </c>
      <c r="C1023" s="45">
        <v>1886.4492</v>
      </c>
      <c r="D1023" s="45">
        <v>1886.4492</v>
      </c>
      <c r="E1023" s="45">
        <v>1131.8695</v>
      </c>
      <c r="F1023">
        <v>754.5797</v>
      </c>
    </row>
    <row r="1024" spans="1:6" x14ac:dyDescent="0.25">
      <c r="A1024" t="s">
        <v>93</v>
      </c>
      <c r="B1024">
        <v>452.09050000000002</v>
      </c>
      <c r="C1024">
        <v>0</v>
      </c>
      <c r="D1024" s="45">
        <v>1506.9684</v>
      </c>
      <c r="E1024">
        <v>0</v>
      </c>
      <c r="F1024">
        <v>0</v>
      </c>
    </row>
    <row r="1025" spans="1:6" x14ac:dyDescent="0.25">
      <c r="A1025" t="s">
        <v>1213</v>
      </c>
      <c r="B1025">
        <v>0</v>
      </c>
      <c r="C1025" s="45">
        <v>1642.2714000000001</v>
      </c>
      <c r="D1025" s="45">
        <v>1642.2714000000001</v>
      </c>
      <c r="E1025">
        <v>410.56779999999998</v>
      </c>
      <c r="F1025">
        <v>656.90859999999998</v>
      </c>
    </row>
    <row r="1026" spans="1:6" x14ac:dyDescent="0.25">
      <c r="A1026" t="s">
        <v>856</v>
      </c>
      <c r="B1026">
        <v>0</v>
      </c>
      <c r="C1026" s="45">
        <v>1924.1790000000001</v>
      </c>
      <c r="D1026" s="45">
        <v>1924.1790000000001</v>
      </c>
      <c r="E1026" s="45">
        <v>1154.5074</v>
      </c>
      <c r="F1026">
        <v>769.67160000000001</v>
      </c>
    </row>
    <row r="1027" spans="1:6" x14ac:dyDescent="0.25">
      <c r="A1027" t="s">
        <v>987</v>
      </c>
      <c r="B1027">
        <v>157.8501</v>
      </c>
      <c r="C1027" s="45">
        <v>1578.501</v>
      </c>
      <c r="D1027" s="45">
        <v>1578.501</v>
      </c>
      <c r="E1027">
        <v>394.62529999999998</v>
      </c>
      <c r="F1027">
        <v>631.40039999999999</v>
      </c>
    </row>
    <row r="1028" spans="1:6" x14ac:dyDescent="0.25">
      <c r="A1028" t="s">
        <v>1099</v>
      </c>
      <c r="B1028">
        <v>356.46710000000002</v>
      </c>
      <c r="C1028" s="45">
        <v>2376.4470000000001</v>
      </c>
      <c r="D1028" s="45">
        <v>2376.4470000000001</v>
      </c>
      <c r="E1028" s="45">
        <v>1425.8681999999999</v>
      </c>
      <c r="F1028">
        <v>950.5788</v>
      </c>
    </row>
    <row r="1029" spans="1:6" x14ac:dyDescent="0.25">
      <c r="A1029" t="s">
        <v>173</v>
      </c>
      <c r="B1029">
        <v>294.39949999999999</v>
      </c>
      <c r="C1029" s="45">
        <v>1962.6636000000001</v>
      </c>
      <c r="D1029" s="45">
        <v>1962.6636000000001</v>
      </c>
      <c r="E1029" s="45">
        <v>1177.5981999999999</v>
      </c>
      <c r="F1029">
        <v>785.06539999999995</v>
      </c>
    </row>
    <row r="1030" spans="1:6" x14ac:dyDescent="0.25">
      <c r="A1030" t="s">
        <v>404</v>
      </c>
      <c r="B1030">
        <v>251.26730000000001</v>
      </c>
      <c r="C1030" s="45">
        <v>1675.1153999999999</v>
      </c>
      <c r="D1030" s="45">
        <v>1675.1153999999999</v>
      </c>
      <c r="E1030">
        <v>418.77890000000002</v>
      </c>
      <c r="F1030">
        <v>670.0462</v>
      </c>
    </row>
    <row r="1031" spans="1:6" x14ac:dyDescent="0.25">
      <c r="A1031" t="s">
        <v>810</v>
      </c>
      <c r="B1031">
        <v>0</v>
      </c>
      <c r="C1031" s="45">
        <v>1443.1266000000001</v>
      </c>
      <c r="D1031" s="45">
        <v>1443.1266000000001</v>
      </c>
      <c r="E1031">
        <v>360.7817</v>
      </c>
      <c r="F1031">
        <v>577.25059999999996</v>
      </c>
    </row>
    <row r="1032" spans="1:6" x14ac:dyDescent="0.25">
      <c r="A1032" t="s">
        <v>816</v>
      </c>
      <c r="B1032">
        <v>288.62689999999998</v>
      </c>
      <c r="C1032" s="45">
        <v>1924.1790000000001</v>
      </c>
      <c r="D1032" s="45">
        <v>1924.1790000000001</v>
      </c>
      <c r="E1032">
        <v>481.04480000000001</v>
      </c>
      <c r="F1032">
        <v>769.67160000000001</v>
      </c>
    </row>
    <row r="1033" spans="1:6" x14ac:dyDescent="0.25">
      <c r="A1033" t="s">
        <v>309</v>
      </c>
      <c r="B1033">
        <v>192.4179</v>
      </c>
      <c r="C1033" s="45">
        <v>1924.1790000000001</v>
      </c>
      <c r="D1033" s="45">
        <v>1924.1790000000001</v>
      </c>
      <c r="E1033" s="45">
        <v>1154.5074</v>
      </c>
      <c r="F1033">
        <v>769.67160000000001</v>
      </c>
    </row>
    <row r="1034" spans="1:6" x14ac:dyDescent="0.25">
      <c r="A1034" t="s">
        <v>1033</v>
      </c>
      <c r="B1034">
        <v>0</v>
      </c>
      <c r="C1034" s="45">
        <v>1498.6962000000001</v>
      </c>
      <c r="D1034" s="45">
        <v>1498.6962000000001</v>
      </c>
      <c r="E1034">
        <v>899.21770000000004</v>
      </c>
      <c r="F1034">
        <v>599.47850000000005</v>
      </c>
    </row>
    <row r="1035" spans="1:6" x14ac:dyDescent="0.25">
      <c r="A1035" t="s">
        <v>1007</v>
      </c>
      <c r="B1035">
        <v>195.7054</v>
      </c>
      <c r="C1035" s="45">
        <v>1304.7023999999999</v>
      </c>
      <c r="D1035" s="45">
        <v>1304.7023999999999</v>
      </c>
      <c r="E1035">
        <v>326.17559999999997</v>
      </c>
      <c r="F1035">
        <v>521.88099999999997</v>
      </c>
    </row>
    <row r="1036" spans="1:6" x14ac:dyDescent="0.25">
      <c r="A1036" t="s">
        <v>879</v>
      </c>
      <c r="B1036">
        <v>0</v>
      </c>
      <c r="C1036" s="45">
        <v>1962.6636000000001</v>
      </c>
      <c r="D1036" s="45">
        <v>1962.6636000000001</v>
      </c>
      <c r="E1036">
        <v>490.66590000000002</v>
      </c>
      <c r="F1036">
        <v>785.06539999999995</v>
      </c>
    </row>
    <row r="1037" spans="1:6" x14ac:dyDescent="0.25">
      <c r="A1037" t="s">
        <v>310</v>
      </c>
      <c r="B1037">
        <v>192.4179</v>
      </c>
      <c r="C1037" s="45">
        <v>1924.1790000000001</v>
      </c>
      <c r="D1037" s="45">
        <v>1924.1790000000001</v>
      </c>
      <c r="E1037">
        <v>481.04480000000001</v>
      </c>
      <c r="F1037">
        <v>769.67160000000001</v>
      </c>
    </row>
    <row r="1038" spans="1:6" x14ac:dyDescent="0.25">
      <c r="A1038" t="s">
        <v>487</v>
      </c>
      <c r="B1038">
        <v>0</v>
      </c>
      <c r="C1038" s="45">
        <v>1742.7924</v>
      </c>
      <c r="D1038" s="45">
        <v>1742.7924</v>
      </c>
      <c r="E1038">
        <v>435.69810000000001</v>
      </c>
      <c r="F1038">
        <v>697.11699999999996</v>
      </c>
    </row>
    <row r="1039" spans="1:6" x14ac:dyDescent="0.25">
      <c r="A1039" t="s">
        <v>266</v>
      </c>
      <c r="B1039">
        <v>294.39949999999999</v>
      </c>
      <c r="C1039" s="45">
        <v>1962.6636000000001</v>
      </c>
      <c r="D1039" s="45">
        <v>1962.6636000000001</v>
      </c>
      <c r="E1039" s="45">
        <v>1373.8644999999999</v>
      </c>
      <c r="F1039">
        <v>785.06539999999995</v>
      </c>
    </row>
    <row r="1040" spans="1:6" x14ac:dyDescent="0.25">
      <c r="A1040" t="s">
        <v>1351</v>
      </c>
      <c r="B1040">
        <v>157.01310000000001</v>
      </c>
      <c r="C1040" s="45">
        <v>1962.6636000000001</v>
      </c>
      <c r="D1040" s="45">
        <v>1962.6636000000001</v>
      </c>
      <c r="E1040">
        <v>490.66590000000002</v>
      </c>
      <c r="F1040">
        <v>785.06539999999995</v>
      </c>
    </row>
    <row r="1041" spans="1:6" x14ac:dyDescent="0.25">
      <c r="A1041" t="s">
        <v>1112</v>
      </c>
      <c r="B1041">
        <v>188.64490000000001</v>
      </c>
      <c r="C1041" s="45">
        <v>1886.4492</v>
      </c>
      <c r="D1041" s="45">
        <v>1886.4492</v>
      </c>
      <c r="E1041">
        <v>471.6123</v>
      </c>
      <c r="F1041">
        <v>754.5797</v>
      </c>
    </row>
  </sheetData>
  <autoFilter ref="A1:F1" xr:uid="{0DC8E666-B850-4A03-B79B-0C71F98C8A3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amc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2024-03-22T14:42:10Z</dcterms:modified>
</cp:coreProperties>
</file>