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8C7CB24E-841F-4130-968A-322459EB262A}" xr6:coauthVersionLast="47" xr6:coauthVersionMax="47" xr10:uidLastSave="{00000000-0000-0000-0000-000000000000}"/>
  <bookViews>
    <workbookView xWindow="-28920" yWindow="6690" windowWidth="29040" windowHeight="15720" firstSheet="1" activeTab="2" xr2:uid="{D98D0E3F-6E76-754A-9BB6-79DE637B44FD}"/>
  </bookViews>
  <sheets>
    <sheet name="ADCC-Params" sheetId="1" r:id="rId1"/>
    <sheet name="ADCC-Beneficiary-Details" sheetId="7" r:id="rId2"/>
    <sheet name="ADCC-Txn-Details" sheetId="8" r:id="rId3"/>
    <sheet name="ADCC-Requested-Items" sheetId="6" r:id="rId4"/>
    <sheet name="ADCC-Runtime-Params" sheetId="4" r:id="rId5"/>
    <sheet name="ADCC-Template" sheetId="3" r:id="rId6"/>
    <sheet name="ADCC-Output"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a="1"/>
  <c r="B7" i="4" s="1"/>
  <c r="B6" i="4" a="1"/>
  <c r="B6" i="4" s="1"/>
  <c r="B5" i="4" l="1" a="1"/>
  <c r="B5" i="4" s="1"/>
  <c r="A12" i="2"/>
  <c r="B2" i="4"/>
  <c r="A8" i="2" l="1"/>
  <c r="B3" i="4" l="1" a="1"/>
  <c r="B3" i="4" s="1"/>
  <c r="A3" i="2" s="1"/>
  <c r="A23" i="2"/>
  <c r="A22" i="2"/>
  <c r="A21" i="2"/>
  <c r="A20" i="2"/>
  <c r="A18" i="2"/>
  <c r="A16" i="2"/>
  <c r="A14" i="2"/>
  <c r="A10" i="2"/>
  <c r="A4" i="6" a="1"/>
  <c r="A4" i="6" s="1"/>
  <c r="B4" i="4" s="1" a="1"/>
  <c r="B4" i="4" s="1"/>
  <c r="A6" i="2" s="1"/>
  <c r="A5" i="2"/>
  <c r="A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<sst xmlns="http://schemas.openxmlformats.org/spreadsheetml/2006/main" count="175" uniqueCount="116">
  <si>
    <t>Value</t>
  </si>
  <si>
    <t>Dear HSB,</t>
  </si>
  <si>
    <t>Greeting</t>
  </si>
  <si>
    <t>Template_Var</t>
  </si>
  <si>
    <t>Template_Val</t>
  </si>
  <si>
    <t>Var</t>
  </si>
  <si>
    <t xml:space="preserve">Please be informed of a case of </t>
  </si>
  <si>
    <t>Intro_01</t>
  </si>
  <si>
    <t>Intro_02</t>
  </si>
  <si>
    <t>Intro_03</t>
  </si>
  <si>
    <t>Intro_04</t>
  </si>
  <si>
    <t>Fraudulent_Activities</t>
  </si>
  <si>
    <t>Reported_Date</t>
  </si>
  <si>
    <t>Police_Investigation_Team_Name</t>
  </si>
  <si>
    <t>Crime_Descriptions</t>
  </si>
  <si>
    <t>Runtime-var</t>
  </si>
  <si>
    <t>Formatted_Fraudulent_Activities</t>
  </si>
  <si>
    <t xml:space="preserve"> and it is under the investigation by </t>
  </si>
  <si>
    <t>As a matter of urgency, please inform the ADCC of the following:</t>
  </si>
  <si>
    <t xml:space="preserve">. It is alleged that the relevant crime proceeds were transferred to the account(s) below </t>
  </si>
  <si>
    <t>Requested_01</t>
  </si>
  <si>
    <t>Requested</t>
  </si>
  <si>
    <t>Items</t>
  </si>
  <si>
    <t>Y</t>
  </si>
  <si>
    <t>The latest balance of the beneficiary account(s);</t>
  </si>
  <si>
    <t>Whether the beneficiary account(s) has been suspended after your review. If yes, what functions are blocked;</t>
  </si>
  <si>
    <t>Remarks</t>
  </si>
  <si>
    <t>List_of_Requested_Items</t>
  </si>
  <si>
    <t>List_of_Crime_Descritpions</t>
  </si>
  <si>
    <t>Ref.</t>
  </si>
  <si>
    <t>Beneficiary Bank</t>
  </si>
  <si>
    <t>Layer</t>
  </si>
  <si>
    <t>Beneficiary Account No.</t>
  </si>
  <si>
    <t>Beneficiary Account Name</t>
  </si>
  <si>
    <t>HSB</t>
  </si>
  <si>
    <t>If the beneficiary account(s) belong to your bank, please provide us the account balance.</t>
  </si>
  <si>
    <t>Table_of_beneficiary_details</t>
  </si>
  <si>
    <t>Details of Beneficiary</t>
  </si>
  <si>
    <t>DetailsofBene_01</t>
  </si>
  <si>
    <t>TxnDetails_01</t>
  </si>
  <si>
    <t>Transaction Details</t>
  </si>
  <si>
    <t>S/N</t>
  </si>
  <si>
    <t>Date</t>
  </si>
  <si>
    <t>Currency</t>
  </si>
  <si>
    <t>Involved Amounts</t>
  </si>
  <si>
    <t>Approx. HKD</t>
  </si>
  <si>
    <t>Remitting Bank</t>
  </si>
  <si>
    <t>AC Location</t>
  </si>
  <si>
    <t>Depositor AC No.</t>
  </si>
  <si>
    <t>Depositor AC Name</t>
  </si>
  <si>
    <t>Hong Kong</t>
  </si>
  <si>
    <t>HKD</t>
  </si>
  <si>
    <t>Table_of_transaction_details</t>
  </si>
  <si>
    <t>Has_STR</t>
  </si>
  <si>
    <t xml:space="preserve">We have examined each report referred by the subject investigation team and we believe that </t>
  </si>
  <si>
    <t>Advisor_01</t>
  </si>
  <si>
    <t>Advisor_02</t>
  </si>
  <si>
    <t xml:space="preserve">. Therefore, you are advised (i) </t>
  </si>
  <si>
    <t>Account_Usage</t>
  </si>
  <si>
    <t>Advised_Account_Action</t>
  </si>
  <si>
    <t>to critically examine the alleged transaction(s) in the relevant account(s)</t>
  </si>
  <si>
    <t>Advisor_03</t>
  </si>
  <si>
    <t>Advised_Action</t>
  </si>
  <si>
    <t>to actively consider appropriate actions</t>
  </si>
  <si>
    <t xml:space="preserve">to ascertain whether or not you are satisfied that the provenance of the deposits into the said account(s) is legitimate and (ii) </t>
  </si>
  <si>
    <t>Advisor_04</t>
  </si>
  <si>
    <t>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t>
  </si>
  <si>
    <t>Reporting_Instruct_01</t>
  </si>
  <si>
    <t>Reporting_Reference</t>
  </si>
  <si>
    <t>Reporting_Instruct_02</t>
  </si>
  <si>
    <t>for ease of reference.</t>
  </si>
  <si>
    <t>PDPO_Clearance_01</t>
  </si>
  <si>
    <t>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t>
  </si>
  <si>
    <t>Advisor_05</t>
  </si>
  <si>
    <t>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t>
  </si>
  <si>
    <t>Contact_01</t>
  </si>
  <si>
    <t xml:space="preserve">Should you have any enquiry, please feel free to contact the undersigned or our officers at </t>
  </si>
  <si>
    <t>286■■■■■</t>
  </si>
  <si>
    <t>Contact_02</t>
  </si>
  <si>
    <t xml:space="preserve">. Thank you! </t>
  </si>
  <si>
    <t>Closing_01</t>
  </si>
  <si>
    <t xml:space="preserve">Best regards, </t>
  </si>
  <si>
    <t>Officers_Info</t>
  </si>
  <si>
    <t>Officers_Tel</t>
  </si>
  <si>
    <t>Officer_Fax</t>
  </si>
  <si>
    <t>220■■■■■</t>
  </si>
  <si>
    <t>Signature_01</t>
  </si>
  <si>
    <t>Anti-Deception Coordination Centre 
Commercial Crime Bureau 
Hong Kong Police Force</t>
  </si>
  <si>
    <t xml:space="preserve">When fulfilling the reporting obligations by filing Suspicious Transaction Reports (STR) to the Joint Financial Intelligence Unit ("JFIU"), if any, please state </t>
  </si>
  <si>
    <t xml:space="preserve"> reported on </t>
  </si>
  <si>
    <t>N</t>
  </si>
  <si>
    <t xml:space="preserve">111-111111-101 </t>
  </si>
  <si>
    <t>HSBC</t>
  </si>
  <si>
    <t>the beneficiary account(s) might have been used to deal with suspected proceeds of crime</t>
  </si>
  <si>
    <t xml:space="preserve">CHAN TAI MAN </t>
  </si>
  <si>
    <r>
      <t>PC 15■■■ Sze-yuen</t>
    </r>
    <r>
      <rPr>
        <sz val="12"/>
        <color theme="1"/>
        <rFont val="SimSun"/>
      </rPr>
      <t xml:space="preserve"> </t>
    </r>
  </si>
  <si>
    <t>Investment Fraud</t>
  </si>
  <si>
    <t>2024-09-01</t>
  </si>
  <si>
    <t>DIT2-■■■■■</t>
  </si>
  <si>
    <t>ESPS 7■■■■■■ and NTKDIV 24■■■■■</t>
  </si>
  <si>
    <t>AC1</t>
  </si>
  <si>
    <t>1st</t>
  </si>
  <si>
    <t>2024-08-24</t>
  </si>
  <si>
    <t>444-4444444-101</t>
  </si>
  <si>
    <t xml:space="preserve">CHEUNG TAK SHING </t>
  </si>
  <si>
    <t>2024-08-25</t>
  </si>
  <si>
    <t xml:space="preserve">222-222222-101 </t>
  </si>
  <si>
    <t>Fraud Payment</t>
  </si>
  <si>
    <t>Located</t>
  </si>
  <si>
    <t>Suspect Number</t>
  </si>
  <si>
    <t>Victim Account Number Sequence</t>
  </si>
  <si>
    <t>Sections_of_table_of_beneficiary_details_with_tables_of_transaction_details</t>
  </si>
  <si>
    <t>AC2</t>
  </si>
  <si>
    <t xml:space="preserve">111-111111-102 </t>
  </si>
  <si>
    <t xml:space="preserve">CHUNG SIU </t>
  </si>
  <si>
    <t>Victim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</si>
</sst>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2"/>
      <color theme="1"/>
      <name val="Aptos Narrow"/>
      <family val="2"/>
      <scheme val="minor"/>
    </font>
    <font>
      <sz val="8"/>
      <name val="Aptos Narrow"/>
      <family val="2"/>
      <scheme val="minor"/>
    </font>
    <font>
      <b/>
      <sz val="12"/>
      <color theme="1"/>
      <name val="Aptos Narrow"/>
      <family val="2"/>
      <scheme val="minor"/>
    </font>
    <font>
      <sz val="12"/>
      <color theme="1"/>
      <name val="Aptos Narrow"/>
      <family val="2"/>
      <scheme val="minor"/>
    </font>
    <font>
      <sz val="12"/>
      <color theme="1"/>
      <name val="Book Antiqua"/>
      <family val="1"/>
    </font>
    <font>
      <sz val="12"/>
      <color theme="1"/>
      <name val="SimSun"/>
    </font>
    <font>
      <sz val="12"/>
      <color rgb="FF000000"/>
      <name val="Book Antiqua"/>
      <family val="1"/>
    </font>
  </fonts>
  <fills count="2">
    <fill>
      <patternFill patternType="none"/>
    </fill>
    <fill>
      <patternFill patternType="gray125"/>
    </fill>
  </fills>
  <borders count="1">
    <border>
      <left/>
      <right/>
      <top/>
      <bottom/>
      <diagonal/>
    </border>
  </borders>
  <cellStyleXfs count="2">
    <xf numFmtId="0" fontId="0" fillId="0" borderId="0"/>
    <xf numFmtId="44" fontId="3" fillId="0" borderId="0" applyFont="0" applyFill="0" applyBorder="0" applyAlignment="0" applyProtection="0"/>
  </cellStyleXfs>
  <cellXfs count="12">
    <xf numFmtId="0" fontId="0" fillId="0" borderId="0" xfId="0"/>
    <xf numFmtId="0" fontId="0" fillId="0" borderId="0" xfId="0" applyAlignment="1">
      <alignment wrapText="1"/>
    </xf>
    <xf numFmtId="49" fontId="0" fillId="0" borderId="0" xfId="0" applyNumberFormat="1"/>
    <xf numFmtId="0" fontId="2" fillId="0" borderId="0" xfId="0" applyFont="1"/>
    <xf numFmtId="4" fontId="0" fillId="0" borderId="0" xfId="1" applyNumberFormat="1" applyFont="1"/>
    <xf numFmtId="0" fontId="0" fillId="0" borderId="0" xfId="0" applyAlignment="1">
      <alignment horizontal="left" vertical="center"/>
    </xf>
    <xf numFmtId="4" fontId="0" fillId="0" borderId="0" xfId="0" applyNumberFormat="1"/>
    <xf numFmtId="2" fontId="0" fillId="0" borderId="0" xfId="0" applyNumberFormat="1"/>
    <xf numFmtId="49" fontId="0" fillId="0" borderId="0" xfId="0" applyNumberFormat="1" applyAlignment="1">
      <alignment wrapText="1"/>
    </xf>
    <xf numFmtId="0" fontId="4" fillId="0" borderId="0" xfId="0" applyFont="1"/>
    <xf numFmtId="4" fontId="4" fillId="0" borderId="0" xfId="0" applyNumberFormat="1" applyFont="1"/>
    <xf numFmtId="4" fontId="6" fillId="0" borderId="0" xfId="0"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C75C0-A291-3445-A083-58EDDF9394FF}">
  <dimension ref="A1:O13"/>
  <sheetViews>
    <sheetView zoomScale="115" zoomScaleNormal="115" workbookViewId="0">
      <selection activeCell="B6" sqref="B6"/>
    </sheetView>
  </sheetViews>
  <sheetFormatPr defaultColWidth="11" defaultRowHeight="15.75" x14ac:dyDescent="0.25"/>
  <cols>
    <col min="1" max="1" width="28.625" bestFit="1" customWidth="1"/>
    <col min="2" max="2" width="41.5" style="2" bestFit="1" customWidth="1"/>
  </cols>
  <sheetData>
    <row r="1" spans="1:15" x14ac:dyDescent="0.25">
      <c r="A1" t="s">
        <v>5</v>
      </c>
      <c r="B1" s="2" t="s">
        <v>0</v>
      </c>
    </row>
    <row r="2" spans="1:15" x14ac:dyDescent="0.25">
      <c r="A2" t="s">
        <v>11</v>
      </c>
      <c r="B2" s="2" t="s">
        <v>96</v>
      </c>
      <c r="D2" s="2"/>
      <c r="E2" s="2"/>
      <c r="F2" s="2"/>
      <c r="I2" s="8"/>
      <c r="J2" s="8"/>
      <c r="K2" s="2"/>
      <c r="M2" s="2"/>
      <c r="N2" s="9"/>
      <c r="O2" s="2"/>
    </row>
    <row r="3" spans="1:15" x14ac:dyDescent="0.25">
      <c r="A3" t="s">
        <v>12</v>
      </c>
      <c r="B3" s="2" t="s">
        <v>97</v>
      </c>
    </row>
    <row r="4" spans="1:15" x14ac:dyDescent="0.25">
      <c r="A4" t="s">
        <v>13</v>
      </c>
      <c r="B4" s="2" t="s">
        <v>98</v>
      </c>
    </row>
    <row r="5" spans="1:15" x14ac:dyDescent="0.25">
      <c r="A5" t="s">
        <v>14</v>
      </c>
      <c r="B5"/>
    </row>
    <row r="6" spans="1:15" x14ac:dyDescent="0.25">
      <c r="A6" t="s">
        <v>53</v>
      </c>
      <c r="B6" t="s">
        <v>90</v>
      </c>
      <c r="D6" s="3"/>
    </row>
    <row r="7" spans="1:15" ht="31.5" x14ac:dyDescent="0.25">
      <c r="A7" t="s">
        <v>58</v>
      </c>
      <c r="B7" s="8" t="s">
        <v>93</v>
      </c>
    </row>
    <row r="8" spans="1:15" ht="31.5" x14ac:dyDescent="0.25">
      <c r="A8" t="s">
        <v>59</v>
      </c>
      <c r="B8" s="8" t="s">
        <v>60</v>
      </c>
    </row>
    <row r="9" spans="1:15" x14ac:dyDescent="0.25">
      <c r="A9" t="s">
        <v>62</v>
      </c>
      <c r="B9" s="2" t="s">
        <v>63</v>
      </c>
    </row>
    <row r="10" spans="1:15" x14ac:dyDescent="0.25">
      <c r="A10" t="s">
        <v>68</v>
      </c>
      <c r="B10" t="s">
        <v>99</v>
      </c>
    </row>
    <row r="11" spans="1:15" x14ac:dyDescent="0.25">
      <c r="A11" t="s">
        <v>83</v>
      </c>
      <c r="B11" s="2" t="s">
        <v>77</v>
      </c>
    </row>
    <row r="12" spans="1:15" x14ac:dyDescent="0.25">
      <c r="A12" t="s">
        <v>82</v>
      </c>
      <c r="B12" s="9" t="s">
        <v>95</v>
      </c>
    </row>
    <row r="13" spans="1:15" x14ac:dyDescent="0.25">
      <c r="A13" t="s">
        <v>84</v>
      </c>
      <c r="B13" s="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C332-B76A-F243-9758-115119AF4083}">
  <dimension ref="A1:F5"/>
  <sheetViews>
    <sheetView zoomScale="145" zoomScaleNormal="145" workbookViewId="0">
      <selection activeCell="F3" sqref="F3"/>
    </sheetView>
  </sheetViews>
  <sheetFormatPr defaultColWidth="11" defaultRowHeight="15.75" x14ac:dyDescent="0.25"/>
  <cols>
    <col min="2" max="2" width="14.625" bestFit="1" customWidth="1"/>
    <col min="4" max="4" width="20.625" style="2" bestFit="1" customWidth="1"/>
    <col min="5" max="5" width="33.625" customWidth="1"/>
  </cols>
  <sheetData>
    <row r="1" spans="1:6" x14ac:dyDescent="0.25">
      <c r="A1" t="s">
        <v>29</v>
      </c>
      <c r="B1" t="s">
        <v>30</v>
      </c>
      <c r="C1" t="s">
        <v>31</v>
      </c>
      <c r="D1" s="2" t="s">
        <v>32</v>
      </c>
      <c r="E1" t="s">
        <v>33</v>
      </c>
      <c r="F1" t="s">
        <v>109</v>
      </c>
    </row>
    <row r="2" spans="1:6" x14ac:dyDescent="0.25">
      <c r="A2" s="5" t="s">
        <v>100</v>
      </c>
      <c r="B2" s="5" t="s">
        <v>34</v>
      </c>
      <c r="C2" s="5" t="s">
        <v>101</v>
      </c>
      <c r="D2" s="5" t="s">
        <v>91</v>
      </c>
      <c r="E2" s="5" t="s">
        <v>94</v>
      </c>
      <c r="F2">
        <v>1</v>
      </c>
    </row>
    <row r="3" spans="1:6" x14ac:dyDescent="0.25">
      <c r="A3" t="s">
        <v>112</v>
      </c>
      <c r="B3" t="s">
        <v>34</v>
      </c>
      <c r="C3" t="s">
        <v>101</v>
      </c>
      <c r="D3" t="s">
        <v>113</v>
      </c>
      <c r="E3" t="s">
        <v>114</v>
      </c>
      <c r="F3">
        <v>2</v>
      </c>
    </row>
    <row r="4" spans="1:6" x14ac:dyDescent="0.25">
      <c r="A4" s="5"/>
      <c r="B4" s="5"/>
      <c r="C4" s="5"/>
      <c r="D4" s="5"/>
      <c r="E4" s="5"/>
    </row>
    <row r="5" spans="1:6" x14ac:dyDescent="0.25">
      <c r="A5" s="5"/>
      <c r="B5" s="5"/>
      <c r="C5" s="5"/>
      <c r="D5" s="5"/>
      <c r="E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0796E-BF6B-334E-B5BD-991CA2BB931A}">
  <dimension ref="A1:N30"/>
  <sheetViews>
    <sheetView tabSelected="1" topLeftCell="C1" zoomScale="145" zoomScaleNormal="145" workbookViewId="0">
      <selection activeCell="J6" sqref="J6"/>
    </sheetView>
  </sheetViews>
  <sheetFormatPr defaultColWidth="11" defaultRowHeight="15.75" x14ac:dyDescent="0.25"/>
  <cols>
    <col min="1" max="1" width="4.125" bestFit="1" customWidth="1"/>
    <col min="2" max="2" width="10.5" bestFit="1" customWidth="1"/>
    <col min="3" max="3" width="8.625" bestFit="1" customWidth="1"/>
    <col min="4" max="4" width="15.375" bestFit="1" customWidth="1"/>
    <col min="5" max="5" width="12.5" bestFit="1" customWidth="1"/>
    <col min="6" max="6" width="13.375" bestFit="1" customWidth="1"/>
    <col min="8" max="8" width="18.375" bestFit="1" customWidth="1"/>
    <col min="9" max="9" width="17.125" bestFit="1" customWidth="1"/>
  </cols>
  <sheetData>
    <row r="1" spans="1:14" x14ac:dyDescent="0.25">
      <c r="A1" t="s">
        <v>41</v>
      </c>
      <c r="B1" t="s">
        <v>42</v>
      </c>
      <c r="C1" t="s">
        <v>43</v>
      </c>
      <c r="D1" t="s">
        <v>44</v>
      </c>
      <c r="E1" t="s">
        <v>45</v>
      </c>
      <c r="F1" t="s">
        <v>46</v>
      </c>
      <c r="G1" t="s">
        <v>47</v>
      </c>
      <c r="H1" t="s">
        <v>48</v>
      </c>
      <c r="I1" t="s">
        <v>49</v>
      </c>
      <c r="J1" t="s">
        <v>107</v>
      </c>
      <c r="K1" t="s">
        <v>108</v>
      </c>
      <c r="L1" t="s">
        <v>109</v>
      </c>
      <c r="M1" t="s">
        <v>115</v>
      </c>
      <c r="N1" t="s">
        <v>110</v>
      </c>
    </row>
    <row r="2" spans="1:14" x14ac:dyDescent="0.25">
      <c r="A2">
        <v>1</v>
      </c>
      <c r="B2" s="2" t="s">
        <v>102</v>
      </c>
      <c r="C2" t="s">
        <v>51</v>
      </c>
      <c r="D2" s="10">
        <v>50000</v>
      </c>
      <c r="E2" s="10">
        <v>50000</v>
      </c>
      <c r="F2" t="s">
        <v>92</v>
      </c>
      <c r="G2" t="s">
        <v>50</v>
      </c>
      <c r="H2" t="s">
        <v>103</v>
      </c>
      <c r="I2" t="s">
        <v>104</v>
      </c>
      <c r="J2">
        <v>2</v>
      </c>
      <c r="K2" t="s">
        <v>23</v>
      </c>
      <c r="L2">
        <v>1</v>
      </c>
      <c r="M2">
        <v>1</v>
      </c>
      <c r="N2">
        <v>1</v>
      </c>
    </row>
    <row r="3" spans="1:14" x14ac:dyDescent="0.25">
      <c r="A3">
        <v>2</v>
      </c>
      <c r="B3" s="2" t="s">
        <v>105</v>
      </c>
      <c r="C3" t="s">
        <v>51</v>
      </c>
      <c r="D3" s="10">
        <v>10000</v>
      </c>
      <c r="E3" s="10">
        <v>10000</v>
      </c>
      <c r="F3" t="s">
        <v>92</v>
      </c>
      <c r="G3" t="s">
        <v>50</v>
      </c>
      <c r="H3" t="s">
        <v>103</v>
      </c>
      <c r="I3" t="s">
        <v>104</v>
      </c>
      <c r="J3">
        <v>3</v>
      </c>
      <c r="K3" t="s">
        <v>23</v>
      </c>
      <c r="L3">
        <v>1</v>
      </c>
      <c r="M3">
        <v>1</v>
      </c>
      <c r="N3">
        <v>1</v>
      </c>
    </row>
    <row r="4" spans="1:14" x14ac:dyDescent="0.25">
      <c r="A4">
        <v>1</v>
      </c>
      <c r="B4" s="2" t="s">
        <v>102</v>
      </c>
      <c r="C4" t="s">
        <v>51</v>
      </c>
      <c r="D4" s="11">
        <v>31000</v>
      </c>
      <c r="E4" s="11">
        <v>31000</v>
      </c>
      <c r="F4" s="2" t="s">
        <v>34</v>
      </c>
      <c r="G4" t="s">
        <v>50</v>
      </c>
      <c r="H4" t="s">
        <v>106</v>
      </c>
      <c r="I4" t="s">
        <v>104</v>
      </c>
      <c r="J4">
        <v>4</v>
      </c>
      <c r="K4" t="s">
        <v>23</v>
      </c>
      <c r="L4">
        <v>1</v>
      </c>
      <c r="M4">
        <v>1</v>
      </c>
      <c r="N4">
        <v>2</v>
      </c>
    </row>
    <row r="5" spans="1:14" x14ac:dyDescent="0.25">
      <c r="A5">
        <v>2</v>
      </c>
      <c r="B5" s="2" t="s">
        <v>105</v>
      </c>
      <c r="C5" t="s">
        <v>51</v>
      </c>
      <c r="D5" s="11">
        <v>50000</v>
      </c>
      <c r="E5" s="11">
        <v>50000</v>
      </c>
      <c r="F5" s="2" t="s">
        <v>34</v>
      </c>
      <c r="G5" t="s">
        <v>50</v>
      </c>
      <c r="H5" t="s">
        <v>106</v>
      </c>
      <c r="I5" t="s">
        <v>104</v>
      </c>
      <c r="J5">
        <v>5</v>
      </c>
      <c r="K5" t="s">
        <v>23</v>
      </c>
      <c r="L5">
        <v>1</v>
      </c>
      <c r="M5">
        <v>1</v>
      </c>
      <c r="N5">
        <v>2</v>
      </c>
    </row>
    <row r="6" spans="1:14" x14ac:dyDescent="0.25">
      <c r="A6">
        <v>3</v>
      </c>
      <c r="B6" s="2" t="s">
        <v>105</v>
      </c>
      <c r="C6" t="s">
        <v>51</v>
      </c>
      <c r="D6" s="11">
        <v>60000</v>
      </c>
      <c r="E6" s="11">
        <v>60000</v>
      </c>
      <c r="F6" s="2" t="s">
        <v>34</v>
      </c>
      <c r="G6" t="s">
        <v>50</v>
      </c>
      <c r="H6" t="s">
        <v>106</v>
      </c>
      <c r="I6" t="s">
        <v>104</v>
      </c>
      <c r="J6">
        <v>6</v>
      </c>
      <c r="K6" t="s">
        <v>23</v>
      </c>
      <c r="L6">
        <v>1</v>
      </c>
      <c r="M6">
        <v>1</v>
      </c>
      <c r="N6">
        <v>2</v>
      </c>
    </row>
    <row r="7" spans="1:14" x14ac:dyDescent="0.25">
      <c r="A7">
        <v>4</v>
      </c>
      <c r="B7" s="2" t="s">
        <v>105</v>
      </c>
      <c r="C7" t="s">
        <v>51</v>
      </c>
      <c r="D7" s="11">
        <v>30000</v>
      </c>
      <c r="E7" s="11">
        <v>30000</v>
      </c>
      <c r="F7" s="2" t="s">
        <v>34</v>
      </c>
      <c r="G7" t="s">
        <v>50</v>
      </c>
      <c r="H7" t="s">
        <v>106</v>
      </c>
      <c r="I7" t="s">
        <v>104</v>
      </c>
      <c r="J7">
        <v>7</v>
      </c>
      <c r="K7" t="s">
        <v>23</v>
      </c>
      <c r="L7">
        <v>1</v>
      </c>
      <c r="M7">
        <v>1</v>
      </c>
      <c r="N7">
        <v>2</v>
      </c>
    </row>
    <row r="8" spans="1:14" x14ac:dyDescent="0.25">
      <c r="A8">
        <v>1</v>
      </c>
      <c r="B8" s="2" t="s">
        <v>105</v>
      </c>
      <c r="C8" t="s">
        <v>51</v>
      </c>
      <c r="D8" s="11">
        <v>39000</v>
      </c>
      <c r="E8" s="11">
        <v>39000</v>
      </c>
      <c r="F8" s="2"/>
      <c r="G8" t="s">
        <v>50</v>
      </c>
      <c r="I8" t="s">
        <v>104</v>
      </c>
      <c r="J8">
        <v>8</v>
      </c>
      <c r="K8" t="s">
        <v>23</v>
      </c>
      <c r="L8">
        <v>1</v>
      </c>
      <c r="M8">
        <v>1</v>
      </c>
      <c r="N8">
        <v>3</v>
      </c>
    </row>
    <row r="9" spans="1:14" x14ac:dyDescent="0.25">
      <c r="A9">
        <v>1</v>
      </c>
      <c r="B9" s="2" t="s">
        <v>105</v>
      </c>
      <c r="C9" t="s">
        <v>51</v>
      </c>
      <c r="D9" s="11">
        <v>50000</v>
      </c>
      <c r="E9" s="11">
        <v>50000</v>
      </c>
      <c r="F9" s="2" t="s">
        <v>92</v>
      </c>
      <c r="G9" t="s">
        <v>50</v>
      </c>
      <c r="H9" t="s">
        <v>103</v>
      </c>
      <c r="I9" t="s">
        <v>104</v>
      </c>
      <c r="J9">
        <v>9</v>
      </c>
      <c r="K9" t="s">
        <v>23</v>
      </c>
      <c r="L9">
        <v>2</v>
      </c>
      <c r="M9">
        <v>1</v>
      </c>
      <c r="N9">
        <v>1</v>
      </c>
    </row>
    <row r="10" spans="1:14" x14ac:dyDescent="0.25">
      <c r="A10">
        <v>1</v>
      </c>
      <c r="B10" s="2" t="s">
        <v>105</v>
      </c>
      <c r="C10" t="s">
        <v>51</v>
      </c>
      <c r="D10" s="6">
        <v>50000</v>
      </c>
      <c r="E10" s="6">
        <v>50000</v>
      </c>
      <c r="F10" s="2" t="s">
        <v>34</v>
      </c>
      <c r="G10" t="s">
        <v>50</v>
      </c>
      <c r="H10" t="s">
        <v>106</v>
      </c>
      <c r="I10" t="s">
        <v>104</v>
      </c>
      <c r="J10">
        <v>10</v>
      </c>
      <c r="K10" t="s">
        <v>23</v>
      </c>
      <c r="L10">
        <v>2</v>
      </c>
      <c r="M10">
        <v>1</v>
      </c>
      <c r="N10">
        <v>2</v>
      </c>
    </row>
    <row r="11" spans="1:14" x14ac:dyDescent="0.25">
      <c r="B11" s="2"/>
      <c r="D11" s="6"/>
      <c r="E11" s="6"/>
      <c r="G11" s="2"/>
      <c r="H11" s="2"/>
    </row>
    <row r="12" spans="1:14" x14ac:dyDescent="0.25">
      <c r="B12" s="2"/>
      <c r="D12" s="6"/>
      <c r="E12" s="6"/>
      <c r="G12" s="2"/>
      <c r="H12" s="2"/>
    </row>
    <row r="13" spans="1:14" x14ac:dyDescent="0.25">
      <c r="B13" s="2"/>
      <c r="D13" s="6"/>
      <c r="E13" s="6"/>
      <c r="G13" s="2"/>
      <c r="H13" s="2"/>
    </row>
    <row r="14" spans="1:14" x14ac:dyDescent="0.25">
      <c r="B14" s="2"/>
      <c r="D14" s="6"/>
      <c r="E14" s="6"/>
      <c r="G14" s="2"/>
      <c r="H14" s="2"/>
    </row>
    <row r="15" spans="1:14" x14ac:dyDescent="0.25">
      <c r="B15" s="2"/>
      <c r="D15" s="6"/>
      <c r="E15" s="6"/>
      <c r="G15" s="2"/>
      <c r="H15" s="2"/>
    </row>
    <row r="16" spans="1:14" x14ac:dyDescent="0.25">
      <c r="B16" s="2"/>
      <c r="D16" s="6"/>
      <c r="E16" s="7"/>
      <c r="G16" s="2"/>
      <c r="H16" s="2"/>
    </row>
    <row r="17" spans="1:9" x14ac:dyDescent="0.25">
      <c r="B17" s="2"/>
      <c r="D17" s="6"/>
      <c r="E17" s="6"/>
      <c r="G17" s="2"/>
    </row>
    <row r="18" spans="1:9" x14ac:dyDescent="0.25">
      <c r="A18" s="2"/>
      <c r="B18" s="2"/>
      <c r="C18" s="2"/>
      <c r="D18" s="4"/>
      <c r="E18" s="4"/>
      <c r="F18" s="2"/>
      <c r="G18" s="2"/>
      <c r="H18" s="2"/>
      <c r="I18" s="2"/>
    </row>
    <row r="19" spans="1:9" x14ac:dyDescent="0.25">
      <c r="A19" s="2"/>
      <c r="B19" s="2"/>
      <c r="C19" s="2"/>
      <c r="D19" s="4"/>
      <c r="E19" s="4"/>
      <c r="F19" s="2"/>
      <c r="G19" s="2"/>
      <c r="H19" s="2"/>
      <c r="I19" s="2"/>
    </row>
    <row r="20" spans="1:9" x14ac:dyDescent="0.25">
      <c r="A20" s="2"/>
      <c r="B20" s="2"/>
      <c r="C20" s="2"/>
      <c r="D20" s="4"/>
      <c r="E20" s="4"/>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A4173-16A3-EB4A-AB2A-7555FCDA5877}">
  <dimension ref="A1:C4"/>
  <sheetViews>
    <sheetView zoomScale="130" zoomScaleNormal="130" workbookViewId="0">
      <selection activeCell="C4" sqref="C4"/>
    </sheetView>
  </sheetViews>
  <sheetFormatPr defaultColWidth="11" defaultRowHeight="15.75" x14ac:dyDescent="0.25"/>
  <cols>
    <col min="1" max="1" width="40.5" bestFit="1" customWidth="1"/>
    <col min="3" max="3" width="32.5" customWidth="1"/>
  </cols>
  <sheetData>
    <row r="1" spans="1:3" x14ac:dyDescent="0.25">
      <c r="A1" t="s">
        <v>22</v>
      </c>
      <c r="B1" t="s">
        <v>21</v>
      </c>
      <c r="C1" t="s">
        <v>26</v>
      </c>
    </row>
    <row r="2" spans="1:3" x14ac:dyDescent="0.25">
      <c r="A2" t="s">
        <v>24</v>
      </c>
      <c r="B2" t="s">
        <v>23</v>
      </c>
    </row>
    <row r="3" spans="1:3" ht="47.25" x14ac:dyDescent="0.25">
      <c r="A3" s="1" t="s">
        <v>25</v>
      </c>
      <c r="B3" s="2" t="s">
        <v>23</v>
      </c>
    </row>
    <row r="4" spans="1:3" ht="63" x14ac:dyDescent="0.25">
      <c r="A4" s="1" t="str" cm="1">
        <f t="array" ref="A4">"The details of next layer beneficiary account(s) relating to the below transaction of " &amp; "[" &amp; _xlfn.TEXTJOIN(", ", TRUE, IF('ADCC-Beneficiary-Details'!A2:'ADCC-Beneficiary-Details'!A10&lt;&gt;"", 'ADCC-Beneficiary-Details'!A2:'ADCC-Beneficiary-Details'!A10, "")) &amp; "]" &amp; " (including details of transaction, bank, account number and beneficiary name)."</f>
        <v>The details of next layer beneficiary account(s) relating to the below transaction of [AC1, AC2] (including details of transaction, bank, account number and beneficiary name).</v>
      </c>
      <c r="B4" t="s">
        <v>23</v>
      </c>
      <c r="C4" s="1"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965A-B397-8D4D-8C68-B0CC4C6D2983}">
  <dimension ref="A1:B7"/>
  <sheetViews>
    <sheetView topLeftCell="A7" zoomScale="115" zoomScaleNormal="115" workbookViewId="0">
      <selection activeCell="B7" sqref="B7"/>
    </sheetView>
  </sheetViews>
  <sheetFormatPr defaultColWidth="11" defaultRowHeight="15.75" x14ac:dyDescent="0.25"/>
  <cols>
    <col min="1" max="1" width="28.125" bestFit="1" customWidth="1"/>
    <col min="2" max="2" width="72.875" customWidth="1"/>
  </cols>
  <sheetData>
    <row r="1" spans="1:2" x14ac:dyDescent="0.25">
      <c r="A1" t="s">
        <v>15</v>
      </c>
      <c r="B1" t="s">
        <v>0</v>
      </c>
    </row>
    <row r="2" spans="1:2" x14ac:dyDescent="0.25">
      <c r="A2" t="s">
        <v>16</v>
      </c>
      <c r="B2" t="str">
        <f>"**""" &amp;"&lt;Template_FraudulentActivities&gt;"&amp; 'ADCC-Params'!B2&amp; "&lt;/Template_FraudulentActivities&gt;"&amp; """**"</f>
        <v>**"&lt;Template_FraudulentActivities&gt;Investment Fraud&lt;/Template_FraudulentActivities&gt;"**</v>
      </c>
    </row>
    <row r="3" spans="1:2" x14ac:dyDescent="0.25">
      <c r="A3" t="s">
        <v>28</v>
      </c>
      <c r="B3" s="1" t="str" cm="1">
        <f t="array" ref="B3">"**[" &amp; _xlfn.TEXTJOIN(", ", TRUE, IF('ADCC-Params'!B5:'ADCC-Params'!Z5&lt;&gt;"", 'ADCC-Params'!B5:'ADCC-Params'!Z5, "")) &amp; "]**"</f>
        <v>**[]**</v>
      </c>
    </row>
    <row r="4" spans="1:2" ht="110.25" x14ac:dyDescent="0.25">
      <c r="A4" t="s">
        <v>27</v>
      </c>
      <c r="B4" s="1" t="str" cm="1">
        <f t="array" ref="B4">_xlfn.LET(
  _xlpm.items,   _xlfn._xlws.FILTER('ADCC-Requested-Items'!A2:A20, 'ADCC-Requested-Items'!B2:B20="Y"),
  _xlpm.remarks, _xlfn._xlws.FILTER('ADCC-Requested-Items'!C2:C20, 'ADCC-Requested-Items'!B2:B20="Y"),
  _xlpm.ct,      ROWS(_xlpm.items),
  _xlpm.numbering, LOWER(ROMAN(_xlfn.SEQUENCE(_xlpm.ct, 1, 1, 1))) &amp; ") ",
  _xlpm.combined, _xlpm.items &amp; IF(_xlpm.remarks&lt;&gt;"", " " &amp; _xlpm.remarks, ""),
  _xlpm.textOut, _xlpm.numbering &amp; _xlpm.combined,
  _xlfn.TEXTJOIN(CHAR(10), TRUE, _xlpm.textOut)
)</f>
        <v>i) The latest balance of the beneficiary account(s);
ii) Whether the beneficiary account(s) has been suspended after your review. If yes, what functions are blocked;
iii) The details of next layer beneficiary account(s) relating to the below transaction of [AC1, AC2] (including details of transaction, bank, account number and beneficiary name). If the beneficiary account(s) belong to your bank, please provide us the account balance.</v>
      </c>
    </row>
    <row r="5" spans="1:2" ht="170.25" customHeight="1" x14ac:dyDescent="0.25">
      <c r="A5" t="s">
        <v>36</v>
      </c>
      <c r="B5" s="1" t="str" cm="1">
        <f t="array" ref="B5">_xlfn.LET(
  _xlpm.rng, 'ADCC-Beneficiary-Details'!A1:'ADCC-Beneficiary-Details'!E21,
  _xlpm.headers, INDEX(_xlpm.rng, 1, _xlfn.SEQUENCE(1, COLUMNS(_xlpm.rng))),
  _xlpm.tableData, 'ADCC-Beneficiary-Details'!A2:'ADCC-Beneficiary-Details'!E21,
  _xlpm.data, _xlfn._xlws.FILTER(_xlpm.tableData, LEN(INDEX(_xlpm.tableData, 0, 1)) &gt; 0),
  _xlpm.processAcctName, _xlfn.LAMBDA(_xlpm.x, TRIM(SUBSTITUTE(SUBSTITUTE(_xlpm.x, CHAR(10), "&lt;br /&gt;"), """", ""))),
  _xlpm.Fcol, 'ADCC-Beneficiary-Details'!F2:F21,
  _xlpm.dataProcessed, _xlfn.HSTACK(
    INDEX(_xlpm.data, , 1),
    _xlfn.MAP(_xlfn.SEQUENCE(ROWS(_xlpm.data)), _xlfn.LAMBDA(_xlpm.i,
      "&lt;Template_Suspect"&amp;INDEX(_xlpm.Fcol, _xlpm.i)&amp;"_Bank&gt;"&amp;INDEX(_xlpm.data, _xlpm.i, 2)&amp;"&lt;/Template_Suspect"&amp;INDEX(_xlpm.Fcol, _xlpm.i)&amp;"_Bank&gt;"
    )),
    INDEX(_xlpm.data, , 3),
    _xlfn.MAP(_xlfn.SEQUENCE(ROWS(_xlpm.data)), _xlfn.LAMBDA(_xlpm.i,
      "&lt;Template_Suspect"&amp;INDEX(_xlpm.Fcol, _xlpm.i)&amp;"_AccountNumber&gt;"&amp;INDEX(_xlpm.data, _xlpm.i, 4)&amp;"&lt;/Template_Suspect"&amp;INDEX(_xlpm.Fcol, _xlpm.i)&amp;"_AccountNumber&gt;"
    )),
    _xlfn.MAP(_xlfn.SEQUENCE(ROWS(_xlpm.data)), _xlfn.LAMBDA(_xlpm.i,
      "&lt;Template_Suspect" &amp; INDEX(_xlpm.Fcol, _xlpm.i) &amp; "_Name&gt;" &amp;
      _xlpm.processAcctName(INDEX(_xlpm.data, _xlpm.i, 5)) &amp;
      "&lt;/Template_Suspect" &amp; INDEX(_xlpm.Fcol, _xlpm.i) &amp; "_Name&gt;"
    ))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Ref. | Beneficiary Bank | Layer | Beneficiary Account No. | Beneficiary Account Name |
| ---- | ---------------- | ----- | ----------------------- | ------------------------ |
| AC1 | &lt;Template_Suspect1_Bank&gt;HSB&lt;/Template_Suspect1_Bank&gt; | 1st | &lt;Template_Suspect1_AccountNumber&gt;111-111111-101 &lt;/Template_Suspect1_AccountNumber&gt; | &lt;Template_Suspect1_Name&gt;CHAN TAI MAN&lt;/Template_Suspect1_Name&gt; |
| AC2 | &lt;Template_Suspect2_Bank&gt;HSB&lt;/Template_Suspect2_Bank&gt; | 1st | &lt;Template_Suspect2_AccountNumber&gt;111-111111-102 &lt;/Template_Suspect2_AccountNumber&gt; | &lt;Template_Suspect2_Name&gt;CHUNG SIU&lt;/Template_Suspect2_Name&gt; |</v>
      </c>
    </row>
    <row r="6" spans="1:2" ht="307.5" customHeight="1" x14ac:dyDescent="0.25">
      <c r="A6" t="s">
        <v>52</v>
      </c>
      <c r="B6" s="1" t="str" cm="1">
        <f t="array" ref="B6">_xlfn.LET(
  _xlpm.rng, 'ADCC-Txn-Details'!A1:'ADCC-Txn-Details'!I21,
  _xlpm.headers, INDEX(_xlpm.rng, 1, _xlfn.SEQUENCE(1, COLUMNS(_xlpm.rng))),
  _xlpm.tableData, 'ADCC-Txn-Details'!A2:'ADCC-Txn-Details'!I21,
  _xlpm.data, _xlfn._xlws.FILTER(_xlpm.tableData, LEN(INDEX(_xlpm.tableData, 0, 1)) &gt; 0),
  _xlpm.Jcol, 'ADCC-Txn-Details'!J2:J21,
  _xlpm.Lcol, 'ADCC-Txn-Details'!M2:M21,
  _xlpm.Mcol, 'ADCC-Txn-Details'!N2:N21,
  _xlpm.dataProcessed, _xlfn.HSTACK(
      INDEX(_xlpm.data, , 1),
      _xlfn.MAP(_xlfn.SEQUENCE(ROWS(_xlpm.data)), _xlfn.LAMBDA(_xlpm.i,
        "&lt;Template_FraudPayment"&amp;INDEX(_xlpm.Jcol, _xlpm.i)&amp;"_Date&gt;"&amp;INDEX(_xlpm.data, _xlpm.i, 2)&amp;"&lt;/Template_FraudPayment"&amp;INDEX(_xlpm.Jcol, _xlpm.i)&amp;"_Date&gt;"
      )),
      _xlfn.MAP(_xlfn.SEQUENCE(ROWS(_xlpm.data)), _xlfn.LAMBDA(_xlpm.i,
        "&lt;Template_FraudPayment"&amp;INDEX(_xlpm.Jcol, _xlpm.i)&amp;"_Currency&gt;"&amp;INDEX(_xlpm.data, _xlpm.i, 3)&amp;"&lt;/Template_FraudPayment"&amp;INDEX(_xlpm.Jcol, _xlpm.i)&amp;"_Currency&gt;"
      )),
      _xlfn.MAP(_xlfn.SEQUENCE(ROWS(_xlpm.data)), _xlfn.LAMBDA(_xlpm.i,
        "&lt;Template_FraudPayment"&amp;INDEX(_xlpm.Jcol, _xlpm.i)&amp;"_Amount&gt;"&amp;INDEX(_xlpm.data, _xlpm.i, 4)&amp;"&lt;/Template_FraudPayment"&amp;INDEX(_xlpm.Jcol, _xlpm.i)&amp;"_Amount&gt;"
      )),
      _xlfn.MAP(_xlfn.SEQUENCE(ROWS(_xlpm.data)), _xlfn.LAMBDA(_xlpm.i,
        "&lt;Template_FraudPayment"&amp;INDEX(_xlpm.Jcol, _xlpm.i)&amp;"_Amount&gt;"&amp;INDEX(_xlpm.data, _xlpm.i, 5)&amp;"&lt;/Template_FraudPayment"&amp;INDEX(_xlpm.Jcol, _xlpm.i)&amp;"_Amount&gt;"
      )),
      _xlfn.MAP(_xlfn.SEQUENCE(ROWS(_xlpm.data)), _xlfn.LAMBDA(_xlpm.i,
        "&lt;Template_Victim"&amp;INDEX(_xlpm.Lcol, _xlpm.i)&amp;"_Account"&amp;INDEX(_xlpm.Mcol, _xlpm.i)&amp;"_Bank&gt;"&amp;INDEX(_xlpm.data, _xlpm.i, 6)&amp;"&lt;/Template_Victim"&amp;INDEX(_xlpm.Lcol, _xlpm.i)&amp;"_Account"&amp;INDEX(_xlpm.Mcol, _xlpm.i)&amp;"_Bank&gt;"
      )),
      INDEX(_xlpm.data, , 7),
      _xlfn.MAP(_xlfn.SEQUENCE(ROWS(_xlpm.data)), _xlfn.LAMBDA(_xlpm.i,
        "&lt;Template_Victim"&amp;INDEX(_xlpm.Lcol, _xlpm.i)&amp;"_Account"&amp;INDEX(_xlpm.Mcol, _xlpm.i)&amp;"_AccountNumber&gt;"&amp;INDEX(_xlpm.data, _xlpm.i, 8)&amp;"&lt;/Template_Victim"&amp;INDEX(_xlpm.Lcol, _xlpm.i)&amp;"_Account"&amp;INDEX(_xlpm.Mcol, _xlpm.i)&amp;"_AccountNumber&gt;"
      )),
      _xlfn.MAP(_xlfn.SEQUENCE(ROWS(_xlpm.data)), _xlfn.LAMBDA(_xlpm.i,
        "&lt;Template_Victim"&amp;INDEX(_xlpm.Lcol, _xlpm.i)&amp;"_Name&gt;"&amp;INDEX(_xlpm.data, _xlpm.i, 9)&amp;"&lt;/Template_Victim"&amp;INDEX(_xlpm.Lcol, _xlpm.i)&amp;"_Name&gt;"
      ))
  ),
  _xlpm.headerRow, "| " &amp; _xlfn.TEXTJOIN(" | ", TRUE, _xlpm.headers) &amp; " |",
  _xlpm.dashRow, "| " &amp; _xlfn.TEXTJOIN(" | ", TRUE, _xlfn.MAP(_xlpm.headers, _xlfn.LAMBDA(_xlpm.x, REPT("-", LEN(_xlpm.x))))) &amp; " |",
  _xlpm.dataRows, _xlfn.TEXTJOIN(CHAR(10), TRUE,
                _xlfn.MAP(_xlfn.SEQUENCE(ROWS(_xlpm.dataProcessed)), _xlfn.LAMBDA(_xlpm.i,
                  "| " &amp; _xlfn.TEXTJOIN(" | ", TRUE, INDEX(_xlpm.dataProcessed, _xlpm.i, )) &amp; " |"
                ))
              ),
  _xlpm.headerRow &amp; CHAR(10) &amp; _xlpm.dashRow &amp; CHAR(10) &amp; _xlpm.dataRows
)</f>
        <v>| S/N | Date | Currency | Involved Amounts | Approx. HKD | Remitting Bank | AC Location | Depositor AC No. | Depositor AC Name |
| --- | ---- | -------- | ---------------- | ----------- | -------------- | ----------- | ---------------- | ----------------- |
| 1 | &lt;Template_FraudPayment2_Date&gt;2024-08-24&lt;/Template_FraudPayment2_Date&gt; | &lt;Template_FraudPayment2_Currency&gt;HKD&lt;/Template_FraudPayment2_Currency&gt; | &lt;Template_FraudPayment2_Amount&gt;50000&lt;/Template_FraudPayment2_Amount&gt; | &lt;Template_FraudPayment2_Amount&gt;50000&lt;/Template_FraudPayment2_Amount&gt;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&lt;Template_FraudPayment3_Date&gt;2024-08-25&lt;/Template_FraudPayment3_Date&gt; | &lt;Template_FraudPayment3_Currency&gt;HKD&lt;/Template_FraudPayment3_Currency&gt; | &lt;Template_FraudPayment3_Amount&gt;10000&lt;/Template_FraudPayment3_Amount&gt; | &lt;Template_FraudPayment3_Amount&gt;10000&lt;/Template_FraudPayment3_Amount&gt;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 1 | &lt;Template_FraudPayment4_Date&gt;2024-08-24&lt;/Template_FraudPayment4_Date&gt; | &lt;Template_FraudPayment4_Currency&gt;HKD&lt;/Template_FraudPayment4_Currency&gt; | &lt;Template_FraudPayment4_Amount&gt;31000&lt;/Template_FraudPayment4_Amount&gt; | &lt;Template_FraudPayment4_Amount&gt;31000&lt;/Template_FraudPayment4_Amount&gt;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&lt;Template_FraudPayment5_Date&gt;2024-08-25&lt;/Template_FraudPayment5_Date&gt; | &lt;Template_FraudPayment5_Currency&gt;HKD&lt;/Template_FraudPayment5_Currency&gt; | &lt;Template_FraudPayment5_Amount&gt;50000&lt;/Template_FraudPayment5_Amount&gt; | &lt;Template_FraudPayment5_Amount&gt;50000&lt;/Template_FraudPayment5_Amount&gt;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&lt;Template_FraudPayment6_Date&gt;2024-08-25&lt;/Template_FraudPayment6_Date&gt; | &lt;Template_FraudPayment6_Currency&gt;HKD&lt;/Template_FraudPayment6_Currency&gt; | &lt;Template_FraudPayment6_Amount&gt;60000&lt;/Template_FraudPayment6_Amount&gt; | &lt;Template_FraudPayment6_Amount&gt;60000&lt;/Template_FraudPayment6_Amount&gt;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&lt;Template_FraudPayment7_Date&gt;2024-08-25&lt;/Template_FraudPayment7_Date&gt; | &lt;Template_FraudPayment7_Currency&gt;HKD&lt;/Template_FraudPayment7_Currency&gt; | &lt;Template_FraudPayment7_Amount&gt;30000&lt;/Template_FraudPayment7_Amount&gt; | &lt;Template_FraudPayment7_Amount&gt;30000&lt;/Template_FraudPayment7_Amount&gt; | &lt;Template_Victim1_Account2_Bank&gt;HSB&lt;/Template_Victim1_Account2_Bank&gt; | Hong Kong | &lt;Template_Victim1_Account2_AccountNumber&gt;222-222222-101 &lt;/Template_Victim1_Account2_AccountNumber&gt; | &lt;Template_Victim1_Name&gt;CHEUNG TAK SHING &lt;/Template_Victim1_Name&gt; |
| 1 | &lt;Template_FraudPayment8_Date&gt;2024-08-25&lt;/Template_FraudPayment8_Date&gt; | &lt;Template_FraudPayment8_Currency&gt;HKD&lt;/Template_FraudPayment8_Currency&gt; | &lt;Template_FraudPayment8_Amount&gt;39000&lt;/Template_FraudPayment8_Amount&gt; | &lt;Template_FraudPayment8_Amount&gt;39000&lt;/Template_FraudPayment8_Amount&gt; | &lt;Template_Victim1_Account3_Bank&gt;&lt;/Template_Victim1_Account3_Bank&gt; | Hong Kong | &lt;Template_Victim1_Account3_AccountNumber&gt;&lt;/Template_Victim1_Account3_AccountNumber&gt; | &lt;Template_Victim1_Name&gt;CHEUNG TAK SHING &lt;/Template_Victim1_Name&gt; |
| 1 | &lt;Template_FraudPayment9_Date&gt;2024-08-25&lt;/Template_FraudPayment9_Date&gt; | &lt;Template_FraudPayment9_Currency&gt;HKD&lt;/Template_FraudPayment9_Currency&gt; | &lt;Template_FraudPayment9_Amount&gt;50000&lt;/Template_FraudPayment9_Amount&gt; | &lt;Template_FraudPayment9_Amount&gt;50000&lt;/Template_FraudPayment9_Amount&gt;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 1 | &lt;Template_FraudPayment10_Date&gt;2024-08-25&lt;/Template_FraudPayment10_Date&gt; | &lt;Template_FraudPayment10_Currency&gt;HKD&lt;/Template_FraudPayment10_Currency&gt; | &lt;Template_FraudPayment10_Amount&gt;50000&lt;/Template_FraudPayment10_Amount&gt; | &lt;Template_FraudPayment10_Amount&gt;50000&lt;/Template_FraudPayment10_Amount&gt; | &lt;Template_Victim1_Account2_Bank&gt;HSB&lt;/Template_Victim1_Account2_Bank&gt; | Hong Kong | &lt;Template_Victim1_Account2_AccountNumber&gt;222-222222-101 &lt;/Template_Victim1_Account2_AccountNumber&gt; | &lt;Template_Victim1_Name&gt;CHEUNG TAK SHING &lt;/Template_Victim1_Name&gt; |</v>
      </c>
    </row>
    <row r="7" spans="1:2" ht="409.5" x14ac:dyDescent="0.25">
      <c r="A7" t="s">
        <v>111</v>
      </c>
      <c r="B7" s="1" t="str" cm="1">
        <f t="array" ref="B7">_xlfn.LET(
  _xlpm.benRng, 'ADCC-Beneficiary-Details'!A1:E21,
  _xlpm.benHeaders, INDEX(_xlpm.benRng, 1, _xlfn.SEQUENCE(1, COLUMNS(_xlpm.benRng))),
  _xlpm.benTableData, 'ADCC-Beneficiary-Details'!A2:E21,
  _xlpm.benData, _xlfn._xlws.FILTER(_xlpm.benTableData, LEN(INDEX(_xlpm.benTableData, 0, 1)) &gt; 0),
  _xlpm.benFcol, _xlfn._xlws.FILTER('ADCC-Beneficiary-Details'!F2:F21, LEN(INDEX(_xlpm.benTableData, 0, 1)) &gt; 0),
  _xlpm.processAcctName, _xlfn.LAMBDA(_xlpm.x, TRIM(SUBSTITUTE(SUBSTITUTE(_xlpm.x, CHAR(10), "&lt;br /&gt;"), """", ""))),
  _xlpm.txnRng, 'ADCC-Txn-Details'!A1:I21,
  _xlpm.txnHeaders, INDEX(_xlpm.txnRng, 1, _xlfn.SEQUENCE(1, COLUMNS(_xlpm.txnRng))),
  _xlpm.txnTableData, 'ADCC-Txn-Details'!A2:I21,
  _xlpm.txnJcol, 'ADCC-Txn-Details'!J2:J21,
  _xlpm.txnLcol, 'ADCC-Txn-Details'!L2:L21,
  _xlpm.txnMcol, 'ADCC-Txn-Details'!M2:M21,
  _xlpm.txnNcol, 'ADCC-Txn-Details'!N2:N21,
  _xlpm.groups, _xlfn.UNIQUE(_xlfn._xlws.FILTER(_xlpm.benFcol, _xlpm.benFcol&lt;&gt;"")),
  _xlpm.makeSection, _xlfn.LAMBDA(_xlpm.group,
    _xlfn.LET(
      _xlpm.benRowIndices, _xlfn._xlws.FILTER(_xlfn.SEQUENCE(ROWS(_xlpm.benFcol)), _xlpm.benFcol=_xlpm.group),
      _xlpm.benRows, INDEX(_xlpm.benData, _xlpm.benRowIndices, _xlfn.SEQUENCE(1, COLUMNS(_xlpm.benData))),
      _xlpm.benProcessed, _xlfn.HSTACK(
        INDEX(_xlpm.benRows, , 1),
        _xlfn.MAP(_xlfn.SEQUENCE(ROWS(_xlpm.benRows)), _xlfn.LAMBDA(_xlpm.i,
          "&lt;Template_Suspect_"&amp;_xlpm.group&amp;"_Bank&gt;"&amp;INDEX(_xlpm.benRows, _xlpm.i, 2)&amp;"&lt;/Template_Suspect_"&amp;_xlpm.group&amp;"_Bank&gt;"
        )),
        INDEX(_xlpm.benRows, , 3),
        _xlfn.MAP(_xlfn.SEQUENCE(ROWS(_xlpm.benRows)), _xlfn.LAMBDA(_xlpm.i,
          "&lt;Template_Suspect_"&amp;_xlpm.group&amp;"_Account_Number&gt;"&amp;INDEX(_xlpm.benRows, _xlpm.i, 4)&amp;"&lt;/Template_Suspect_"&amp;_xlpm.group&amp;"_Account_Number&gt;"
        )),
        _xlfn.MAP(_xlfn.SEQUENCE(ROWS(_xlpm.benRows)), _xlfn.LAMBDA(_xlpm.i,
          "&lt;Template_Suspect_" &amp; _xlpm.group &amp; "_Name&gt;" &amp;
          _xlpm.processAcctName(INDEX(_xlpm.benRows, _xlpm.i, 5)) &amp;
          "&lt;/Template_Suspect_" &amp; _xlpm.group &amp; "_Name&gt;"
        ))
      ),
      _xlpm.benHeaderRow, "| " &amp; _xlfn.TEXTJOIN(" | ", TRUE, _xlpm.benHeaders) &amp; " |",
      _xlpm.benDashRow, "| " &amp; _xlfn.TEXTJOIN(" | ", TRUE, _xlfn.MAP(_xlpm.benHeaders, _xlfn.LAMBDA(_xlpm.x, REPT("-", LEN(_xlpm.x))))) &amp; " |",
      _xlpm.benDataRows, _xlfn.TEXTJOIN(CHAR(10), TRUE,
        _xlfn.MAP(_xlfn.SEQUENCE(ROWS(_xlpm.benProcessed)), _xlfn.LAMBDA(_xlpm.i,
          "| " &amp; _xlfn.TEXTJOIN(" | ", TRUE, INDEX(_xlpm.benProcessed, _xlpm.i, )) &amp; " |"
        ))
      ),
      _xlpm.benTable, "Details of Beneficiary" &amp; CHAR(10) &amp; _xlpm.benHeaderRow &amp; CHAR(10) &amp; _xlpm.benDashRow &amp; CHAR(10) &amp; _xlpm.benDataRows,
      _xlpm.txnForGroup, _xlfn._xlws.FILTER(_xlpm.txnTableData, _xlpm.txnLcol=_xlpm.group),
      _xlpm.txnJForGroup, _xlfn._xlws.FILTER(_xlpm.txnJcol, _xlpm.txnLcol=_xlpm.group),
      _xlpm.txnMForGroup, _xlfn._xlws.FILTER(_xlpm.txnMcol, _xlpm.txnLcol=_xlpm.group),
      _xlpm.txnNForGroup, _xlfn._xlws.FILTER(_xlpm.txnNcol, _xlpm.txnLcol=_xlpm.group),
      _xlpm.mnCombined, _xlpm.txnMForGroup &amp; "-" &amp; _xlpm.txnNForGroup,
      _xlpm.txnSubGroups, _xlfn.UNIQUE(_xlfn._xlws.FILTER(_xlpm.mnCombined, _xlpm.mnCombined&lt;&gt;"")),
      _xlpm.makeTxnTable, _xlfn.LAMBDA(_xlpm.subGroup,
        _xlfn.LET(
          _xlpm.subIndices, _xlfn._xlws.FILTER(_xlfn.SEQUENCE(ROWS(_xlpm.mnCombined)), _xlpm.mnCombined=_xlpm.subGroup),
          _xlpm.txnRows, INDEX(_xlpm.txnForGroup, _xlpm.subIndices, _xlfn.SEQUENCE(1, COLUMNS(_xlpm.txnForGroup))),
          _xlpm.subJcol, INDEX(_xlpm.txnJForGroup, _xlpm.subIndices),
          _xlpm.subMcol, INDEX(_xlpm.txnMForGroup, _xlpm.subIndices),
          _xlpm.subNcol, INDEX(_xlpm.txnNForGroup, _xlpm.subIndices),
          _xlpm.txnProcessed, _xlfn.HSTACK(
            INDEX(_xlpm.txnRows, , 1),
            _xlfn.MAP(_xlfn.SEQUENCE(ROWS(_xlpm.txnRows)), _xlfn.LAMBDA(_xlpm.i,
              "&lt;Template_FraudPayment"&amp;INDEX(_xlpm.subJcol, _xlpm.i)&amp;"_Date&gt;"&amp;INDEX(_xlpm.txnRows, _xlpm.i, 2)&amp;"&lt;/Template_FraudPayment"&amp;INDEX(_xlpm.subJcol, _xlpm.i)&amp;"_Date&gt;"
            )),
            _xlfn.MAP(_xlfn.SEQUENCE(ROWS(_xlpm.txnRows)), _xlfn.LAMBDA(_xlpm.i,
              "&lt;Template_FraudPayment"&amp;INDEX(_xlpm.subJcol, _xlpm.i)&amp;"_Currency&gt;"&amp;INDEX(_xlpm.txnRows, _xlpm.i, 3)&amp;"&lt;/Template_FraudPayment"&amp;INDEX(_xlpm.subJcol, _xlpm.i)&amp;"_Currency&gt;"
            )),
            _xlfn.MAP(_xlfn.SEQUENCE(ROWS(_xlpm.txnRows)), _xlfn.LAMBDA(_xlpm.i,
              "&lt;Template_FraudPayment"&amp;INDEX(_xlpm.subJcol, _xlpm.i)&amp;"_Amount&gt;"&amp;INDEX(_xlpm.txnRows, _xlpm.i, 4)&amp;"&lt;/Template_FraudPayment"&amp;INDEX(_xlpm.subJcol, _xlpm.i)&amp;"_Amount&gt;"
            )),
            _xlfn.MAP(_xlfn.SEQUENCE(ROWS(_xlpm.txnRows)), _xlfn.LAMBDA(_xlpm.i,
              "&lt;Template_FraudPayment"&amp;INDEX(_xlpm.subJcol, _xlpm.i)&amp;"_Amount&gt;"&amp;INDEX(_xlpm.txnRows, _xlpm.i, 5)&amp;"&lt;/Template_FraudPayment"&amp;INDEX(_xlpm.subJcol, _xlpm.i)&amp;"_Amount&gt;"
            )),
            _xlfn.MAP(_xlfn.SEQUENCE(ROWS(_xlpm.txnRows)), _xlfn.LAMBDA(_xlpm.i,
              "&lt;Template_Victim"&amp;INDEX(_xlpm.subMcol, _xlpm.i)&amp;"_Account"&amp;INDEX(_xlpm.subNcol, _xlpm.i)&amp;"_Bank&gt;"&amp;INDEX(_xlpm.txnRows, _xlpm.i, 6)&amp;"&lt;/Template_Victim"&amp;INDEX(_xlpm.subMcol, _xlpm.i)&amp;"_Account"&amp;INDEX(_xlpm.subNcol, _xlpm.i)&amp;"_Bank&gt;"
            )),
            INDEX(_xlpm.txnRows, , 7),
            _xlfn.MAP(_xlfn.SEQUENCE(ROWS(_xlpm.txnRows)), _xlfn.LAMBDA(_xlpm.i,
              "&lt;Template_Victim"&amp;INDEX(_xlpm.subMcol, _xlpm.i)&amp;"_Account"&amp;INDEX(_xlpm.subNcol, _xlpm.i)&amp;"_AccountNumber&gt;"&amp;INDEX(_xlpm.txnRows, _xlpm.i, 8)&amp;"&lt;/Template_Victim"&amp;INDEX(_xlpm.subMcol, _xlpm.i)&amp;"_Account"&amp;INDEX(_xlpm.subNcol, _xlpm.i)&amp;"_AccountNumber&gt;"
            )),
            _xlfn.MAP(_xlfn.SEQUENCE(ROWS(_xlpm.txnRows)), _xlfn.LAMBDA(_xlpm.i,
              "&lt;Template_Victim"&amp;INDEX(_xlpm.subMcol, _xlpm.i)&amp;"_Name&gt;"&amp;INDEX(_xlpm.txnRows, _xlpm.i, 9)&amp;"&lt;/Template_Victim"&amp;INDEX(_xlpm.subMcol, _xlpm.i)&amp;"_Name&gt;"
            ))
          ),
          _xlpm.txnHeaderRow, "| " &amp; _xlfn.TEXTJOIN(" | ", TRUE, _xlpm.txnHeaders) &amp; " |",
          _xlpm.txnDashRow, "| " &amp; _xlfn.TEXTJOIN(" | ", TRUE, _xlfn.MAP(_xlpm.txnHeaders, _xlfn.LAMBDA(_xlpm.x, REPT("-", LEN(_xlpm.x))))) &amp; " |",
          _xlpm.txnDataRows, _xlfn.TEXTJOIN(CHAR(10), TRUE,
            _xlfn.MAP(_xlfn.SEQUENCE(ROWS(_xlpm.txnProcessed)), _xlfn.LAMBDA(_xlpm.i,
              "| " &amp; _xlfn.TEXTJOIN(" | ", TRUE, INDEX(_xlpm.txnProcessed, _xlpm.i, )) &amp; " |"
            ))
          ),
          "Transaction Details" &amp; CHAR(10) &amp; _xlpm.txnHeaderRow &amp; CHAR(10) &amp; _xlpm.txnDashRow &amp; CHAR(10) &amp; _xlpm.txnDataRows
        )
      ),
      _xlpm.allTxnTables, _xlfn.TEXTJOIN(CHAR(10) &amp; CHAR(10), TRUE, _xlfn.MAP(_xlpm.txnSubGroups, _xlpm.makeTxnTable)),
      _xlpm.benTable &amp; CHAR(10) &amp; CHAR(10) &amp; _xlpm.allTxnTables &amp; CHAR(10) &amp; CHAR(10) &amp; IF('ADCC-Params'!B6="Y","\*\*STR\*\*","\*\*NO STR\*\*")
    )
  ),
  _xlfn.TEXTJOIN(CHAR(10) &amp; CHAR(10), TRUE, _xlfn.MAP(_xlpm.groups, _xlpm.makeSection))
)</f>
        <v>Details of Beneficiary
| Ref. | Beneficiary Bank | Layer | Beneficiary Account No. | Beneficiary Account Name |
| ---- | ---------------- | ----- | ----------------------- | ------------------------ |
| AC1 | &lt;Template_Suspect_1_Bank&gt;HSB&lt;/Template_Suspect_1_Bank&gt; | 1st | &lt;Template_Suspect_1_Account_Number&gt;111-111111-101 &lt;/Template_Suspect_1_Account_Number&gt; | &lt;Template_Suspect_1_Name&gt;CHAN TAI MAN&lt;/Template_Suspect_1_Name&gt; |
Transaction Details
| S/N | Date | Currency | Involved Amounts | Approx. HKD | Remitting Bank | AC Location | Depositor AC No. | Depositor AC Name |
| --- | ---- | -------- | ---------------- | ----------- | -------------- | ----------- | ---------------- | ----------------- |
| 1 | &lt;Template_FraudPayment2_Date&gt;2024-08-24&lt;/Template_FraudPayment2_Date&gt; | &lt;Template_FraudPayment2_Currency&gt;HKD&lt;/Template_FraudPayment2_Currency&gt; | &lt;Template_FraudPayment2_Amount&gt;50000&lt;/Template_FraudPayment2_Amount&gt; | &lt;Template_FraudPayment2_Amount&gt;50000&lt;/Template_FraudPayment2_Amount&gt;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&lt;Template_FraudPayment3_Date&gt;2024-08-25&lt;/Template_FraudPayment3_Date&gt; | &lt;Template_FraudPayment3_Currency&gt;HKD&lt;/Template_FraudPayment3_Currency&gt; | &lt;Template_FraudPayment3_Amount&gt;10000&lt;/Template_FraudPayment3_Amount&gt; | &lt;Template_FraudPayment3_Amount&gt;10000&lt;/Template_FraudPayment3_Amount&gt;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&lt;Template_FraudPayment4_Date&gt;2024-08-24&lt;/Template_FraudPayment4_Date&gt; | &lt;Template_FraudPayment4_Currency&gt;HKD&lt;/Template_FraudPayment4_Currency&gt; | &lt;Template_FraudPayment4_Amount&gt;31000&lt;/Template_FraudPayment4_Amount&gt; | &lt;Template_FraudPayment4_Amount&gt;31000&lt;/Template_FraudPayment4_Amount&gt;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&lt;Template_FraudPayment5_Date&gt;2024-08-25&lt;/Template_FraudPayment5_Date&gt; | &lt;Template_FraudPayment5_Currency&gt;HKD&lt;/Template_FraudPayment5_Currency&gt; | &lt;Template_FraudPayment5_Amount&gt;50000&lt;/Template_FraudPayment5_Amount&gt; | &lt;Template_FraudPayment5_Amount&gt;50000&lt;/Template_FraudPayment5_Amount&gt;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&lt;Template_FraudPayment6_Date&gt;2024-08-25&lt;/Template_FraudPayment6_Date&gt; | &lt;Template_FraudPayment6_Currency&gt;HKD&lt;/Template_FraudPayment6_Currency&gt; | &lt;Template_FraudPayment6_Amount&gt;60000&lt;/Template_FraudPayment6_Amount&gt; | &lt;Template_FraudPayment6_Amount&gt;60000&lt;/Template_FraudPayment6_Amount&gt;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&lt;Template_FraudPayment7_Date&gt;2024-08-25&lt;/Template_FraudPayment7_Date&gt; | &lt;Template_FraudPayment7_Currency&gt;HKD&lt;/Template_FraudPayment7_Currency&gt; | &lt;Template_FraudPayment7_Amount&gt;30000&lt;/Template_FraudPayment7_Amount&gt; | &lt;Template_FraudPayment7_Amount&gt;30000&lt;/Template_FraudPayment7_Amount&gt; | &lt;Template_Victim1_Account2_Bank&gt;HSB&lt;/Template_Victim1_Account2_Bank&gt; | Hong Kong | &lt;Template_Victim1_Account2_AccountNumber&gt;222-222222-101 &lt;/Template_Victim1_Account2_AccountNumber&gt; | &lt;Template_Victim1_Name&gt;CHEUNG TAK SHING &lt;/Template_Victim1_Name&gt; |
Transaction Details
| S/N | Date | Currency | Involved Amounts | Approx. HKD | Remitting Bank | AC Location | Depositor AC No. | Depositor AC Name |
| --- | ---- | -------- | ---------------- | ----------- | -------------- | ----------- | ---------------- | ----------------- |
| 1 | &lt;Template_FraudPayment8_Date&gt;2024-08-25&lt;/Template_FraudPayment8_Date&gt; | &lt;Template_FraudPayment8_Currency&gt;HKD&lt;/Template_FraudPayment8_Currency&gt; | &lt;Template_FraudPayment8_Amount&gt;39000&lt;/Template_FraudPayment8_Amount&gt; | &lt;Template_FraudPayment8_Amount&gt;39000&lt;/Template_FraudPayment8_Amount&gt; | &lt;Template_Victim1_Account3_Bank&gt;&lt;/Template_Victim1_Account3_Bank&gt; | Hong Kong | &lt;Template_Victim1_Account3_AccountNumber&gt;&lt;/Template_Victim1_Account3_AccountNumber&gt; | &lt;Template_Victim1_Name&gt;CHEUNG TAK SHING &lt;/Template_Victim1_Name&gt; |
\*\*NO STR\*\*
Details of Beneficiary
| Ref. | Beneficiary Bank | Layer | Beneficiary Account No. | Beneficiary Account Name |
| ---- | ---------------- | ----- | ----------------------- | ------------------------ |
| AC2 | &lt;Template_Suspect_2_Bank&gt;HSB&lt;/Template_Suspect_2_Bank&gt; | 1st | &lt;Template_Suspect_2_Account_Number&gt;111-111111-102 &lt;/Template_Suspect_2_Account_Number&gt; | &lt;Template_Suspect_2_Name&gt;CHUNG SIU&lt;/Template_Suspect_2_Name&gt; |
Transaction Details
| S/N | Date | Currency | Involved Amounts | Approx. HKD | Remitting Bank | AC Location | Depositor AC No. | Depositor AC Name |
| --- | ---- | -------- | ---------------- | ----------- | -------------- | ----------- | ---------------- | ----------------- |
| 1 | &lt;Template_FraudPayment9_Date&gt;2024-08-25&lt;/Template_FraudPayment9_Date&gt; | &lt;Template_FraudPayment9_Currency&gt;HKD&lt;/Template_FraudPayment9_Currency&gt; | &lt;Template_FraudPayment9_Amount&gt;50000&lt;/Template_FraudPayment9_Amount&gt; | &lt;Template_FraudPayment9_Amount&gt;50000&lt;/Template_FraudPayment9_Amount&gt;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&lt;Template_FraudPayment10_Date&gt;2024-08-25&lt;/Template_FraudPayment10_Date&gt; | &lt;Template_FraudPayment10_Currency&gt;HKD&lt;/Template_FraudPayment10_Currency&gt; | &lt;Template_FraudPayment10_Amount&gt;50000&lt;/Template_FraudPayment10_Amount&gt; | &lt;Template_FraudPayment10_Amount&gt;50000&lt;/Template_FraudPayment10_Amount&gt; | &lt;Template_Victim1_Account2_Bank&gt;HSB&lt;/Template_Victim1_Account2_Bank&gt; | Hong Kong | &lt;Template_Victim1_Account2_AccountNumber&gt;222-222222-101 &lt;/Template_Victim1_Account2_AccountNumber&gt; | &lt;Template_Victim1_Name&gt;CHEUNG TAK SHING &lt;/Template_Victim1_Name&gt; |
\*\*NO STR\*\*</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9DAE-7D29-4C48-8C4E-F65336495C09}">
  <dimension ref="A1:B21"/>
  <sheetViews>
    <sheetView topLeftCell="A8" workbookViewId="0">
      <selection activeCell="B8" sqref="B8"/>
    </sheetView>
  </sheetViews>
  <sheetFormatPr defaultColWidth="11" defaultRowHeight="15.75" x14ac:dyDescent="0.25"/>
  <cols>
    <col min="1" max="1" width="19.125" bestFit="1" customWidth="1"/>
    <col min="2" max="2" width="52.875" bestFit="1" customWidth="1"/>
  </cols>
  <sheetData>
    <row r="1" spans="1:2" x14ac:dyDescent="0.25">
      <c r="A1" t="s">
        <v>3</v>
      </c>
      <c r="B1" t="s">
        <v>4</v>
      </c>
    </row>
    <row r="2" spans="1:2" x14ac:dyDescent="0.25">
      <c r="A2" t="s">
        <v>2</v>
      </c>
      <c r="B2" s="1" t="s">
        <v>1</v>
      </c>
    </row>
    <row r="3" spans="1:2" x14ac:dyDescent="0.25">
      <c r="A3" t="s">
        <v>7</v>
      </c>
      <c r="B3" s="1" t="s">
        <v>6</v>
      </c>
    </row>
    <row r="4" spans="1:2" x14ac:dyDescent="0.25">
      <c r="A4" t="s">
        <v>8</v>
      </c>
      <c r="B4" s="1" t="s">
        <v>89</v>
      </c>
    </row>
    <row r="5" spans="1:2" x14ac:dyDescent="0.25">
      <c r="A5" t="s">
        <v>9</v>
      </c>
      <c r="B5" s="1" t="s">
        <v>17</v>
      </c>
    </row>
    <row r="6" spans="1:2" ht="31.5" x14ac:dyDescent="0.25">
      <c r="A6" t="s">
        <v>10</v>
      </c>
      <c r="B6" s="1" t="s">
        <v>19</v>
      </c>
    </row>
    <row r="7" spans="1:2" ht="31.5" x14ac:dyDescent="0.25">
      <c r="A7" t="s">
        <v>20</v>
      </c>
      <c r="B7" s="1" t="s">
        <v>18</v>
      </c>
    </row>
    <row r="8" spans="1:2" x14ac:dyDescent="0.25">
      <c r="A8" t="s">
        <v>38</v>
      </c>
      <c r="B8" s="1" t="s">
        <v>37</v>
      </c>
    </row>
    <row r="9" spans="1:2" x14ac:dyDescent="0.25">
      <c r="A9" t="s">
        <v>39</v>
      </c>
      <c r="B9" s="1" t="s">
        <v>40</v>
      </c>
    </row>
    <row r="10" spans="1:2" ht="31.5" x14ac:dyDescent="0.25">
      <c r="A10" t="s">
        <v>55</v>
      </c>
      <c r="B10" s="1" t="s">
        <v>54</v>
      </c>
    </row>
    <row r="11" spans="1:2" x14ac:dyDescent="0.25">
      <c r="A11" t="s">
        <v>56</v>
      </c>
      <c r="B11" s="1" t="s">
        <v>57</v>
      </c>
    </row>
    <row r="12" spans="1:2" ht="47.25" x14ac:dyDescent="0.25">
      <c r="A12" t="s">
        <v>61</v>
      </c>
      <c r="B12" s="1" t="s">
        <v>64</v>
      </c>
    </row>
    <row r="13" spans="1:2" ht="94.5" x14ac:dyDescent="0.25">
      <c r="A13" t="s">
        <v>65</v>
      </c>
      <c r="B13" s="1" t="s">
        <v>66</v>
      </c>
    </row>
    <row r="14" spans="1:2" ht="47.25" x14ac:dyDescent="0.25">
      <c r="A14" t="s">
        <v>67</v>
      </c>
      <c r="B14" s="1" t="s">
        <v>88</v>
      </c>
    </row>
    <row r="15" spans="1:2" x14ac:dyDescent="0.25">
      <c r="A15" t="s">
        <v>69</v>
      </c>
      <c r="B15" s="1" t="s">
        <v>70</v>
      </c>
    </row>
    <row r="16" spans="1:2" ht="126" x14ac:dyDescent="0.25">
      <c r="A16" t="s">
        <v>71</v>
      </c>
      <c r="B16" s="1" t="s">
        <v>72</v>
      </c>
    </row>
    <row r="17" spans="1:2" ht="110.25" x14ac:dyDescent="0.25">
      <c r="A17" t="s">
        <v>73</v>
      </c>
      <c r="B17" s="1" t="s">
        <v>74</v>
      </c>
    </row>
    <row r="18" spans="1:2" ht="31.5" x14ac:dyDescent="0.25">
      <c r="A18" t="s">
        <v>75</v>
      </c>
      <c r="B18" s="1" t="s">
        <v>76</v>
      </c>
    </row>
    <row r="19" spans="1:2" x14ac:dyDescent="0.25">
      <c r="A19" t="s">
        <v>78</v>
      </c>
      <c r="B19" s="1" t="s">
        <v>79</v>
      </c>
    </row>
    <row r="20" spans="1:2" x14ac:dyDescent="0.25">
      <c r="A20" t="s">
        <v>80</v>
      </c>
      <c r="B20" s="1" t="s">
        <v>81</v>
      </c>
    </row>
    <row r="21" spans="1:2" ht="47.25" x14ac:dyDescent="0.25">
      <c r="A21" t="s">
        <v>86</v>
      </c>
      <c r="B21" s="1" t="s">
        <v>87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A51B1-9D3A-004F-B268-14C997F191DB}">
  <dimension ref="A1:A23"/>
  <sheetViews>
    <sheetView topLeftCell="A3" zoomScale="90" workbookViewId="0">
      <selection activeCell="A7" sqref="A7:XFD7"/>
    </sheetView>
  </sheetViews>
  <sheetFormatPr defaultColWidth="11" defaultRowHeight="15.75" x14ac:dyDescent="0.25"/>
  <cols>
    <col min="1" max="1" width="164.5" customWidth="1"/>
  </cols>
  <sheetData>
    <row r="1" spans="1:1" x14ac:dyDescent="0.25">
      <c r="A1" s="1" t="str">
        <f>'ADCC-Template'!B2</f>
        <v>Dear HSB,</v>
      </c>
    </row>
    <row r="3" spans="1:1" ht="47.25" x14ac:dyDescent="0.25">
      <c r="A3" s="1" t="str">
        <f>'ADCC-Template'!B3&amp;'ADCC-Runtime-Params'!B2&amp;'ADCC-Template'!B4&amp;"**"&amp;'ADCC-Params'!B3&amp;"**"&amp;'ADCC-Template'!B5&amp;"**"&amp;"&lt;Template_PoliceInvestigationTeamName&gt;"&amp;'ADCC-Params'!B4&amp;"&lt;/Template_PoliceInvestigationTeamName&gt;"&amp;"**"&amp;'ADCC-Template'!B6&amp;'ADCC-Runtime-Params'!B3</f>
        <v>Please be informed of a case of **"&lt;Template_FraudulentActivities&gt;Investment Fraud&lt;/Template_FraudulentActivities&gt;"** reported on **2024-09-01** and it is under the investigation by **&lt;Template_PoliceInvestigationTeamName&gt;DIT2-■■■■■&lt;/Template_PoliceInvestigationTeamName&gt;**. It is alleged that the relevant crime proceeds were transferred to the account(s) below **[]**</v>
      </c>
    </row>
    <row r="5" spans="1:1" x14ac:dyDescent="0.25">
      <c r="A5" t="str">
        <f>'ADCC-Template'!B7</f>
        <v>As a matter of urgency, please inform the ADCC of the following:</v>
      </c>
    </row>
    <row r="6" spans="1:1" ht="63" x14ac:dyDescent="0.25">
      <c r="A6" s="1" t="str">
        <f>'ADCC-Runtime-Params'!B4</f>
        <v>i) The latest balance of the beneficiary account(s);
ii) Whether the beneficiary account(s) has been suspended after your review. If yes, what functions are blocked;
iii) The details of next layer beneficiary account(s) relating to the below transaction of [AC1, AC2] (including details of transaction, bank, account number and beneficiary name). If the beneficiary account(s) belong to your bank, please provide us the account balance.</v>
      </c>
    </row>
    <row r="7" spans="1:1" x14ac:dyDescent="0.25">
      <c r="A7" s="1"/>
    </row>
    <row r="8" spans="1:1" ht="409.5" x14ac:dyDescent="0.25">
      <c r="A8" s="1" t="str">
        <f>'ADCC-Runtime-Params'!B7</f>
        <v>Details of Beneficiary
| Ref. | Beneficiary Bank | Layer | Beneficiary Account No. | Beneficiary Account Name |
| ---- | ---------------- | ----- | ----------------------- | ------------------------ |
| AC1 | &lt;Template_Suspect_1_Bank&gt;HSB&lt;/Template_Suspect_1_Bank&gt; | 1st | &lt;Template_Suspect_1_Account_Number&gt;111-111111-101 &lt;/Template_Suspect_1_Account_Number&gt; | &lt;Template_Suspect_1_Name&gt;CHAN TAI MAN&lt;/Template_Suspect_1_Name&gt; |
Transaction Details
| S/N | Date | Currency | Involved Amounts | Approx. HKD | Remitting Bank | AC Location | Depositor AC No. | Depositor AC Name |
| --- | ---- | -------- | ---------------- | ----------- | -------------- | ----------- | ---------------- | ----------------- |
| 1 | &lt;Template_FraudPayment2_Date&gt;2024-08-24&lt;/Template_FraudPayment2_Date&gt; | &lt;Template_FraudPayment2_Currency&gt;HKD&lt;/Template_FraudPayment2_Currency&gt; | &lt;Template_FraudPayment2_Amount&gt;50000&lt;/Template_FraudPayment2_Amount&gt; | &lt;Template_FraudPayment2_Amount&gt;50000&lt;/Template_FraudPayment2_Amount&gt; | &lt;Template_Victim1_Account1_Bank&gt;HSBC&lt;/Template_Victim1_Account1_Bank&gt; | Hong Kong | &lt;Template_Victim1_Account1_AccountNumber&gt;444-4444444-101&lt;/Template_Victim1_Account1_AccountNumber&gt; | &lt;Template_Victim1_Name&gt;CHEUNG TAK SHING &lt;/Template_Victim1_Name&gt; |
| 2 | &lt;Template_FraudPayment3_Date&gt;2024-08-25&lt;/Template_FraudPayment3_Date&gt; | &lt;Template_FraudPayment3_Currency&gt;HKD&lt;/Template_FraudPayment3_Currency&gt; | &lt;Template_FraudPayment3_Amount&gt;10000&lt;/Template_FraudPayment3_Amount&gt; | &lt;Template_FraudPayment3_Amount&gt;10000&lt;/Template_FraudPayment3_Amount&gt;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&lt;Template_FraudPayment4_Date&gt;2024-08-24&lt;/Template_FraudPayment4_Date&gt; | &lt;Template_FraudPayment4_Currency&gt;HKD&lt;/Template_FraudPayment4_Currency&gt; | &lt;Template_FraudPayment4_Amount&gt;31000&lt;/Template_FraudPayment4_Amount&gt; | &lt;Template_FraudPayment4_Amount&gt;31000&lt;/Template_FraudPayment4_Amount&gt; | &lt;Template_Victim1_Account2_Bank&gt;HSB&lt;/Template_Victim1_Account2_Bank&gt; | Hong Kong | &lt;Template_Victim1_Account2_AccountNumber&gt;222-222222-101 &lt;/Template_Victim1_Account2_AccountNumber&gt; | &lt;Template_Victim1_Name&gt;CHEUNG TAK SHING &lt;/Template_Victim1_Name&gt; |
| 2 | &lt;Template_FraudPayment5_Date&gt;2024-08-25&lt;/Template_FraudPayment5_Date&gt; | &lt;Template_FraudPayment5_Currency&gt;HKD&lt;/Template_FraudPayment5_Currency&gt; | &lt;Template_FraudPayment5_Amount&gt;50000&lt;/Template_FraudPayment5_Amount&gt; | &lt;Template_FraudPayment5_Amount&gt;50000&lt;/Template_FraudPayment5_Amount&gt; | &lt;Template_Victim1_Account2_Bank&gt;HSB&lt;/Template_Victim1_Account2_Bank&gt; | Hong Kong | &lt;Template_Victim1_Account2_AccountNumber&gt;222-222222-101 &lt;/Template_Victim1_Account2_AccountNumber&gt; | &lt;Template_Victim1_Name&gt;CHEUNG TAK SHING &lt;/Template_Victim1_Name&gt; |
| 3 | &lt;Template_FraudPayment6_Date&gt;2024-08-25&lt;/Template_FraudPayment6_Date&gt; | &lt;Template_FraudPayment6_Currency&gt;HKD&lt;/Template_FraudPayment6_Currency&gt; | &lt;Template_FraudPayment6_Amount&gt;60000&lt;/Template_FraudPayment6_Amount&gt; | &lt;Template_FraudPayment6_Amount&gt;60000&lt;/Template_FraudPayment6_Amount&gt; | &lt;Template_Victim1_Account2_Bank&gt;HSB&lt;/Template_Victim1_Account2_Bank&gt; | Hong Kong | &lt;Template_Victim1_Account2_AccountNumber&gt;222-222222-101 &lt;/Template_Victim1_Account2_AccountNumber&gt; | &lt;Template_Victim1_Name&gt;CHEUNG TAK SHING &lt;/Template_Victim1_Name&gt; |
| 4 | &lt;Template_FraudPayment7_Date&gt;2024-08-25&lt;/Template_FraudPayment7_Date&gt; | &lt;Template_FraudPayment7_Currency&gt;HKD&lt;/Template_FraudPayment7_Currency&gt; | &lt;Template_FraudPayment7_Amount&gt;30000&lt;/Template_FraudPayment7_Amount&gt; | &lt;Template_FraudPayment7_Amount&gt;30000&lt;/Template_FraudPayment7_Amount&gt; | &lt;Template_Victim1_Account2_Bank&gt;HSB&lt;/Template_Victim1_Account2_Bank&gt; | Hong Kong | &lt;Template_Victim1_Account2_AccountNumber&gt;222-222222-101 &lt;/Template_Victim1_Account2_AccountNumber&gt; | &lt;Template_Victim1_Name&gt;CHEUNG TAK SHING &lt;/Template_Victim1_Name&gt; |
Transaction Details
| S/N | Date | Currency | Involved Amounts | Approx. HKD | Remitting Bank | AC Location | Depositor AC No. | Depositor AC Name |
| --- | ---- | -------- | ---------------- | ----------- | -------------- | ----------- | ---------------- | ----------------- |
| 1 | &lt;Template_FraudPayment8_Date&gt;2024-08-25&lt;/Template_FraudPayment8_Date&gt; | &lt;Template_FraudPayment8_Currency&gt;HKD&lt;/Template_FraudPayment8_Currency&gt; | &lt;Template_FraudPayment8_Amount&gt;39000&lt;/Template_FraudPayment8_Amount&gt; | &lt;Template_FraudPayment8_Amount&gt;39000&lt;/Template_FraudPayment8_Amount&gt; | &lt;Template_Victim1_Account3_Bank&gt;&lt;/Template_Victim1_Account3_Bank&gt; | Hong Kong | &lt;Template_Victim1_Account3_AccountNumber&gt;&lt;/Template_Victim1_Account3_AccountNumber&gt; | &lt;Template_Victim1_Name&gt;CHEUNG TAK SHING &lt;/Template_Victim1_Name&gt; |
\*\*NO STR\*\*
Details of Beneficiary
| Ref. | Beneficiary Bank | Layer | Beneficiary Account No. | Beneficiary Account Name |
| ---- | ---------------- | ----- | ----------------------- | ------------------------ |
| AC2 | &lt;Template_Suspect_2_Bank&gt;HSB&lt;/Template_Suspect_2_Bank&gt; | 1st | &lt;Template_Suspect_2_Account_Number&gt;111-111111-102 &lt;/Template_Suspect_2_Account_Number&gt; | &lt;Template_Suspect_2_Name&gt;CHUNG SIU&lt;/Template_Suspect_2_Name&gt; |
Transaction Details
| S/N | Date | Currency | Involved Amounts | Approx. HKD | Remitting Bank | AC Location | Depositor AC No. | Depositor AC Name |
| --- | ---- | -------- | ---------------- | ----------- | -------------- | ----------- | ---------------- | ----------------- |
| 1 | &lt;Template_FraudPayment9_Date&gt;2024-08-25&lt;/Template_FraudPayment9_Date&gt; | &lt;Template_FraudPayment9_Currency&gt;HKD&lt;/Template_FraudPayment9_Currency&gt; | &lt;Template_FraudPayment9_Amount&gt;50000&lt;/Template_FraudPayment9_Amount&gt; | &lt;Template_FraudPayment9_Amount&gt;50000&lt;/Template_FraudPayment9_Amount&gt; | &lt;Template_Victim1_Account1_Bank&gt;HSBC&lt;/Template_Victim1_Account1_Bank&gt; | Hong Kong | &lt;Template_Victim1_Account1_AccountNumber&gt;444-4444444-101&lt;/Template_Victim1_Account1_AccountNumber&gt; | &lt;Template_Victim1_Name&gt;CHEUNG TAK SHING &lt;/Template_Victim1_Name&gt; |
Transaction Details
| S/N | Date | Currency | Involved Amounts | Approx. HKD | Remitting Bank | AC Location | Depositor AC No. | Depositor AC Name |
| --- | ---- | -------- | ---------------- | ----------- | -------------- | ----------- | ---------------- | ----------------- |
| 1 | &lt;Template_FraudPayment10_Date&gt;2024-08-25&lt;/Template_FraudPayment10_Date&gt; | &lt;Template_FraudPayment10_Currency&gt;HKD&lt;/Template_FraudPayment10_Currency&gt; | &lt;Template_FraudPayment10_Amount&gt;50000&lt;/Template_FraudPayment10_Amount&gt; | &lt;Template_FraudPayment10_Amount&gt;50000&lt;/Template_FraudPayment10_Amount&gt; | &lt;Template_Victim1_Account2_Bank&gt;HSB&lt;/Template_Victim1_Account2_Bank&gt; | Hong Kong | &lt;Template_Victim1_Account2_AccountNumber&gt;222-222222-101 &lt;/Template_Victim1_Account2_AccountNumber&gt; | &lt;Template_Victim1_Name&gt;CHEUNG TAK SHING &lt;/Template_Victim1_Name&gt; |
\*\*NO STR\*\*</v>
      </c>
    </row>
    <row r="10" spans="1:1" ht="78.75" x14ac:dyDescent="0.25">
      <c r="A10" s="1" t="str">
        <f>'ADCC-Template'!B10&amp;"**"&amp;'ADCC-Params'!B7&amp;"**"&amp;'ADCC-Template'!B11&amp;"**"&amp;'ADCC-Params'!B8&amp;"** "&amp;'ADCC-Template'!B12&amp;"**"&amp;'ADCC-Params'!B9&amp;"** "&amp;'ADCC-Template'!B13</f>
        <v>We have examined each report referred by the subject investigation team and we believe that **the beneficiary account(s) might have been used to deal with suspected proceeds of crime**. Therefore, you are advised (i) **to critically examine the alleged transaction(s) in the relevant account(s)** to ascertain whether or not you are satisfied that the provenance of the deposits into the said account(s) is legitimate and (ii) **to actively consider appropriate actions** to avoid dealing with property in whole or in part directly or indirectly represent any person's proceeds of an indictable offence, which may be liable to a prosecution for a criminal offence under sections 25(1) and (3) of the Organized and Serious Crimes Ordinance, Cap. 455. A person includes a financial institution.</v>
      </c>
    </row>
    <row r="12" spans="1:1" ht="31.5" x14ac:dyDescent="0.25">
      <c r="A12" s="1" t="str">
        <f>'ADCC-Template'!B14&amp;"**"&amp;"&lt;Template_ReportingReference&gt;"&amp;'ADCC-Params'!B10&amp;"&lt;/Template_ReportingReference&gt;"&amp;" ("&amp;'ADCC-Params'!B4&amp;")** "&amp;'ADCC-Template'!B15</f>
        <v>When fulfilling the reporting obligations by filing Suspicious Transaction Reports (STR) to the Joint Financial Intelligence Unit ("JFIU"), if any, please state **&lt;Template_ReportingReference&gt;ESPS 7■■■■■■ and NTKDIV 24■■■■■&lt;/Template_ReportingReference&gt; (DIT2-■■■■■)** for ease of reference.</v>
      </c>
    </row>
    <row r="14" spans="1:1" ht="47.25" x14ac:dyDescent="0.25">
      <c r="A14" s="1" t="str">
        <f>'ADCC-Template'!B16</f>
        <v>We confirm that the requested information is required for the purpose of section 58(1)(a) under the Personal Data (Privacy) Ordinance, Cap 486. Failure to provide the requested information may lead to possibly failure or unnecessary delay on prevention or detection of crime. In view of the above, we consider that section 58(2) as read with section 58(1)(a) of the Personal Data (Privacy) Ordinance, Cap. 486 is the applicable exemption under the circumstances.</v>
      </c>
    </row>
    <row r="16" spans="1:1" ht="31.5" x14ac:dyDescent="0.25">
      <c r="A16" s="1" t="str">
        <f>'ADCC-Template'!B17</f>
        <v>You are also advised to refer to the "Guideline on Anti-Money Laundering and Counter-Terrorist Financing" published by the Hong Kong Monetary Authority (HKMA) under the Anti-Money Laundering and Counter-Terrorist Financing (Financial Institutions) Ordinance, Cap. 615 ("AMLO") and to take all reasonable measures to prevent a contravention and to mitigate Money Laundering risks.</v>
      </c>
    </row>
    <row r="18" spans="1:1" x14ac:dyDescent="0.25">
      <c r="A18" t="str">
        <f>'ADCC-Template'!B18&amp;'ADCC-Params'!B11&amp;'ADCC-Template'!B19</f>
        <v xml:space="preserve">Should you have any enquiry, please feel free to contact the undersigned or our officers at 286■■■■■. Thank you! </v>
      </c>
    </row>
    <row r="20" spans="1:1" x14ac:dyDescent="0.25">
      <c r="A20" t="str">
        <f>'ADCC-Template'!B20</f>
        <v xml:space="preserve">Best regards, </v>
      </c>
    </row>
    <row r="21" spans="1:1" x14ac:dyDescent="0.25">
      <c r="A21" s="2" t="str">
        <f>'ADCC-Params'!B12</f>
        <v xml:space="preserve">PC 15■■■ Sze-yuen </v>
      </c>
    </row>
    <row r="22" spans="1:1" x14ac:dyDescent="0.25">
      <c r="A22" t="str">
        <f>'ADCC-Template'!B21</f>
        <v>Anti-Deception Coordination Centre 
Commercial Crime Bureau 
Hong Kong Police Force</v>
      </c>
    </row>
    <row r="23" spans="1:1" x14ac:dyDescent="0.25">
      <c r="A23" t="str">
        <f>"Tel: "&amp;'ADCC-Params'!B11&amp;" / Fax: "&amp;'ADCC-Params'!B13</f>
        <v>Tel: 286■■■■■ / Fax: 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ADCC-Params</vt:lpstr>
      <vt:lpstr>ADCC-Beneficiary-Details</vt:lpstr>
      <vt:lpstr>ADCC-Txn-Details</vt:lpstr>
      <vt:lpstr>ADCC-Requested-Items</vt:lpstr>
      <vt:lpstr>ADCC-Runtime-Params</vt:lpstr>
      <vt:lpstr>ADCC-Template</vt:lpstr>
      <vt:lpstr>ADCC-Output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2025-03-25T02:49:27Z</dcterms:created>
  <dcterms:modified xsi:type="dcterms:W3CDTF">2025-06-21T16:26:15Z</dcterms:modified>
</cp:coreProperties>
</file>