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Input Data\Police Letter Template\Case 2\"/>
    </mc:Choice>
  </mc:AlternateContent>
  <xr:revisionPtr revIDLastSave="0" documentId="13_ncr:1_{8ECC7070-FF5A-4172-BDAB-FF81482A5A84}" xr6:coauthVersionLast="47" xr6:coauthVersionMax="47" xr10:uidLastSave="{00000000-0000-0000-0000-000000000000}"/>
  <bookViews>
    <workbookView xWindow="-28920" yWindow="6690" windowWidth="29040" windowHeight="15720" tabRatio="859" activeTab="4" xr2:uid="{87512554-1306-F949-B1A5-DEDDB9062EFE}"/>
  </bookViews>
  <sheets>
    <sheet name="PoliceLetter-Params" sheetId="1" r:id="rId1"/>
    <sheet name="PoliceLetter-SuspectedNature" sheetId="5" r:id="rId2"/>
    <sheet name="PoliceLetter-Txn-Details" sheetId="6" r:id="rId3"/>
    <sheet name="PoliceLetter-TypeOfDeception" sheetId="8" r:id="rId4"/>
    <sheet name="PoliceLetter-Runtime-Params" sheetId="4" r:id="rId5"/>
    <sheet name="PoliceLetter-Template" sheetId="2" r:id="rId6"/>
    <sheet name="PoliceLetter-Output" sheetId="3" r:id="rId7"/>
    <sheet name="COMMON"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4" l="1"/>
  <c r="B9" i="4" l="1" a="1"/>
  <c r="B9" i="4" s="1"/>
  <c r="A17" i="3" s="1"/>
  <c r="B4" i="4" l="1" a="1"/>
  <c r="B4" i="4" s="1"/>
  <c r="B3" i="4" l="1"/>
  <c r="B5" i="4"/>
  <c r="B1" i="4" l="1"/>
  <c r="A8" i="3" s="1"/>
  <c r="A3" i="3"/>
  <c r="A37" i="3"/>
  <c r="A38" i="3"/>
  <c r="A36" i="3"/>
  <c r="A39" i="3"/>
  <c r="A40" i="3"/>
  <c r="A41" i="3"/>
  <c r="A35" i="3"/>
  <c r="A33" i="3"/>
  <c r="A31" i="3"/>
  <c r="A29" i="3"/>
  <c r="A27" i="3"/>
  <c r="A25" i="3"/>
  <c r="A23" i="3"/>
  <c r="A21" i="3"/>
  <c r="A19" i="3"/>
  <c r="A15" i="3"/>
  <c r="A13" i="3"/>
  <c r="A11" i="3"/>
  <c r="A9" i="3"/>
  <c r="B8" i="4"/>
  <c r="B7" i="4"/>
  <c r="B2" i="4"/>
  <c r="A6" i="3"/>
  <c r="A4" i="3"/>
  <c r="A5" i="3"/>
  <c r="A1" i="3"/>
  <c r="A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<sst xmlns="http://schemas.openxmlformats.org/spreadsheetml/2006/main" count="137" uniqueCount="121">
  <si>
    <t>Var</t>
  </si>
  <si>
    <t>Value</t>
  </si>
  <si>
    <t>Hang Seng Bank Ltd</t>
  </si>
  <si>
    <t>HANG SENG BANK, LIMITED
Money Laundering Reporting Officer
Hang Seng Bank Ltd
Financial Crime Investigations
13/F, 83 Des Voeux Road Central,
Hong Kong</t>
  </si>
  <si>
    <t>Dear Sir/Madam,</t>
  </si>
  <si>
    <t>I write to you in connection with the following bank account, which is believed to be held with your institution. Information received by the Hong Kong Polive indicated that the below account:-</t>
  </si>
  <si>
    <t>Account Details</t>
  </si>
  <si>
    <t>Proxy ID</t>
  </si>
  <si>
    <t>Mobile Number</t>
  </si>
  <si>
    <t>E-mail</t>
  </si>
  <si>
    <t>FPS Proxy:</t>
  </si>
  <si>
    <t>FPS Proxy Type:</t>
  </si>
  <si>
    <t>FPS Customer ID:</t>
  </si>
  <si>
    <t>FPS Masked Name:</t>
  </si>
  <si>
    <t>Account Name:</t>
  </si>
  <si>
    <t>Account Number:</t>
  </si>
  <si>
    <t>Suspected nature of transactions:</t>
  </si>
  <si>
    <t>Might have been used in receicing proceeds of crime</t>
  </si>
  <si>
    <t>Might have been used to receive funds related to terrorist financing</t>
  </si>
  <si>
    <t>Exhibited transaction patterns which were incommensurate with holder's background</t>
  </si>
  <si>
    <t>Others (please specify)</t>
  </si>
  <si>
    <t>If the predicate offence is deception related, please state the type of deception:</t>
  </si>
  <si>
    <t>Telephone Deception</t>
  </si>
  <si>
    <t>E-shopping Fraud</t>
  </si>
  <si>
    <t>Romance Scam</t>
  </si>
  <si>
    <t>Investment Scam</t>
  </si>
  <si>
    <t>Employment Fraud</t>
  </si>
  <si>
    <t>(please tick if appropriate)</t>
  </si>
  <si>
    <t>Transaction Details:</t>
  </si>
  <si>
    <t>Date</t>
  </si>
  <si>
    <t>Amount</t>
  </si>
  <si>
    <t>Transferor's Bank and Account</t>
  </si>
  <si>
    <t>Case Summary:</t>
  </si>
  <si>
    <t>Notification Letter issued before on the same case:</t>
  </si>
  <si>
    <t>Yes</t>
  </si>
  <si>
    <t>Under case reference:</t>
  </si>
  <si>
    <t>dated</t>
  </si>
  <si>
    <t>I suggest that you examine the above/past transactions in the above account to ascertain whether or not you are satisfied that the provenance of the deposits into the said account is legitimate.</t>
  </si>
  <si>
    <t>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t>
  </si>
  <si>
    <t>May I also remind you of sections 25(1) and 25A(1) of the Organized and Serious Crimes Ordinance, Cap. 455, Laws of Hong Kong, which state that:-</t>
  </si>
  <si>
    <t>Police_Investigation_Team</t>
  </si>
  <si>
    <t>Police_Force_District</t>
  </si>
  <si>
    <t>PIT_Location_Building</t>
  </si>
  <si>
    <t>PIT_Location_Address_Line</t>
  </si>
  <si>
    <t>PIT_Location_District</t>
  </si>
  <si>
    <t>Issuing_Date</t>
  </si>
  <si>
    <t>Police_Reference</t>
  </si>
  <si>
    <t>Bank_Reference</t>
  </si>
  <si>
    <t>Tel_Number</t>
  </si>
  <si>
    <t>Fax_Number</t>
  </si>
  <si>
    <t>IsFPS?</t>
  </si>
  <si>
    <t>Account_ Name</t>
  </si>
  <si>
    <t>Account_Number</t>
  </si>
  <si>
    <t>FPS_Proxy_Type</t>
  </si>
  <si>
    <t>FPS_Proxy</t>
  </si>
  <si>
    <t>FPS_Customer_ID</t>
  </si>
  <si>
    <t>FPS_Masked_Name</t>
  </si>
  <si>
    <t>Case_Summary</t>
  </si>
  <si>
    <t>Notification_Letter_issued_before</t>
  </si>
  <si>
    <t>Previous_case_reference</t>
  </si>
  <si>
    <t>Officer_in_Charge</t>
  </si>
  <si>
    <t>Officer_Contact</t>
  </si>
  <si>
    <t>Identity_of_Officer_in_Charge</t>
  </si>
  <si>
    <t>366■■■■■</t>
  </si>
  <si>
    <t>Y</t>
  </si>
  <si>
    <t>N</t>
  </si>
  <si>
    <t>Please treat this notification in confidence. Disclosure of the contents of this notification, directly or indirectly, to any unauthorized persons including the subjects under investigation, may prejudice the police investigation.</t>
  </si>
  <si>
    <t xml:space="preserve"> on telephone number </t>
  </si>
  <si>
    <t>Yours faithfully,</t>
  </si>
  <si>
    <t>(Original Signed)</t>
  </si>
  <si>
    <t>for Commissioner of Police</t>
  </si>
  <si>
    <t>cc SP JFIU FIIB</t>
  </si>
  <si>
    <t>&lt;u&gt;Annex H6&lt;/u&gt;</t>
  </si>
  <si>
    <t>*"Subject to section 25A, a person commits an offence if, knowing or having reasonable grounds to believe that any property in whole or in part directly or indirectly represents any person's proceeds of an indictable offence, he deals with that property. " (section 25(1))*</t>
  </si>
  <si>
    <t>*"An Authorized Institution should take all reasonable measures to ensure that proper safeguards exist to mitigate the risks of money laundering and terrorist financing and to prevent a contravention of any requirement under Part 2 or 3 of Schedule 2 [to the AMLO]".*</t>
  </si>
  <si>
    <t>*\"Where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t>
  </si>
  <si>
    <t>Receiving_proceeds_of_crime</t>
  </si>
  <si>
    <t>Receive_funds_related_to_terrorist_financing</t>
  </si>
  <si>
    <t>Exhibited_transaction_patterns</t>
  </si>
  <si>
    <t>Others</t>
  </si>
  <si>
    <t>## Boolean</t>
  </si>
  <si>
    <t>Cas_Ref</t>
  </si>
  <si>
    <t>Involved Amounts</t>
  </si>
  <si>
    <t>Transferor_Bank_and_Account</t>
  </si>
  <si>
    <t>Telephone_Deception</t>
  </si>
  <si>
    <t>E-shopping_Fraud</t>
  </si>
  <si>
    <t>Romance_Scam</t>
  </si>
  <si>
    <t>Investment_Scam</t>
  </si>
  <si>
    <t>Employment_Fraud</t>
  </si>
  <si>
    <t>PERSONAL DATA</t>
  </si>
  <si>
    <t>*Our Ref.:*</t>
  </si>
  <si>
    <t>*Your Ref.:*</t>
  </si>
  <si>
    <t>*Fax:*</t>
  </si>
  <si>
    <t>*Tel.:*</t>
  </si>
  <si>
    <t>## FPS Proxy Type</t>
  </si>
  <si>
    <t xml:space="preserve">Should you have any queries concerning this matter, please contact the Officer-in-Charge of the case </t>
  </si>
  <si>
    <t>(email: jfiu-noti-letter@police.gov.hk)</t>
  </si>
  <si>
    <t>OC DIT ■■■■■</t>
  </si>
  <si>
    <t xml:space="preserve">N </t>
  </si>
  <si>
    <t xml:space="preserve">CHUNG SIU </t>
  </si>
  <si>
    <t xml:space="preserve">111-111111-102 </t>
  </si>
  <si>
    <t>Suspect Number</t>
  </si>
  <si>
    <t>Fraud Payment</t>
  </si>
  <si>
    <t>Located</t>
  </si>
  <si>
    <t>Victim Number</t>
  </si>
  <si>
    <t>Victim Account Number Sequence</t>
  </si>
  <si>
    <t>Transferor_Bank</t>
  </si>
  <si>
    <t>Transferor_Account</t>
  </si>
  <si>
    <t>Cash</t>
  </si>
  <si>
    <t>District Investigation Team 3</t>
  </si>
  <si>
    <t>Yuen Long District</t>
  </si>
  <si>
    <t>246 Castle Peak Road</t>
  </si>
  <si>
    <t>Yuen Long</t>
  </si>
  <si>
    <t>2024-09-10</t>
  </si>
  <si>
    <t>TSW RN 240■■■■■■■</t>
  </si>
  <si>
    <t>244■■■■■</t>
  </si>
  <si>
    <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t>
  </si>
  <si>
    <t>DSIP LAM ■■■■■■■</t>
  </si>
  <si>
    <t>2024-08-28</t>
  </si>
  <si>
    <t>NA CASH</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</si>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</sst>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horizontal="left" vertical="center"/>
    </xf>
    <xf numFmtId="49" fontId="0" fillId="0" borderId="0" xfId="0" applyNumberFormat="1" applyAlignment="1">
      <alignment wrapText="1"/>
    </xf>
    <xf numFmtId="0" fontId="1" fillId="0" borderId="0" xfId="0" applyFont="1"/>
    <xf numFmtId="49" fontId="1" fillId="0" borderId="0" xfId="0" applyNumberFormat="1" applyFont="1"/>
    <xf numFmtId="4" fontId="0" fillId="0" borderId="0" xfId="0" applyNumberFormat="1"/>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95220-ADDB-144F-9DAC-25D43AE85E71}">
  <dimension ref="A1:U24"/>
  <sheetViews>
    <sheetView workbookViewId="0">
      <selection activeCell="C13" sqref="C13:C14"/>
    </sheetView>
  </sheetViews>
  <sheetFormatPr defaultColWidth="11" defaultRowHeight="15.75" x14ac:dyDescent="0.25"/>
  <cols>
    <col min="1" max="1" width="29" style="3" bestFit="1" customWidth="1"/>
    <col min="2" max="2" width="27.875" style="3" bestFit="1" customWidth="1"/>
  </cols>
  <sheetData>
    <row r="1" spans="1:21" x14ac:dyDescent="0.25">
      <c r="A1" s="3" t="s">
        <v>0</v>
      </c>
      <c r="B1" s="4" t="s">
        <v>1</v>
      </c>
    </row>
    <row r="2" spans="1:21" x14ac:dyDescent="0.25">
      <c r="A2" s="3" t="s">
        <v>40</v>
      </c>
      <c r="B2" s="1" t="s">
        <v>109</v>
      </c>
      <c r="D2" s="1"/>
      <c r="E2" s="1"/>
      <c r="F2" s="1"/>
      <c r="G2" s="1"/>
      <c r="H2" s="1"/>
      <c r="I2" s="1"/>
      <c r="J2" s="1"/>
      <c r="M2" s="10"/>
      <c r="U2" s="2"/>
    </row>
    <row r="3" spans="1:21" x14ac:dyDescent="0.25">
      <c r="A3" s="3" t="s">
        <v>41</v>
      </c>
      <c r="B3" s="1" t="s">
        <v>110</v>
      </c>
    </row>
    <row r="4" spans="1:21" x14ac:dyDescent="0.25">
      <c r="A4" s="3" t="s">
        <v>42</v>
      </c>
      <c r="B4" s="1"/>
    </row>
    <row r="5" spans="1:21" x14ac:dyDescent="0.25">
      <c r="A5" s="3" t="s">
        <v>43</v>
      </c>
      <c r="B5" s="1" t="s">
        <v>111</v>
      </c>
    </row>
    <row r="6" spans="1:21" x14ac:dyDescent="0.25">
      <c r="A6" s="3" t="s">
        <v>44</v>
      </c>
      <c r="B6" s="1" t="s">
        <v>112</v>
      </c>
    </row>
    <row r="7" spans="1:21" x14ac:dyDescent="0.25">
      <c r="A7" s="3" t="s">
        <v>45</v>
      </c>
      <c r="B7" s="1" t="s">
        <v>113</v>
      </c>
    </row>
    <row r="8" spans="1:21" x14ac:dyDescent="0.25">
      <c r="A8" s="3" t="s">
        <v>46</v>
      </c>
      <c r="B8" s="1" t="s">
        <v>114</v>
      </c>
    </row>
    <row r="9" spans="1:21" x14ac:dyDescent="0.25">
      <c r="A9" s="3" t="s">
        <v>47</v>
      </c>
      <c r="B9"/>
    </row>
    <row r="10" spans="1:21" x14ac:dyDescent="0.25">
      <c r="A10" s="3" t="s">
        <v>48</v>
      </c>
      <c r="B10" t="s">
        <v>63</v>
      </c>
    </row>
    <row r="11" spans="1:21" x14ac:dyDescent="0.25">
      <c r="A11" s="3" t="s">
        <v>49</v>
      </c>
      <c r="B11" s="10" t="s">
        <v>115</v>
      </c>
    </row>
    <row r="12" spans="1:21" x14ac:dyDescent="0.25">
      <c r="A12" s="3" t="s">
        <v>50</v>
      </c>
      <c r="B12" t="s">
        <v>65</v>
      </c>
    </row>
    <row r="13" spans="1:21" x14ac:dyDescent="0.25">
      <c r="A13" s="3" t="s">
        <v>51</v>
      </c>
      <c r="B13" t="s">
        <v>99</v>
      </c>
    </row>
    <row r="14" spans="1:21" x14ac:dyDescent="0.25">
      <c r="A14" s="3" t="s">
        <v>52</v>
      </c>
      <c r="B14" t="s">
        <v>100</v>
      </c>
    </row>
    <row r="15" spans="1:21" x14ac:dyDescent="0.25">
      <c r="A15" s="3" t="s">
        <v>53</v>
      </c>
      <c r="B15"/>
    </row>
    <row r="16" spans="1:21" x14ac:dyDescent="0.25">
      <c r="A16" s="3" t="s">
        <v>54</v>
      </c>
      <c r="B16"/>
    </row>
    <row r="17" spans="1:2" x14ac:dyDescent="0.25">
      <c r="A17" s="3" t="s">
        <v>55</v>
      </c>
      <c r="B17"/>
    </row>
    <row r="18" spans="1:2" x14ac:dyDescent="0.25">
      <c r="A18" s="3" t="s">
        <v>56</v>
      </c>
      <c r="B18"/>
    </row>
    <row r="19" spans="1:2" ht="204.75" x14ac:dyDescent="0.25">
      <c r="A19" s="3" t="s">
        <v>57</v>
      </c>
      <c r="B19" s="2" t="s">
        <v>116</v>
      </c>
    </row>
    <row r="20" spans="1:2" x14ac:dyDescent="0.25">
      <c r="A20" s="3" t="s">
        <v>58</v>
      </c>
      <c r="B20" t="s">
        <v>65</v>
      </c>
    </row>
    <row r="21" spans="1:2" x14ac:dyDescent="0.25">
      <c r="A21" s="3" t="s">
        <v>59</v>
      </c>
      <c r="B21"/>
    </row>
    <row r="22" spans="1:2" x14ac:dyDescent="0.25">
      <c r="A22" s="3" t="s">
        <v>60</v>
      </c>
      <c r="B22" t="s">
        <v>117</v>
      </c>
    </row>
    <row r="23" spans="1:2" x14ac:dyDescent="0.25">
      <c r="A23" s="3" t="s">
        <v>61</v>
      </c>
      <c r="B23" t="s">
        <v>63</v>
      </c>
    </row>
    <row r="24" spans="1:2" x14ac:dyDescent="0.25">
      <c r="A24" s="3" t="s">
        <v>62</v>
      </c>
      <c r="B24"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42BB0-CF08-5041-B266-8C3E11088E1D}">
  <dimension ref="A1:D2"/>
  <sheetViews>
    <sheetView workbookViewId="0">
      <selection activeCell="H42" sqref="H42"/>
    </sheetView>
  </sheetViews>
  <sheetFormatPr defaultColWidth="11" defaultRowHeight="15.75" x14ac:dyDescent="0.25"/>
  <cols>
    <col min="1" max="1" width="25.5" bestFit="1" customWidth="1"/>
    <col min="2" max="2" width="38.5" bestFit="1" customWidth="1"/>
    <col min="3" max="3" width="27" bestFit="1" customWidth="1"/>
    <col min="4" max="4" width="6.625" bestFit="1" customWidth="1"/>
  </cols>
  <sheetData>
    <row r="1" spans="1:4" x14ac:dyDescent="0.25">
      <c r="A1" t="s">
        <v>76</v>
      </c>
      <c r="B1" t="s">
        <v>77</v>
      </c>
      <c r="C1" t="s">
        <v>78</v>
      </c>
      <c r="D1" t="s">
        <v>79</v>
      </c>
    </row>
    <row r="2" spans="1:4" x14ac:dyDescent="0.25">
      <c r="A2" t="s">
        <v>64</v>
      </c>
      <c r="B2" t="s">
        <v>65</v>
      </c>
      <c r="C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541C9-59CB-5C4B-8F3D-6BA72A7B78FE}">
  <dimension ref="A1:K7"/>
  <sheetViews>
    <sheetView workbookViewId="0">
      <selection activeCell="A3" sqref="A3:XFD3"/>
    </sheetView>
  </sheetViews>
  <sheetFormatPr defaultColWidth="11" defaultRowHeight="15.75" x14ac:dyDescent="0.25"/>
  <cols>
    <col min="1" max="1" width="7.875" bestFit="1" customWidth="1"/>
    <col min="2" max="2" width="10.5" bestFit="1" customWidth="1"/>
    <col min="3" max="3" width="15.125" bestFit="1" customWidth="1"/>
    <col min="4" max="4" width="25.875" bestFit="1" customWidth="1"/>
  </cols>
  <sheetData>
    <row r="1" spans="1:11" x14ac:dyDescent="0.25">
      <c r="A1" t="s">
        <v>81</v>
      </c>
      <c r="B1" s="7" t="s">
        <v>29</v>
      </c>
      <c r="C1" s="6" t="s">
        <v>82</v>
      </c>
      <c r="D1" s="6" t="s">
        <v>83</v>
      </c>
      <c r="E1" t="s">
        <v>102</v>
      </c>
      <c r="F1" t="s">
        <v>103</v>
      </c>
      <c r="G1" t="s">
        <v>101</v>
      </c>
      <c r="H1" t="s">
        <v>104</v>
      </c>
      <c r="I1" t="s">
        <v>105</v>
      </c>
      <c r="J1" s="6" t="s">
        <v>106</v>
      </c>
      <c r="K1" s="6" t="s">
        <v>107</v>
      </c>
    </row>
    <row r="2" spans="1:11" x14ac:dyDescent="0.25">
      <c r="A2">
        <v>2</v>
      </c>
      <c r="B2" s="1" t="s">
        <v>118</v>
      </c>
      <c r="C2" s="8">
        <v>50000</v>
      </c>
      <c r="D2" t="s">
        <v>119</v>
      </c>
      <c r="E2">
        <v>3</v>
      </c>
      <c r="F2" t="s">
        <v>64</v>
      </c>
      <c r="G2" s="9">
        <v>2</v>
      </c>
      <c r="J2" t="s">
        <v>120</v>
      </c>
      <c r="K2" t="s">
        <v>108</v>
      </c>
    </row>
    <row r="3" spans="1:11" x14ac:dyDescent="0.25">
      <c r="B3" s="1"/>
      <c r="C3" s="8"/>
      <c r="G3" s="9"/>
    </row>
    <row r="4" spans="1:11" x14ac:dyDescent="0.25">
      <c r="B4" s="1"/>
      <c r="C4" s="8"/>
      <c r="G4" s="9"/>
    </row>
    <row r="5" spans="1:11" x14ac:dyDescent="0.25">
      <c r="B5" s="1"/>
      <c r="C5" s="8"/>
      <c r="G5" s="9"/>
    </row>
    <row r="6" spans="1:11" x14ac:dyDescent="0.25">
      <c r="B6" s="1"/>
      <c r="C6" s="8"/>
      <c r="G6" s="9"/>
    </row>
    <row r="7" spans="1:11" x14ac:dyDescent="0.25">
      <c r="B7" s="1"/>
      <c r="C7" s="8"/>
      <c r="G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EA74D-C8A8-B548-BD1B-16B14840F556}">
  <dimension ref="A1:F2"/>
  <sheetViews>
    <sheetView workbookViewId="0">
      <selection activeCell="G8" sqref="G8"/>
    </sheetView>
  </sheetViews>
  <sheetFormatPr defaultColWidth="11" defaultRowHeight="15.75" x14ac:dyDescent="0.25"/>
  <cols>
    <col min="1" max="1" width="19" bestFit="1" customWidth="1"/>
    <col min="2" max="2" width="15.5" bestFit="1" customWidth="1"/>
    <col min="3" max="3" width="14.125" bestFit="1" customWidth="1"/>
    <col min="4" max="4" width="15.5" bestFit="1" customWidth="1"/>
    <col min="5" max="5" width="16.875" bestFit="1" customWidth="1"/>
    <col min="6" max="6" width="6.625" bestFit="1" customWidth="1"/>
  </cols>
  <sheetData>
    <row r="1" spans="1:6" x14ac:dyDescent="0.25">
      <c r="A1" t="s">
        <v>84</v>
      </c>
      <c r="B1" t="s">
        <v>85</v>
      </c>
      <c r="C1" t="s">
        <v>86</v>
      </c>
      <c r="D1" t="s">
        <v>87</v>
      </c>
      <c r="E1" t="s">
        <v>88</v>
      </c>
      <c r="F1" t="s">
        <v>79</v>
      </c>
    </row>
    <row r="2" spans="1:6" x14ac:dyDescent="0.25">
      <c r="A2" t="s">
        <v>65</v>
      </c>
      <c r="B2" t="s">
        <v>98</v>
      </c>
      <c r="C2" t="s">
        <v>65</v>
      </c>
      <c r="D2" t="s">
        <v>64</v>
      </c>
      <c r="E2"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FACA-6A18-5247-8684-55BDA2AEE25C}">
  <dimension ref="B1:B10"/>
  <sheetViews>
    <sheetView tabSelected="1" topLeftCell="A6" workbookViewId="0">
      <selection activeCell="B6" sqref="B6"/>
    </sheetView>
  </sheetViews>
  <sheetFormatPr defaultColWidth="11" defaultRowHeight="15.75" x14ac:dyDescent="0.25"/>
  <cols>
    <col min="2" max="2" width="58.375" customWidth="1"/>
  </cols>
  <sheetData>
    <row r="1" spans="2:2" ht="141.75" x14ac:dyDescent="0.25">
      <c r="B1" s="2" t="str">
        <f>"&lt;Template_PoliceInvestigationTeam&gt;"&amp;'PoliceLetter-Params'!B2&amp;"&lt;/Template_PoliceInvestigationTeam&gt;"&amp;CHAR(10)&amp;"&lt;Template_PoliceForceDistrict&gt;"&amp;'PoliceLetter-Params'!B3&amp;"&lt;/Template_PoliceForceDistrict&gt;"&amp;CHAR(10)&amp;"&lt;Template_PITLocationBuilding&gt;"&amp;'PoliceLetter-Params'!B4&amp;"&lt;/Template_PITLocationBuilding&gt;"&amp;CHAR(10)&amp;"&lt;Template_PITLocationAddressLine&gt;"&amp;'PoliceLetter-Params'!B5&amp;"&lt;/Template_PITLocationAddressLine&gt;"&amp;CHAR(10)&amp;"&lt;Template_PITLocationDistrict&gt;"&amp;'PoliceLetter-Params'!B6&amp;"&lt;/Template_PITLocationDistrict&gt;"</f>
        <v>&lt;Template_PoliceInvestigationTeam&gt;District Investigation Team 3&lt;/Template_PoliceInvestigationTeam&gt;
&lt;Template_PoliceForceDistrict&gt;Yuen Long District&lt;/Template_PoliceForceDistrict&gt;
&lt;Template_PITLocationBuilding&gt;&lt;/Template_PITLocationBuilding&gt;
&lt;Template_PITLocationAddressLine&gt;246 Castle Peak Road&lt;/Template_PITLocationAddressLine&gt;
&lt;Template_PITLocationDistrict&gt;Yuen Long&lt;/Template_PITLocationDistrict&gt;</v>
      </c>
    </row>
    <row r="2" spans="2:2" ht="47.25" x14ac:dyDescent="0.25">
      <c r="B2" s="2" t="str">
        <f>_xlfn.LET(
  _xlpm.rows_constant,
    "&lt;tr&gt;&lt;th rowspan='3'&gt;" &amp; 'PoliceLetter-Template'!B12 &amp; "&lt;/th&gt;&lt;td colspan='2'&gt; - [" &amp; IF('PoliceLetter-Params'!B15 = 'PoliceLetter-Template'!B13, "X", " ") &amp; "] " &amp; 'PoliceLetter-Template'!B13 &amp; "&lt;/td&gt;&lt;/tr&gt;" &amp;
    "&lt;tr&gt;&lt;td colspan='2'&gt; - [" &amp; IF('PoliceLetter-Params'!B15 = 'PoliceLetter-Template'!B14, "X", " ") &amp; "] " &amp; 'PoliceLetter-Template'!B14 &amp; "&lt;/td&gt;&lt;/tr&gt;" &amp;
    "&lt;tr&gt;&lt;td colspan='2'&gt; - [" &amp; IF('PoliceLetter-Params'!B15 = 'PoliceLetter-Template'!B15, "X", " ") &amp; "] " &amp; 'PoliceLetter-Template'!B15 &amp; "&lt;/td&gt;&lt;/tr&gt;",
  _xlpm.rows_constant
)</f>
        <v>&lt;tr&gt;&lt;th rowspan='3'&gt;FPS Proxy Type:&lt;/th&gt;&lt;td colspan='2'&gt; - [ ] Proxy ID&lt;/td&gt;&lt;/tr&gt;&lt;tr&gt;&lt;td colspan='2'&gt; - [ ] Mobile Number&lt;/td&gt;&lt;/tr&gt;&lt;tr&gt;&lt;td colspan='2'&gt; - [ ] E-mail&lt;/td&gt;&lt;/tr&gt;</v>
      </c>
    </row>
    <row r="3" spans="2:2" ht="63" x14ac:dyDescent="0.25">
      <c r="B3" s="2" t="str">
        <f>IF('PoliceLetter-Params'!B12 = "Y", B2&amp;"&lt;tr&gt;&lt;th&gt;"&amp;'PoliceLetter-Template'!B16&amp;"&lt;/th&gt;&lt;td colspan='2'&gt;"&amp;'PoliceLetter-Params'!B16&amp;"&lt;/td&gt;&lt;/tr&gt;&lt;tr&gt;&lt;th&gt;"&amp;'PoliceLetter-Template'!B17&amp;"&lt;/th&gt;&lt;td colspan='2'&gt;"&amp;'PoliceLetter-Params'!B17&amp;"&lt;/td&gt;&lt;/tr&gt;&lt;tr&gt;&lt;th&gt;"&amp;'PoliceLetter-Template'!B18&amp;"&lt;/th&gt;&lt;td colspan='2'&gt;"&amp;'PoliceLetter-Params'!B18&amp;"&lt;/td&gt;&lt;/tr&gt;","&lt;tr&gt;&lt;th&gt;"&amp;'PoliceLetter-Template'!B19&amp;"&lt;/th&gt;&lt;td colspan='2'&gt;"&amp;"&lt;Template_AccountName&gt;"&amp;'PoliceLetter-Params'!B13&amp;"&lt;/Template_AccountName&gt;"&amp;"&lt;/td&gt;&lt;/tr&gt;&lt;tr&gt;&lt;th&gt;"&amp;'PoliceLetter-Template'!B20&amp;"&lt;/th&gt;&lt;td colspan='2'&gt;"&amp;'PoliceLetter-Params'!B14&amp;"&lt;/td&gt;&lt;/tr&gt;")</f>
        <v>&lt;tr&gt;&lt;th&gt;Account Name:&lt;/th&gt;&lt;td colspan='2'&gt;&lt;Template_AccountName&gt;CHUNG SIU &lt;/Template_AccountName&gt;&lt;/td&gt;&lt;/tr&gt;&lt;tr&gt;&lt;th&gt;Account Number:&lt;/th&gt;&lt;td colspan='2'&gt;111-111111-102 &lt;/td&gt;&lt;/tr&gt;</v>
      </c>
    </row>
    <row r="4" spans="2:2" ht="63" x14ac:dyDescent="0.25">
      <c r="B4" s="2" t="str" cm="1">
        <f t="array" ref="B4">_xlfn.LET(
  _xlpm.header, "&lt;tr&gt;&lt;th colspan='3'&gt;" &amp; 'PoliceLetter-Template'!B33 &amp; "&lt;/th&gt;&lt;tr&gt;&lt;tr&gt;&lt;th&gt;" &amp; 'PoliceLetter-Template'!B34 &amp; "&lt;/th&gt;&lt;th&gt;" &amp; 'PoliceLetter-Template'!B35 &amp; "&lt;/th&gt;&lt;th&gt;" &amp; 'PoliceLetter-Template'!B36 &amp; "&lt;/th&gt;&lt;/tr&gt;",
  _xlpm.transactions, _xlfn.BYROW(
      _xlfn._xlws.FILTER(
          'PoliceLetter-Txn-Details'!B$2:D$100,
          'PoliceLetter-Txn-Details'!A$2:A$100 &lt;&gt; "",
          "No Transaction"
      ),
      _xlfn.LAMBDA(_xlpm.r, "&lt;tr&gt;&lt;td&gt;" &amp; _xlfn.TEXTJOIN("&lt;/td&gt;&lt;td&gt;", TRUE, _xlpm.r) &amp; "&lt;/td&gt;&lt;/tr&gt;")
  ),
  _xlfn.TEXTJOIN(CHAR(10), TRUE, _xlpm.header, _xlpm.transactions)
)</f>
        <v>&lt;tr&gt;&lt;th colspan='3'&gt;Transaction Details:&lt;/th&gt;&lt;tr&gt;&lt;tr&gt;&lt;th&gt;Date&lt;/th&gt;&lt;th&gt;Amount&lt;/th&gt;&lt;th&gt;Transferor's Bank and Account&lt;/th&gt;&lt;/tr&gt;
&lt;tr&gt;&lt;td&gt;2024-08-28&lt;/td&gt;&lt;td&gt;50000&lt;/td&gt;&lt;td&gt;NA CASH&lt;/td&gt;&lt;/tr&gt;</v>
      </c>
    </row>
    <row r="5" spans="2:2" ht="126" x14ac:dyDescent="0.25">
      <c r="B5" s="2" t="str">
        <f>_xlfn.LET(
  _xlpm.rows_2,
    "&lt;tr&gt;&lt;th colspan='3'&gt;" &amp; 'PoliceLetter-Template'!B21 &amp; "&lt;/th&gt;&lt;tr&gt;" &amp;
    "&lt;tr&gt;&lt;td colspan='3'&gt; - [" &amp; IF('PoliceLetter-SuspectedNature'!A2 = "Y", "X", " ") &amp; "] " &amp; 'PoliceLetter-Template'!B22 &amp; "&lt;/td&gt;&lt;/tr&gt;" &amp;
    "&lt;tr&gt;&lt;td colspan='3'&gt; - [" &amp; IF('PoliceLetter-SuspectedNature'!B2 = "Y", "X", " ") &amp; "] " &amp; 'PoliceLetter-Template'!B23 &amp; "&lt;/td&gt;&lt;/tr&gt;" &amp;
    "&lt;tr&gt;&lt;td colspan='3'&gt; - [" &amp; IF('PoliceLetter-SuspectedNature'!C2 = "Y", "X", " ") &amp; "] " &amp; 'PoliceLetter-Template'!B24 &amp; "&lt;/td&gt;&lt;/tr&gt;" &amp;
    "&lt;tr&gt;&lt;td colspan='3'&gt; - [" &amp; IF('PoliceLetter-SuspectedNature'!D2 &lt;&gt; "", "X", " ") &amp; "] " &amp; 'PoliceLetter-Template'!B25 &amp; " " &amp; 'PoliceLetter-SuspectedNature'!D2 &amp; "&lt;/td&gt;&lt;/tr&gt;",
  _xlpm.rows_2
)</f>
        <v>&lt;tr&gt;&lt;th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v>
      </c>
    </row>
    <row r="6" spans="2:2" ht="138.94999999999999" customHeight="1" x14ac:dyDescent="0.25">
      <c r="B6" s="2" t="str">
        <f>_xlfn.LET(
  _xlpm.rows_3,
    "&lt;Template_FraudTypeCheckbox&gt;" &amp;
    "&lt;tr&gt;&lt;th colspan='3'&gt;" &amp; 'PoliceLetter-Template'!B26 &amp; "&lt;/th&gt;&lt;tr&gt;" &amp;
    "&lt;tr&gt;&lt;td colspan='3'&gt; - [" &amp; IF('PoliceLetter-TypeOfDeception'!A2 = "Y", "X", " ") &amp; "] " &amp; 'PoliceLetter-Template'!B27 &amp; "&lt;/td&gt;&lt;/tr&gt;" &amp;
    "&lt;tr&gt;&lt;td colspan='3'&gt; - [" &amp; IF('PoliceLetter-TypeOfDeception'!B2 = "Y", "X", " ") &amp; "] " &amp; 'PoliceLetter-Template'!B28 &amp; "&lt;/td&gt;&lt;/tr&gt;" &amp;
    "&lt;tr&gt;&lt;td colspan='3'&gt; - [" &amp; IF('PoliceLetter-TypeOfDeception'!C2 = "Y", "X", " ") &amp; "] " &amp; 'PoliceLetter-Template'!B29 &amp; "&lt;/td&gt;&lt;/tr&gt;" &amp;
    "&lt;tr&gt;&lt;td colspan='3'&gt; - [" &amp; IF('PoliceLetter-TypeOfDeception'!D2 = "Y", "X", " ") &amp; "] " &amp; 'PoliceLetter-Template'!B30 &amp; "&lt;/td&gt;&lt;/tr&gt;" &amp;
    "&lt;tr&gt;&lt;td colspan='3'&gt; - [" &amp; IF('PoliceLetter-TypeOfDeception'!E2 = "Y", "X", " ") &amp; "] " &amp; 'PoliceLetter-Template'!B31 &amp; "&lt;/td&gt;&lt;/tr&gt;" &amp;
    "&lt;tr&gt;&lt;td colspan='3'&gt; - [" &amp; IF('PoliceLetter-TypeOfDeception'!F2 &lt;&gt; "", "X", " ") &amp; "] " &amp; 'PoliceLetter-Template'!B25 &amp; " " &amp; 'PoliceLetter-TypeOfDeception'!F2 &amp; "&lt;/td&gt;&lt;/tr&gt;" &amp;
    "&lt;tr&gt;&lt;td colspan='3'&gt;" &amp; 'PoliceLetter-Template'!B32 &amp; "&lt;/td&gt;&lt;/tr&gt;" &amp;
    "&lt;/Template_FraudTypeCheckbox&gt;",
  _xlpm.rows_3
)</f>
        <v>&lt;Template_FraudTypeCheckbox&gt;&lt;tr&gt;&lt;th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appropriate)&lt;/td&gt;&lt;/tr&gt;&lt;/Template_FraudTypeCheckbox&gt;</v>
      </c>
    </row>
    <row r="7" spans="2:2" ht="138.94999999999999" customHeight="1" x14ac:dyDescent="0.25">
      <c r="B7" s="2" t="str">
        <f>"&lt;tr&gt;&lt;th colspan='3'&gt;"&amp;'PoliceLetter-Template'!B37&amp;"&lt;/th&gt;&lt;/tr&gt;&lt;tr&gt;&lt;td colspan='3'&gt;"&amp;'PoliceLetter-Params'!B19&amp;"&lt;/td&gt;&lt;/tr&gt;"</f>
        <v>&lt;tr&gt;&lt;th colspan='3'&gt;Case Summary:&lt;/th&gt;&lt;/tr&gt;&lt;tr&gt;&lt;td colspan='3'&gt;On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seller.&lt;/td&gt;&lt;/tr&gt;</v>
      </c>
    </row>
    <row r="8" spans="2:2" ht="138.94999999999999" customHeight="1" x14ac:dyDescent="0.25">
      <c r="B8" s="2" t="str">
        <f>"&lt;tr&gt;&lt;th colspan='3'&gt;"&amp;'PoliceLetter-Template'!B38&amp;"&lt;/th&gt;&lt;/tr&gt;&lt;tr&gt;&lt;td colspan='3'&gt;"&amp;'PoliceLetter-Params'!B32&amp;" [" &amp; IF('PoliceLetter-Params'!B20 = 'PoliceLetter-Template'!B13, "X", " ") &amp; "] " &amp; 'PoliceLetter-Template'!B39&amp;CHAR(10)&amp;CHAR(10)&amp;'PoliceLetter-Template'!B40&amp;'PoliceLetter-Params'!B21&amp;" "&amp;'PoliceLetter-Template'!B41&amp;" &lt;/td&gt;&lt;/tr&gt;"</f>
        <v>&lt;tr&gt;&lt;th colspan='3'&gt;Notification Letter issued before on the same case:&lt;/th&gt;&lt;/tr&gt;&lt;tr&gt;&lt;td colspan='3'&gt; [ ] Yes
Under case reference: dated &lt;/td&gt;&lt;/tr&gt;</v>
      </c>
    </row>
    <row r="9" spans="2:2" ht="409.5" x14ac:dyDescent="0.25">
      <c r="B9" s="2" t="str" cm="1">
        <f t="array" ref="B9">_xlfn.LET(
  _xlpm.table_start, "&lt;table&gt;",
  _xlpm.header, "&lt;thead&gt;&lt;tr&gt;&lt;th colspan='3'&gt;" &amp; 'PoliceLetter-Template'!B11 &amp; "&lt;/th&gt;&lt;/tr&gt;&lt;/thead&gt;",
  _xlpm.tbody_start, "&lt;tbody&gt;",
  _xlpm.unique_suspects, _xlfn.UNIQUE(_xlfn._xlws.FILTER('PoliceLetter-Txn-Details'!G2:G100, 'PoliceLetter-Txn-Details'!G2:G100&lt;&gt;"")),
  _xlpm.make_account_table, _xlfn.LAMBDA(_xlpm.col_num,
    _xlfn.LET(
      _xlpm.account_name, INDEX('PoliceLetter-Params'!B13:U13, 1, _xlpm.col_num),
      _xlpm.account_number, INDEX('PoliceLetter-Params'!B14:U14, 1, _xlpm.col_num),
      _xlpm.suspect_num, INDEX(_xlpm.unique_suspects, _xlpm.col_num),
      _xlpm.account_detail, IF('PoliceLetter-Params'!B12 = "Y",
        B2&amp;"&lt;tr&gt;&lt;th&gt;"&amp;'PoliceLetter-Template'!B16&amp;"&lt;/th&gt;&lt;td colspan='2'&gt;"&amp;'PoliceLetter-Params'!B16&amp;"&lt;/td&gt;&lt;/tr&gt;&lt;tr&gt;&lt;th&gt;"&amp;'PoliceLetter-Template'!B17&amp;"&lt;/th&gt;&lt;td colspan='2'&gt;"&amp;'PoliceLetter-Params'!B17&amp;"&lt;/td&gt;&lt;/tr&gt;&lt;tr&gt;&lt;th&gt;"&amp;'PoliceLetter-Template'!B18&amp;"&lt;/th&gt;&lt;td colspan='2'&gt;"&amp;'PoliceLetter-Params'!B18&amp;"&lt;/td&gt;&lt;/tr&gt;",
        "&lt;tr&gt;&lt;th&gt;"&amp;'PoliceLetter-Template'!B19&amp;"&lt;/th&gt;&lt;td colspan='2'&gt;"&amp;"&lt;Template_Suspect"&amp;_xlpm.suspect_num&amp;"_Name&gt;"&amp;_xlpm.account_name&amp;"&lt;/Template_Suspect"&amp;_xlpm.suspect_num&amp;"_Name&gt;"&amp;"&lt;/td&gt;&lt;/tr&gt;&lt;tr&gt;&lt;th&gt;"&amp;'PoliceLetter-Template'!B20&amp;"&lt;/th&gt;&lt;td colspan='2'&gt;"&amp;"&lt;Template_Suspect"&amp;_xlpm.suspect_num&amp;"_AccountNumber&gt;"&amp;_xlpm.account_number&amp;"&lt;/Template_Suspect"&amp;_xlpm.suspect_num&amp;"_AccountNumber&gt;"&amp;"&lt;/td&gt;&lt;/tr&gt;"
      ),
      _xlpm.transactions_rows, _xlfn.LET(
        _xlpm.header, "&lt;tr&gt;&lt;th colspan='3'&gt;" &amp; 'PoliceLetter-Template'!B33 &amp; "&lt;/th&gt;&lt;/tr&gt;&lt;tr&gt;&lt;th&gt;" &amp; 'PoliceLetter-Template'!B34 &amp; "&lt;/th&gt;&lt;th&gt;" &amp; 'PoliceLetter-Template'!B35 &amp; "&lt;/th&gt;&lt;th&gt;" &amp; 'PoliceLetter-Template'!B36 &amp; "&lt;/th&gt;&lt;/tr&gt;",
        _xlpm.filter_condition, ('PoliceLetter-Txn-Details'!A2:A100 &lt;&gt; "") * ('PoliceLetter-Txn-Details'!G2:G100 = _xlpm.suspect_num),
        _xlpm.filtered_txns, IFERROR(_xlfn._xlws.FILTER('PoliceLetter-Txn-Details'!B2:D100, _xlpm.filter_condition), ""),
        _xlpm.Ecol, IFERROR(_xlfn._xlws.FILTER('PoliceLetter-Txn-Details'!E2:E100, _xlpm.filter_condition), ""),
        _xlpm.Fcol, IFERROR(_xlfn._xlws.FILTER('PoliceLetter-Txn-Details'!F2:F100, _xlpm.filter_condition), ""),
        _xlpm.Hcol, IFERROR(_xlfn._xlws.FILTER('PoliceLetter-Txn-Details'!H2:H100, _xlpm.filter_condition), ""),
        _xlpm.Icol, IFERROR(_xlfn._xlws.FILTER('PoliceLetter-Txn-Details'!I2:I100, _xlpm.filter_condition), ""),
        _xlpm.Jcol, IFERROR(_xlfn._xlws.FILTER('PoliceLetter-Txn-Details'!J2:J100, _xlpm.filter_condition), ""),
        _xlpm.Kcol, IFERROR(_xlfn._xlws.FILTER('PoliceLetter-Txn-Details'!K2:K100, _xlpm.filter_condition), ""),
        _xlpm.transactions, IF(AND(ISTEXT(_xlpm.filtered_txns), _xlpm.filtered_txns=""),
          "&lt;tr&gt;&lt;td colspan='3'&gt;No Transaction&lt;/td&gt;&lt;/tr&gt;",
          IF(ROWS(_xlpm.filtered_txns)&gt;0,
            _xlfn.TEXTJOIN(CHAR(10), TRUE, _xlfn.MAP(_xlfn.SEQUENCE(ROWS(_xlpm.filtered_txns)), _xlfn.LAMBDA(_xlpm.i,
              "&lt;tr&gt;&lt;td&gt;" &amp;
              IF(INDEX(_xlpm.Fcol, _xlpm.i)="Y",
  "&lt;Template_Located_FraudPayment"&amp;INDEX(_xlpm.Ecol, _xlpm.i)&amp;"_Date&gt;" &amp; INDEX(_xlpm.filtered_txns, _xlpm.i, 1) &amp; "&lt;/Template_Located_FraudPayment"&amp;INDEX(_xlpm.Ecol, _xlpm.i)&amp;"_Date&gt;",
  "&lt;Template_NotLocated_FraudPayment"&amp;INDEX(_xlpm.Ecol, _xlpm.i)&amp;"_Date&gt;" &amp; INDEX(_xlpm.filtered_txns, _xlpm.i, 1) &amp; "&lt;/Template_NotLocated_FraudPayment"&amp;INDEX(_xlpm.Ecol, _xlpm.i)&amp;"_Date&gt;"
              )
               &amp;
              "&lt;/td&gt;&lt;td&gt;" &amp;
              IF(INDEX(_xlpm.Fcol, _xlpm.i)="Y",
  "&lt;Template_Located_FraudPayment"&amp;INDEX(_xlpm.Ecol, _xlpm.i)&amp;"_Amount&gt;" &amp; INDEX(_xlpm.filtered_txns, _xlpm.i, 2) &amp; "&lt;/Template_Located_FraudPayment"&amp;INDEX(_xlpm.Ecol, _xlpm.i)&amp;"_Amount&gt;",
  "&lt;Template_NotLocated_FraudPayment"&amp;INDEX(_xlpm.Ecol, _xlpm.i)&amp;"_Amount&gt;" &amp; INDEX(_xlpm.filtered_txns, _xlpm.i, 2) &amp; "&lt;/Template_NotLocated_FraudPayment"&amp;INDEX(_xlpm.Ecol, _xlpm.i)&amp;"_Amount&gt;"
              )
               &amp;
              "&lt;/td&gt;&lt;td&gt;" &amp;
              "&lt;Template_Victim"&amp;INDEX(_xlpm.Hcol, _xlpm.i)&amp;"_Account"&amp;INDEX(_xlpm.Icol, _xlpm.i)&amp;"_Bank&gt;" &amp; INDEX(_xlpm.Jcol, _xlpm.i) &amp; "&lt;/Template_Victim"&amp;INDEX(_xlpm.Hcol, _xlpm.i)&amp;"_Account"&amp;INDEX(_xlpm.Icol, _xlpm.i)&amp;"_Bank&gt;" &amp; " " &amp; "&lt;Template_Victim"&amp;INDEX(_xlpm.Hcol, _xlpm.i)&amp;"_Account"&amp;INDEX(_xlpm.Icol, _xlpm.i)&amp;"_AccountNumber&gt;" &amp; INDEX(_xlpm.Kcol, _xlpm.i) &amp; "&lt;/Template_Victim"&amp;INDEX(_xlpm.Hcol, _xlpm.i)&amp;"_Account"&amp;INDEX(_xlpm.Icol, _xlpm.i)&amp;"_AccountNumber&gt;"
               &amp;
              "&lt;/td&gt;&lt;/tr&gt;"
            ))),
            "&lt;tr&gt;&lt;td colspan='3'&gt;No Transaction&lt;/td&gt;&lt;/tr&gt;"
          )
        ),
        _xlfn.TEXTJOIN(CHAR(10), TRUE, _xlpm.header, _xlpm.transactions)
      ),
      _xlpm.nature, B5,
      _xlpm.deception, B6,
      _xlpm.case_summary, B7,
      _xlpm.noti_before, B8,
      _xlpm.tbody_end, "&lt;/tbody&gt;",
      _xlpm.table_end, "&lt;/table&gt;",
      IF(AND(_xlpm.account_name&lt;&gt;"", _xlpm.account_number&lt;&gt;""),
        _xlfn.TEXTJOIN(CHAR(10), TRUE, _xlpm.table_start, _xlpm.header, _xlpm.tbody_start, _xlpm.account_detail, _xlpm.nature, _xlpm.deception, _xlpm.transactions_rows, _xlpm.case_summary, _xlpm.noti_before, _xlpm.tbody_end, _xlpm.table_end),
        ""
      )
    )
  ),
  _xlpm.all_tables, _xlfn._xlws.FILTER(_xlfn.MAP(_xlfn.SEQUENCE(20), _xlpm.make_account_table), _xlfn.MAP(_xlfn.SEQUENCE(20), _xlpm.make_account_table)&lt;&gt;""),
  _xlfn.TEXTJOIN(CHAR(10) &amp; CHAR(10), TRUE, _xlpm.all_tables)
)</f>
        <v>&lt;table&gt;
&lt;thead&gt;&lt;tr&gt;&lt;th colspan='3'&gt;Account Details&lt;/th&gt;&lt;/tr&gt;&lt;/thead&gt;
&lt;tbody&gt;
&lt;tr&gt;&lt;th&gt;Account Name:&lt;/th&gt;&lt;td colspan='2'&gt;&lt;Template_Suspect2_Name&gt;CHUNG SIU &lt;/Template_Suspect2_Name&gt;&lt;/td&gt;&lt;/tr&gt;&lt;tr&gt;&lt;th&gt;Account Number:&lt;/th&gt;&lt;td colspan='2'&gt;&lt;Template_Suspect2_AccountNumber&gt;111-111111-102 &lt;/Template_Suspect2_AccountNumber&gt;&lt;/td&gt;&lt;/tr&gt;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&lt;Template_FraudTypeCheckbox&gt;&lt;tr&gt;&lt;th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appropriate)&lt;/td&gt;&lt;/tr&gt;&lt;/Template_FraudTypeCheckbox&gt;
&lt;tr&gt;&lt;th colspan='3'&gt;Transaction Details:&lt;/th&gt;&lt;/tr&gt;&lt;tr&gt;&lt;th&gt;Date&lt;/th&gt;&lt;th&gt;Amount&lt;/th&gt;&lt;th&gt;Transferor's Bank and Account&lt;/th&gt;&lt;/tr&gt;
&lt;tr&gt;&lt;td&gt;&lt;Template_Located_FraudPayment3_Date&gt;2024-08-28&lt;/Template_Located_FraudPayment3_Date&gt;&lt;/td&gt;&lt;td&gt;&lt;Template_Located_FraudPayment3_Amount&gt;50000&lt;/Template_Located_FraudPayment3_Amount&gt;&lt;/td&gt;&lt;td&gt;&lt;Template_Victim0_Account0_Bank&gt;NA&lt;/Template_Victim0_Account0_Bank&gt; &lt;Template_Victim0_Account0_AccountNumber&gt;Cash&lt;/Template_Victim0_Account0_AccountNumber&gt;&lt;/td&gt;&lt;/tr&gt;
&lt;tr&gt;&lt;th colspan='3'&gt;Case Summary:&lt;/th&gt;&lt;/tr&gt;&lt;tr&gt;&lt;td colspan='3'&gt;On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seller.&lt;/td&gt;&lt;/tr&gt;
&lt;tr&gt;&lt;th colspan='3'&gt;Notification Letter issued before on the same case:&lt;/th&gt;&lt;/tr&gt;&lt;tr&gt;&lt;td colspan='3'&gt; [ ] Yes
Under case reference: dated &lt;/td&gt;&lt;/tr&gt;
&lt;/tbody&gt;
&lt;/table&gt;</v>
      </c>
    </row>
    <row r="10" spans="2:2" x14ac:dyDescent="0.25">
      <c r="B10"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30642-70DA-C64A-B4AD-7F2B322CFAED}">
  <dimension ref="B1:B55"/>
  <sheetViews>
    <sheetView topLeftCell="A30" workbookViewId="0">
      <selection activeCell="B56" sqref="B56"/>
    </sheetView>
  </sheetViews>
  <sheetFormatPr defaultColWidth="11" defaultRowHeight="15.75" x14ac:dyDescent="0.25"/>
  <cols>
    <col min="2" max="2" width="45.375" customWidth="1"/>
  </cols>
  <sheetData>
    <row r="1" spans="2:2" x14ac:dyDescent="0.25">
      <c r="B1" t="s">
        <v>72</v>
      </c>
    </row>
    <row r="2" spans="2:2" x14ac:dyDescent="0.25">
      <c r="B2" t="s">
        <v>89</v>
      </c>
    </row>
    <row r="3" spans="2:2" x14ac:dyDescent="0.25">
      <c r="B3" t="s">
        <v>90</v>
      </c>
    </row>
    <row r="4" spans="2:2" x14ac:dyDescent="0.25">
      <c r="B4" t="s">
        <v>91</v>
      </c>
    </row>
    <row r="5" spans="2:2" x14ac:dyDescent="0.25">
      <c r="B5" t="s">
        <v>93</v>
      </c>
    </row>
    <row r="6" spans="2:2" x14ac:dyDescent="0.25">
      <c r="B6" t="s">
        <v>92</v>
      </c>
    </row>
    <row r="7" spans="2:2" ht="94.5" x14ac:dyDescent="0.25">
      <c r="B7" s="5" t="s">
        <v>3</v>
      </c>
    </row>
    <row r="8" spans="2:2" x14ac:dyDescent="0.25">
      <c r="B8" s="5" t="s">
        <v>4</v>
      </c>
    </row>
    <row r="9" spans="2:2" x14ac:dyDescent="0.25">
      <c r="B9" s="1" t="s">
        <v>2</v>
      </c>
    </row>
    <row r="10" spans="2:2" ht="63" x14ac:dyDescent="0.25">
      <c r="B10" s="5" t="s">
        <v>5</v>
      </c>
    </row>
    <row r="11" spans="2:2" x14ac:dyDescent="0.25">
      <c r="B11" s="5" t="s">
        <v>6</v>
      </c>
    </row>
    <row r="12" spans="2:2" x14ac:dyDescent="0.25">
      <c r="B12" s="5" t="s">
        <v>11</v>
      </c>
    </row>
    <row r="13" spans="2:2" x14ac:dyDescent="0.25">
      <c r="B13" s="5" t="s">
        <v>7</v>
      </c>
    </row>
    <row r="14" spans="2:2" x14ac:dyDescent="0.25">
      <c r="B14" s="5" t="s">
        <v>8</v>
      </c>
    </row>
    <row r="15" spans="2:2" x14ac:dyDescent="0.25">
      <c r="B15" s="5" t="s">
        <v>9</v>
      </c>
    </row>
    <row r="16" spans="2:2" x14ac:dyDescent="0.25">
      <c r="B16" s="5" t="s">
        <v>10</v>
      </c>
    </row>
    <row r="17" spans="2:2" x14ac:dyDescent="0.25">
      <c r="B17" s="5" t="s">
        <v>12</v>
      </c>
    </row>
    <row r="18" spans="2:2" x14ac:dyDescent="0.25">
      <c r="B18" s="5" t="s">
        <v>13</v>
      </c>
    </row>
    <row r="19" spans="2:2" x14ac:dyDescent="0.25">
      <c r="B19" s="5" t="s">
        <v>14</v>
      </c>
    </row>
    <row r="20" spans="2:2" x14ac:dyDescent="0.25">
      <c r="B20" s="5" t="s">
        <v>15</v>
      </c>
    </row>
    <row r="21" spans="2:2" x14ac:dyDescent="0.25">
      <c r="B21" s="5" t="s">
        <v>16</v>
      </c>
    </row>
    <row r="22" spans="2:2" x14ac:dyDescent="0.25">
      <c r="B22" s="5" t="s">
        <v>17</v>
      </c>
    </row>
    <row r="23" spans="2:2" ht="31.5" x14ac:dyDescent="0.25">
      <c r="B23" s="5" t="s">
        <v>18</v>
      </c>
    </row>
    <row r="24" spans="2:2" ht="31.5" x14ac:dyDescent="0.25">
      <c r="B24" s="5" t="s">
        <v>19</v>
      </c>
    </row>
    <row r="25" spans="2:2" x14ac:dyDescent="0.25">
      <c r="B25" s="5" t="s">
        <v>20</v>
      </c>
    </row>
    <row r="26" spans="2:2" ht="31.5" x14ac:dyDescent="0.25">
      <c r="B26" s="5" t="s">
        <v>21</v>
      </c>
    </row>
    <row r="27" spans="2:2" x14ac:dyDescent="0.25">
      <c r="B27" s="5" t="s">
        <v>22</v>
      </c>
    </row>
    <row r="28" spans="2:2" x14ac:dyDescent="0.25">
      <c r="B28" s="5" t="s">
        <v>23</v>
      </c>
    </row>
    <row r="29" spans="2:2" x14ac:dyDescent="0.25">
      <c r="B29" s="5" t="s">
        <v>24</v>
      </c>
    </row>
    <row r="30" spans="2:2" x14ac:dyDescent="0.25">
      <c r="B30" s="5" t="s">
        <v>25</v>
      </c>
    </row>
    <row r="31" spans="2:2" x14ac:dyDescent="0.25">
      <c r="B31" s="5" t="s">
        <v>26</v>
      </c>
    </row>
    <row r="32" spans="2:2" x14ac:dyDescent="0.25">
      <c r="B32" s="5" t="s">
        <v>27</v>
      </c>
    </row>
    <row r="33" spans="2:2" x14ac:dyDescent="0.25">
      <c r="B33" s="5" t="s">
        <v>28</v>
      </c>
    </row>
    <row r="34" spans="2:2" x14ac:dyDescent="0.25">
      <c r="B34" s="5" t="s">
        <v>29</v>
      </c>
    </row>
    <row r="35" spans="2:2" x14ac:dyDescent="0.25">
      <c r="B35" s="5" t="s">
        <v>30</v>
      </c>
    </row>
    <row r="36" spans="2:2" x14ac:dyDescent="0.25">
      <c r="B36" s="5" t="s">
        <v>31</v>
      </c>
    </row>
    <row r="37" spans="2:2" x14ac:dyDescent="0.25">
      <c r="B37" s="5" t="s">
        <v>32</v>
      </c>
    </row>
    <row r="38" spans="2:2" x14ac:dyDescent="0.25">
      <c r="B38" s="5" t="s">
        <v>33</v>
      </c>
    </row>
    <row r="39" spans="2:2" x14ac:dyDescent="0.25">
      <c r="B39" s="5" t="s">
        <v>34</v>
      </c>
    </row>
    <row r="40" spans="2:2" x14ac:dyDescent="0.25">
      <c r="B40" s="5" t="s">
        <v>35</v>
      </c>
    </row>
    <row r="41" spans="2:2" x14ac:dyDescent="0.25">
      <c r="B41" s="5" t="s">
        <v>36</v>
      </c>
    </row>
    <row r="42" spans="2:2" ht="63" x14ac:dyDescent="0.25">
      <c r="B42" s="5" t="s">
        <v>37</v>
      </c>
    </row>
    <row r="43" spans="2:2" ht="110.25" x14ac:dyDescent="0.25">
      <c r="B43" s="5" t="s">
        <v>38</v>
      </c>
    </row>
    <row r="44" spans="2:2" ht="94.5" x14ac:dyDescent="0.25">
      <c r="B44" s="5" t="s">
        <v>74</v>
      </c>
    </row>
    <row r="45" spans="2:2" ht="47.25" x14ac:dyDescent="0.25">
      <c r="B45" s="5" t="s">
        <v>39</v>
      </c>
    </row>
    <row r="46" spans="2:2" ht="94.5" x14ac:dyDescent="0.25">
      <c r="B46" s="5" t="s">
        <v>73</v>
      </c>
    </row>
    <row r="47" spans="2:2" ht="173.25" x14ac:dyDescent="0.25">
      <c r="B47" s="5" t="s">
        <v>75</v>
      </c>
    </row>
    <row r="48" spans="2:2" ht="78.75" x14ac:dyDescent="0.25">
      <c r="B48" s="5" t="s">
        <v>66</v>
      </c>
    </row>
    <row r="49" spans="2:2" ht="31.5" x14ac:dyDescent="0.25">
      <c r="B49" s="5" t="s">
        <v>95</v>
      </c>
    </row>
    <row r="50" spans="2:2" x14ac:dyDescent="0.25">
      <c r="B50" s="5" t="s">
        <v>67</v>
      </c>
    </row>
    <row r="51" spans="2:2" x14ac:dyDescent="0.25">
      <c r="B51" s="5" t="s">
        <v>68</v>
      </c>
    </row>
    <row r="52" spans="2:2" x14ac:dyDescent="0.25">
      <c r="B52" s="5" t="s">
        <v>69</v>
      </c>
    </row>
    <row r="53" spans="2:2" x14ac:dyDescent="0.25">
      <c r="B53" s="5" t="s">
        <v>70</v>
      </c>
    </row>
    <row r="54" spans="2:2" x14ac:dyDescent="0.25">
      <c r="B54" s="5" t="s">
        <v>71</v>
      </c>
    </row>
    <row r="55" spans="2:2" x14ac:dyDescent="0.25">
      <c r="B55" s="5" t="s">
        <v>96</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2D32-9E76-C94A-A5ED-4395688F3423}">
  <dimension ref="A1:A41"/>
  <sheetViews>
    <sheetView topLeftCell="A17" workbookViewId="0">
      <selection activeCell="A17" sqref="A17"/>
    </sheetView>
  </sheetViews>
  <sheetFormatPr defaultColWidth="11" defaultRowHeight="15.75" x14ac:dyDescent="0.25"/>
  <cols>
    <col min="1" max="1" width="66.375" customWidth="1"/>
  </cols>
  <sheetData>
    <row r="1" spans="1:1" x14ac:dyDescent="0.25">
      <c r="A1" t="str">
        <f>"**"&amp;'PoliceLetter-Template'!B1&amp;"**"</f>
        <v>**&lt;u&gt;Annex H6&lt;/u&gt;**</v>
      </c>
    </row>
    <row r="2" spans="1:1" x14ac:dyDescent="0.25">
      <c r="A2" t="str">
        <f>"**"&amp;'PoliceLetter-Template'!B2&amp;"**"</f>
        <v>**PERSONAL DATA**</v>
      </c>
    </row>
    <row r="3" spans="1:1" x14ac:dyDescent="0.25">
      <c r="A3" t="str">
        <f>'PoliceLetter-Template'!B3&amp;" "&amp;"&lt;Template_PoliceReference&gt;"&amp;'PoliceLetter-Params'!B8&amp;"&lt;/Template_PoliceReference&gt;"</f>
        <v>*Our Ref.:* &lt;Template_PoliceReference&gt;TSW RN 240■■■■■■■&lt;/Template_PoliceReference&gt;</v>
      </c>
    </row>
    <row r="4" spans="1:1" x14ac:dyDescent="0.25">
      <c r="A4" t="str">
        <f>'PoliceLetter-Template'!B4&amp;" "&amp;'PoliceLetter-Params'!B9</f>
        <v xml:space="preserve">*Your Ref.:* </v>
      </c>
    </row>
    <row r="5" spans="1:1" x14ac:dyDescent="0.25">
      <c r="A5" t="str">
        <f>'PoliceLetter-Template'!B5&amp;" "&amp;'PoliceLetter-Params'!B10</f>
        <v>*Tel.:* 366■■■■■</v>
      </c>
    </row>
    <row r="6" spans="1:1" x14ac:dyDescent="0.25">
      <c r="A6" t="str">
        <f>'PoliceLetter-Template'!B6&amp;" "&amp;'PoliceLetter-Params'!B11</f>
        <v>*Fax:* 244■■■■■</v>
      </c>
    </row>
    <row r="8" spans="1:1" ht="126" x14ac:dyDescent="0.25">
      <c r="A8" s="2" t="str">
        <f>'PoliceLetter-Runtime-Params'!B1</f>
        <v>&lt;Template_PoliceInvestigationTeam&gt;District Investigation Team 3&lt;/Template_PoliceInvestigationTeam&gt;
&lt;Template_PoliceForceDistrict&gt;Yuen Long District&lt;/Template_PoliceForceDistrict&gt;
&lt;Template_PITLocationBuilding&gt;&lt;/Template_PITLocationBuilding&gt;
&lt;Template_PITLocationAddressLine&gt;246 Castle Peak Road&lt;/Template_PITLocationAddressLine&gt;
&lt;Template_PITLocationDistrict&gt;Yuen Long&lt;/Template_PITLocationDistrict&gt;</v>
      </c>
    </row>
    <row r="9" spans="1:1" x14ac:dyDescent="0.25">
      <c r="A9" s="1" t="str">
        <f>'PoliceLetter-Params'!B7</f>
        <v>2024-09-10</v>
      </c>
    </row>
    <row r="11" spans="1:1" ht="94.5" x14ac:dyDescent="0.25">
      <c r="A11" s="5" t="str">
        <f>'PoliceLetter-Template'!B7</f>
        <v>HANG SENG BANK, LIMITED
Money Laundering Reporting Officer
Hang Seng Bank Ltd
Financial Crime Investigations
13/F, 83 Des Voeux Road Central,
Hong Kong</v>
      </c>
    </row>
    <row r="13" spans="1:1" x14ac:dyDescent="0.25">
      <c r="A13" s="1" t="str">
        <f>'PoliceLetter-Template'!B8</f>
        <v>Dear Sir/Madam,</v>
      </c>
    </row>
    <row r="15" spans="1:1" ht="47.25" x14ac:dyDescent="0.25">
      <c r="A15" s="5" t="str">
        <f>'PoliceLetter-Template'!B10</f>
        <v>I write to you in connection with the following bank account, which is believed to be held with your institution. Information received by the Hong Kong Polive indicated that the below account:-</v>
      </c>
    </row>
    <row r="17" spans="1:1" ht="409.5" x14ac:dyDescent="0.25">
      <c r="A17" s="2" t="str">
        <f>'PoliceLetter-Runtime-Params'!B9</f>
        <v>&lt;table&gt;
&lt;thead&gt;&lt;tr&gt;&lt;th colspan='3'&gt;Account Details&lt;/th&gt;&lt;/tr&gt;&lt;/thead&gt;
&lt;tbody&gt;
&lt;tr&gt;&lt;th&gt;Account Name:&lt;/th&gt;&lt;td colspan='2'&gt;&lt;Template_Suspect2_Name&gt;CHUNG SIU &lt;/Template_Suspect2_Name&gt;&lt;/td&gt;&lt;/tr&gt;&lt;tr&gt;&lt;th&gt;Account Number:&lt;/th&gt;&lt;td colspan='2'&gt;&lt;Template_Suspect2_AccountNumber&gt;111-111111-102 &lt;/Template_Suspect2_AccountNumber&gt;&lt;/td&gt;&lt;/tr&gt;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&lt;Template_FraudTypeCheckbox&gt;&lt;tr&gt;&lt;th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appropriate)&lt;/td&gt;&lt;/tr&gt;&lt;/Template_FraudTypeCheckbox&gt;
&lt;tr&gt;&lt;th colspan='3'&gt;Transaction Details:&lt;/th&gt;&lt;/tr&gt;&lt;tr&gt;&lt;th&gt;Date&lt;/th&gt;&lt;th&gt;Amount&lt;/th&gt;&lt;th&gt;Transferor's Bank and Account&lt;/th&gt;&lt;/tr&gt;
&lt;tr&gt;&lt;td&gt;&lt;Template_Located_FraudPayment3_Date&gt;2024-08-28&lt;/Template_Located_FraudPayment3_Date&gt;&lt;/td&gt;&lt;td&gt;&lt;Template_Located_FraudPayment3_Amount&gt;50000&lt;/Template_Located_FraudPayment3_Amount&gt;&lt;/td&gt;&lt;td&gt;&lt;Template_Victim0_Account0_Bank&gt;NA&lt;/Template_Victim0_Account0_Bank&gt; &lt;Template_Victim0_Account0_AccountNumber&gt;Cash&lt;/Template_Victim0_Account0_AccountNumber&gt;&lt;/td&gt;&lt;/tr&gt;
&lt;tr&gt;&lt;th colspan='3'&gt;Case Summary:&lt;/th&gt;&lt;/tr&gt;&lt;tr&gt;&lt;td colspan='3'&gt;On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seller.&lt;/td&gt;&lt;/tr&gt;
&lt;tr&gt;&lt;th colspan='3'&gt;Notification Letter issued before on the same case:&lt;/th&gt;&lt;/tr&gt;&lt;tr&gt;&lt;td colspan='3'&gt; [ ] Yes
Under case reference: dated &lt;/td&gt;&lt;/tr&gt;
&lt;/tbody&gt;
&lt;/table&gt;</v>
      </c>
    </row>
    <row r="19" spans="1:1" x14ac:dyDescent="0.25">
      <c r="A19" s="1" t="str">
        <f>'PoliceLetter-Template'!B42</f>
        <v>I suggest that you examine the above/past transactions in the above account to ascertain whether or not you are satisfied that the provenance of the deposits into the said account is legitimate.</v>
      </c>
    </row>
    <row r="21" spans="1:1" x14ac:dyDescent="0.25">
      <c r="A21" s="1" t="str">
        <f>'PoliceLetter-Template'!B43</f>
        <v>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v>
      </c>
    </row>
    <row r="23" spans="1:1" x14ac:dyDescent="0.25">
      <c r="A23" s="1" t="str">
        <f>'PoliceLetter-Template'!B44</f>
        <v>*"An Authorized Institution should take all reasonable measures to ensure that proper safeguards exist to mitigate the risks of money laundering and terrorist financing and to prevent a contravention of any requirement under Part 2 or 3 of Schedule 2 [to the AMLO]".*</v>
      </c>
    </row>
    <row r="25" spans="1:1" x14ac:dyDescent="0.25">
      <c r="A25" s="1" t="str">
        <f>'PoliceLetter-Template'!B45</f>
        <v>May I also remind you of sections 25(1) and 25A(1) of the Organized and Serious Crimes Ordinance, Cap. 455, Laws of Hong Kong, which state that:-</v>
      </c>
    </row>
    <row r="27" spans="1:1" x14ac:dyDescent="0.25">
      <c r="A27" s="1" t="str">
        <f>'PoliceLetter-Template'!B46</f>
        <v>*"Subject to section 25A, a person commits an offence if, knowing or having reasonable grounds to believe that any property in whole or in part directly or indirectly represents any person's proceeds of an indictable offence, he deals with that property. " (section 25(1))*</v>
      </c>
    </row>
    <row r="29" spans="1:1" x14ac:dyDescent="0.25">
      <c r="A29" s="1" t="str">
        <f>'PoliceLetter-Template'!B47</f>
        <v>*\"Where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v>
      </c>
    </row>
    <row r="31" spans="1:1" x14ac:dyDescent="0.25">
      <c r="A31" s="1" t="str">
        <f>'PoliceLetter-Template'!B48</f>
        <v>Please treat this notification in confidence. Disclosure of the contents of this notification, directly or indirectly, to any unauthorized persons including the subjects under investigation, may prejudice the police investigation.</v>
      </c>
    </row>
    <row r="33" spans="1:1" x14ac:dyDescent="0.25">
      <c r="A33" t="str">
        <f>'PoliceLetter-Template'!B49&amp;'PoliceLetter-Params'!B22&amp;'PoliceLetter-Template'!B50&amp;'PoliceLetter-Params'!B23</f>
        <v>Should you have any queries concerning this matter, please contact the Officer-in-Charge of the case DSIP LAM ■■■■■■■ on telephone number 366■■■■■</v>
      </c>
    </row>
    <row r="35" spans="1:1" x14ac:dyDescent="0.25">
      <c r="A35" s="1" t="str">
        <f>'PoliceLetter-Template'!B51</f>
        <v>Yours faithfully,</v>
      </c>
    </row>
    <row r="36" spans="1:1" x14ac:dyDescent="0.25">
      <c r="A36" s="1" t="str">
        <f>'PoliceLetter-Template'!B52</f>
        <v>(Original Signed)</v>
      </c>
    </row>
    <row r="37" spans="1:1" x14ac:dyDescent="0.25">
      <c r="A37" t="str">
        <f>'PoliceLetter-Params'!B22</f>
        <v>DSIP LAM ■■■■■■■</v>
      </c>
    </row>
    <row r="38" spans="1:1" x14ac:dyDescent="0.25">
      <c r="A38" t="str">
        <f>'PoliceLetter-Params'!B24</f>
        <v>OC DIT ■■■■■</v>
      </c>
    </row>
    <row r="39" spans="1:1" x14ac:dyDescent="0.25">
      <c r="A39" s="1" t="str">
        <f>'PoliceLetter-Template'!B53</f>
        <v>for Commissioner of Police</v>
      </c>
    </row>
    <row r="40" spans="1:1" x14ac:dyDescent="0.25">
      <c r="A40" s="1" t="str">
        <f>'PoliceLetter-Template'!B54</f>
        <v>cc SP JFIU FIIB</v>
      </c>
    </row>
    <row r="41" spans="1:1" x14ac:dyDescent="0.25">
      <c r="A41" s="1" t="str">
        <f>'PoliceLetter-Template'!B55</f>
        <v>(email: jfiu-noti-letter@police.gov.hk)</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5F240-6906-5F42-A0B0-C00F934288C8}">
  <dimension ref="A1:A8"/>
  <sheetViews>
    <sheetView workbookViewId="0">
      <selection activeCell="C16" sqref="C16"/>
    </sheetView>
  </sheetViews>
  <sheetFormatPr defaultColWidth="11" defaultRowHeight="15.75" x14ac:dyDescent="0.25"/>
  <sheetData>
    <row r="1" spans="1:1" x14ac:dyDescent="0.25">
      <c r="A1" t="s">
        <v>80</v>
      </c>
    </row>
    <row r="2" spans="1:1" x14ac:dyDescent="0.25">
      <c r="A2" t="s">
        <v>64</v>
      </c>
    </row>
    <row r="3" spans="1:1" x14ac:dyDescent="0.25">
      <c r="A3" t="s">
        <v>65</v>
      </c>
    </row>
    <row r="5" spans="1:1" x14ac:dyDescent="0.25">
      <c r="A5" t="s">
        <v>94</v>
      </c>
    </row>
    <row r="6" spans="1:1" x14ac:dyDescent="0.25">
      <c r="A6" t="s">
        <v>7</v>
      </c>
    </row>
    <row r="7" spans="1:1" x14ac:dyDescent="0.25">
      <c r="A7" t="s">
        <v>8</v>
      </c>
    </row>
    <row r="8" spans="1:1" x14ac:dyDescent="0.25">
      <c r="A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PoliceLetter-Params</vt:lpstr>
      <vt:lpstr>PoliceLetter-SuspectedNature</vt:lpstr>
      <vt:lpstr>PoliceLetter-Txn-Details</vt:lpstr>
      <vt:lpstr>PoliceLetter-TypeOfDeception</vt:lpstr>
      <vt:lpstr>PoliceLetter-Runtime-Params</vt:lpstr>
      <vt:lpstr>PoliceLetter-Template</vt:lpstr>
      <vt:lpstr>PoliceLetter-Output</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2025-04-08T08:13:00Z</dcterms:created>
  <dcterms:modified xsi:type="dcterms:W3CDTF">2025-06-22T12:54:16Z</dcterms:modified>
</cp:coreProperties>
</file>