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220F828E-FF4D-4162-B01C-493BB4F19B15}" xr6:coauthVersionLast="47" xr6:coauthVersionMax="47" xr10:uidLastSave="{00000000-0000-0000-0000-000000000000}"/>
  <bookViews>
    <workbookView xWindow="-28920" yWindow="6690" windowWidth="29040" windowHeight="15720" activeTab="2" xr2:uid="{D98D0E3F-6E76-754A-9BB6-79DE637B44FD}"/>
  </bookViews>
  <sheets>
    <sheet name="ADCC-Params" sheetId="1" r:id="rId1"/>
    <sheet name="ADCC-Beneficiary-Details" sheetId="7" r:id="rId2"/>
    <sheet name="ADCC-Txn-Details" sheetId="8" r:id="rId3"/>
    <sheet name="ADCC-Requested-Items" sheetId="6" r:id="rId4"/>
    <sheet name="ADCC-Runtime-Params" sheetId="4" r:id="rId5"/>
    <sheet name="ADCC-Template" sheetId="3" r:id="rId6"/>
    <sheet name="ADCC-Output"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2" l="1"/>
  <c r="A3" i="2"/>
  <c r="B2" i="4"/>
  <c r="A13" i="2" l="1"/>
  <c r="B5" i="4" l="1" a="1"/>
  <c r="B5" i="4" s="1"/>
  <c r="A8" i="2" s="1"/>
  <c r="B3" i="4" a="1"/>
  <c r="B3" i="4" s="1"/>
  <c r="A28" i="2"/>
  <c r="A27" i="2"/>
  <c r="A26" i="2"/>
  <c r="A25" i="2"/>
  <c r="A23" i="2"/>
  <c r="A21" i="2"/>
  <c r="A19" i="2"/>
  <c r="A15" i="2"/>
  <c r="B6" i="4" a="1"/>
  <c r="B6" i="4" s="1"/>
  <c r="A11" i="2" s="1"/>
  <c r="A10" i="2"/>
  <c r="A7" i="2"/>
  <c r="A4" i="6" a="1"/>
  <c r="A4" i="6" s="1"/>
  <c r="B4" i="4" s="1" a="1"/>
  <c r="B4" i="4" s="1"/>
  <c r="A6" i="2" s="1"/>
  <c r="A5" i="2"/>
  <c r="A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<sst xmlns="http://schemas.openxmlformats.org/spreadsheetml/2006/main" count="153" uniqueCount="111">
  <si>
    <t>Value</t>
  </si>
  <si>
    <t>Dear HSB,</t>
  </si>
  <si>
    <t>Greeting</t>
  </si>
  <si>
    <t>Template_Var</t>
  </si>
  <si>
    <t>Template_Val</t>
  </si>
  <si>
    <t>Var</t>
  </si>
  <si>
    <t xml:space="preserve">Please be informed of a case of </t>
  </si>
  <si>
    <t>Intro_01</t>
  </si>
  <si>
    <t>Intro_02</t>
  </si>
  <si>
    <t>Intro_03</t>
  </si>
  <si>
    <t>Intro_04</t>
  </si>
  <si>
    <t>Fraudulent_Activities</t>
  </si>
  <si>
    <t>Reported_Date</t>
  </si>
  <si>
    <t>Police_Investigation_Team_Name</t>
  </si>
  <si>
    <t>Crime_Descriptions</t>
  </si>
  <si>
    <t>Runtime-var</t>
  </si>
  <si>
    <t>Formatted_Fraudulent_Activities</t>
  </si>
  <si>
    <t xml:space="preserve"> and it is under the investigation by </t>
  </si>
  <si>
    <t>As a matter of urgency, please inform the ADCC of the following:</t>
  </si>
  <si>
    <t xml:space="preserve">. It is alleged that the relevant crime proceeds were transferred to the account(s) below </t>
  </si>
  <si>
    <t>Requested_01</t>
  </si>
  <si>
    <t>Requested</t>
  </si>
  <si>
    <t>Items</t>
  </si>
  <si>
    <t>Y</t>
  </si>
  <si>
    <t>The latest balance of the beneficiary account(s);</t>
  </si>
  <si>
    <t>Whether the beneficiary account(s) has been suspended after your review. If yes, what functions are blocked;</t>
  </si>
  <si>
    <t>Remarks</t>
  </si>
  <si>
    <t>List_of_Requested_Items</t>
  </si>
  <si>
    <t>List_of_Crime_Descritpions</t>
  </si>
  <si>
    <t>Ref.</t>
  </si>
  <si>
    <t>Beneficiary Bank</t>
  </si>
  <si>
    <t>Layer</t>
  </si>
  <si>
    <t>Beneficiary Account No.</t>
  </si>
  <si>
    <t>Beneficiary Account Name</t>
  </si>
  <si>
    <t>HSB</t>
  </si>
  <si>
    <t>If the beneficiary account(s) belong to your bank, please provide us the account balance.</t>
  </si>
  <si>
    <t>Table_of_beneficiary_details</t>
  </si>
  <si>
    <t>Details of Beneficiary</t>
  </si>
  <si>
    <t>DetailsofBene_01</t>
  </si>
  <si>
    <t>TxnDetails_01</t>
  </si>
  <si>
    <t>Transaction Details</t>
  </si>
  <si>
    <t>S/N</t>
  </si>
  <si>
    <t>Date</t>
  </si>
  <si>
    <t>Currency</t>
  </si>
  <si>
    <t>Involved Amounts</t>
  </si>
  <si>
    <t>Approx. HKD</t>
  </si>
  <si>
    <t>Remitting Bank</t>
  </si>
  <si>
    <t>AC Location</t>
  </si>
  <si>
    <t>Depositor AC No.</t>
  </si>
  <si>
    <t>Depositor AC Name</t>
  </si>
  <si>
    <t>Hong Kong</t>
  </si>
  <si>
    <t>HKD</t>
  </si>
  <si>
    <t>Table_of_transaction_details</t>
  </si>
  <si>
    <t>Has_STR</t>
  </si>
  <si>
    <t xml:space="preserve">We have examined each report referred by the subject investigation team and we believe that </t>
  </si>
  <si>
    <t>Advisor_01</t>
  </si>
  <si>
    <t>Advisor_02</t>
  </si>
  <si>
    <t xml:space="preserve">. Therefore, you are advised (i) </t>
  </si>
  <si>
    <t>Account_Usage</t>
  </si>
  <si>
    <t>Advised_Account_Action</t>
  </si>
  <si>
    <t>to critically examine the alleged transaction(s) in the relevant account(s)</t>
  </si>
  <si>
    <t>Advisor_03</t>
  </si>
  <si>
    <t>Advised_Action</t>
  </si>
  <si>
    <t>to actively consider appropriate actions</t>
  </si>
  <si>
    <t xml:space="preserve">to ascertain whether or not you are satisfied that the provenance of the deposits into the said account(s) is legitimate and (ii) </t>
  </si>
  <si>
    <t>Advisor_04</t>
  </si>
  <si>
    <t>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t>
  </si>
  <si>
    <t>Reporting_Instruct_01</t>
  </si>
  <si>
    <t>Reporting_Reference</t>
  </si>
  <si>
    <t>Reporting_Instruct_02</t>
  </si>
  <si>
    <t>for ease of reference.</t>
  </si>
  <si>
    <t>PDPO_Clearance_01</t>
  </si>
  <si>
    <t>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t>
  </si>
  <si>
    <t>Advisor_05</t>
  </si>
  <si>
    <t>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t>
  </si>
  <si>
    <t>Contact_01</t>
  </si>
  <si>
    <t xml:space="preserve">Should you have any enquiry, please feel free to contact the undersigned or our officers at </t>
  </si>
  <si>
    <t>286■■■■■</t>
  </si>
  <si>
    <t>Contact_02</t>
  </si>
  <si>
    <t xml:space="preserve">. Thank you! </t>
  </si>
  <si>
    <t>Closing_01</t>
  </si>
  <si>
    <t xml:space="preserve">Best regards, </t>
  </si>
  <si>
    <t>Officers_Info</t>
  </si>
  <si>
    <t>Officers_Tel</t>
  </si>
  <si>
    <t>Officer_Fax</t>
  </si>
  <si>
    <t>220■■■■■</t>
  </si>
  <si>
    <t>Signature_01</t>
  </si>
  <si>
    <t>Anti-Deception Coordination Centre 
Commercial Crime Bureau 
Hong Kong Police Force</t>
  </si>
  <si>
    <t xml:space="preserve">When fulfilling the reporting obligations by filing Suspicious Transaction Reports (STR) to the Joint Financial Intelligence Unit ("JFIU"), if any, please state </t>
  </si>
  <si>
    <t xml:space="preserve"> reported on </t>
  </si>
  <si>
    <t>N</t>
  </si>
  <si>
    <t xml:space="preserve">111-111111-101 </t>
  </si>
  <si>
    <t>HSBC</t>
  </si>
  <si>
    <t>the beneficiary account(s) might have been used to deal with suspected proceeds of crime</t>
  </si>
  <si>
    <t xml:space="preserve">CHAN TAI MAN </t>
  </si>
  <si>
    <r>
      <t>PC 15■■■ Sze-yuen</t>
    </r>
    <r>
      <rPr>
        <sz val="12"/>
        <color theme="1"/>
        <rFont val="SimSun"/>
      </rPr>
      <t xml:space="preserve"> </t>
    </r>
  </si>
  <si>
    <t>Investment Fraud</t>
  </si>
  <si>
    <t>2024-09-01</t>
  </si>
  <si>
    <t>DIT2-■■■■■</t>
  </si>
  <si>
    <t>ESPS 7■■■■■■ and NTKDIV 24■■■■■</t>
  </si>
  <si>
    <t>AC1</t>
  </si>
  <si>
    <t>1st</t>
  </si>
  <si>
    <t>2024-08-24</t>
  </si>
  <si>
    <t>444-4444444-101</t>
  </si>
  <si>
    <t xml:space="preserve">CHEUNG TAK SHING </t>
  </si>
  <si>
    <t>2024-08-25</t>
  </si>
  <si>
    <t xml:space="preserve">222-222222-101 </t>
  </si>
  <si>
    <t>Fraud Payment</t>
  </si>
  <si>
    <t>Located</t>
  </si>
  <si>
    <t>Suspect Number</t>
  </si>
  <si>
    <t>Victim Account Number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</si>
</sst>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2"/>
      <color theme="1"/>
      <name val="Aptos Narrow"/>
      <family val="2"/>
      <scheme val="minor"/>
    </font>
    <font>
      <sz val="8"/>
      <name val="Aptos Narrow"/>
      <family val="2"/>
      <scheme val="minor"/>
    </font>
    <font>
      <b/>
      <sz val="12"/>
      <color theme="1"/>
      <name val="Aptos Narrow"/>
      <family val="2"/>
      <scheme val="minor"/>
    </font>
    <font>
      <sz val="12"/>
      <color theme="1"/>
      <name val="Aptos Narrow"/>
      <family val="2"/>
      <scheme val="minor"/>
    </font>
    <font>
      <sz val="12"/>
      <color theme="1"/>
      <name val="Book Antiqua"/>
      <family val="1"/>
    </font>
    <font>
      <sz val="12"/>
      <color theme="1"/>
      <name val="SimSun"/>
    </font>
    <font>
      <sz val="12"/>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16">
    <xf numFmtId="0" fontId="0" fillId="0" borderId="0" xfId="0"/>
    <xf numFmtId="0" fontId="0" fillId="0" borderId="0" xfId="0" applyAlignment="1">
      <alignment wrapText="1"/>
    </xf>
    <xf numFmtId="49" fontId="0" fillId="0" borderId="0" xfId="0" applyNumberFormat="1"/>
    <xf numFmtId="0" fontId="2" fillId="0" borderId="0" xfId="0" applyFont="1"/>
    <xf numFmtId="4" fontId="0" fillId="0" borderId="0" xfId="1" applyNumberFormat="1" applyFont="1"/>
    <xf numFmtId="0" fontId="0" fillId="0" borderId="0" xfId="0" applyAlignment="1">
      <alignment horizontal="left" vertical="center"/>
    </xf>
    <xf numFmtId="4" fontId="0" fillId="0" borderId="0" xfId="0" applyNumberFormat="1"/>
    <xf numFmtId="2" fontId="0" fillId="0" borderId="0" xfId="0" applyNumberFormat="1"/>
    <xf numFmtId="0" fontId="0" fillId="0" borderId="0" xfId="0"/>
    <xf numFmtId="49" fontId="0" fillId="0" borderId="0" xfId="0" applyNumberFormat="1"/>
    <xf numFmtId="49" fontId="0" fillId="0" borderId="0" xfId="0" applyNumberFormat="1" applyAlignment="1">
      <alignment wrapText="1"/>
    </xf>
    <xf numFmtId="0" fontId="4" fillId="0" borderId="0" xfId="0" applyFont="1"/>
    <xf numFmtId="0" fontId="0" fillId="0" borderId="0" xfId="0"/>
    <xf numFmtId="49" fontId="0" fillId="0" borderId="0" xfId="0" applyNumberFormat="1"/>
    <xf numFmtId="4" fontId="4" fillId="0" borderId="0" xfId="0" applyNumberFormat="1" applyFont="1"/>
    <xf numFmtId="4" fontId="6" fillId="0" borderId="0" xfId="0"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75C0-A291-3445-A083-58EDDF9394FF}">
  <dimension ref="A1:O13"/>
  <sheetViews>
    <sheetView zoomScale="115" zoomScaleNormal="115" workbookViewId="0">
      <selection activeCell="A10" sqref="A10"/>
    </sheetView>
  </sheetViews>
  <sheetFormatPr defaultColWidth="11" defaultRowHeight="15.75" x14ac:dyDescent="0.25"/>
  <cols>
    <col min="1" max="1" width="28.625" bestFit="1" customWidth="1"/>
    <col min="2" max="2" width="41.5" style="2" bestFit="1" customWidth="1"/>
  </cols>
  <sheetData>
    <row r="1" spans="1:15" x14ac:dyDescent="0.25">
      <c r="A1" t="s">
        <v>5</v>
      </c>
      <c r="B1" s="2" t="s">
        <v>0</v>
      </c>
    </row>
    <row r="2" spans="1:15" x14ac:dyDescent="0.25">
      <c r="A2" t="s">
        <v>11</v>
      </c>
      <c r="B2" s="9" t="s">
        <v>96</v>
      </c>
      <c r="D2" s="9"/>
      <c r="E2" s="9"/>
      <c r="F2" s="9"/>
      <c r="G2" s="8"/>
      <c r="H2" s="8"/>
      <c r="I2" s="10"/>
      <c r="J2" s="10"/>
      <c r="K2" s="9"/>
      <c r="L2" s="8"/>
      <c r="M2" s="9"/>
      <c r="N2" s="11"/>
      <c r="O2" s="9"/>
    </row>
    <row r="3" spans="1:15" x14ac:dyDescent="0.25">
      <c r="A3" t="s">
        <v>12</v>
      </c>
      <c r="B3" s="9" t="s">
        <v>97</v>
      </c>
    </row>
    <row r="4" spans="1:15" x14ac:dyDescent="0.25">
      <c r="A4" t="s">
        <v>13</v>
      </c>
      <c r="B4" s="9" t="s">
        <v>98</v>
      </c>
    </row>
    <row r="5" spans="1:15" x14ac:dyDescent="0.25">
      <c r="A5" t="s">
        <v>14</v>
      </c>
      <c r="B5" s="8"/>
    </row>
    <row r="6" spans="1:15" x14ac:dyDescent="0.25">
      <c r="A6" t="s">
        <v>53</v>
      </c>
      <c r="B6" s="8" t="s">
        <v>90</v>
      </c>
      <c r="D6" s="3"/>
    </row>
    <row r="7" spans="1:15" ht="31.5" x14ac:dyDescent="0.25">
      <c r="A7" t="s">
        <v>58</v>
      </c>
      <c r="B7" s="10" t="s">
        <v>93</v>
      </c>
    </row>
    <row r="8" spans="1:15" ht="31.5" x14ac:dyDescent="0.25">
      <c r="A8" t="s">
        <v>59</v>
      </c>
      <c r="B8" s="10" t="s">
        <v>60</v>
      </c>
    </row>
    <row r="9" spans="1:15" x14ac:dyDescent="0.25">
      <c r="A9" t="s">
        <v>62</v>
      </c>
      <c r="B9" s="9" t="s">
        <v>63</v>
      </c>
    </row>
    <row r="10" spans="1:15" x14ac:dyDescent="0.25">
      <c r="A10" t="s">
        <v>68</v>
      </c>
      <c r="B10" s="8" t="s">
        <v>99</v>
      </c>
    </row>
    <row r="11" spans="1:15" x14ac:dyDescent="0.25">
      <c r="A11" t="s">
        <v>83</v>
      </c>
      <c r="B11" s="9" t="s">
        <v>77</v>
      </c>
    </row>
    <row r="12" spans="1:15" x14ac:dyDescent="0.25">
      <c r="A12" t="s">
        <v>82</v>
      </c>
      <c r="B12" s="11" t="s">
        <v>95</v>
      </c>
    </row>
    <row r="13" spans="1:15" x14ac:dyDescent="0.25">
      <c r="A13" t="s">
        <v>84</v>
      </c>
      <c r="B13" s="9"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332-B76A-F243-9758-115119AF4083}">
  <dimension ref="A1:G5"/>
  <sheetViews>
    <sheetView zoomScale="145" zoomScaleNormal="145" workbookViewId="0">
      <selection activeCell="F2" sqref="F2"/>
    </sheetView>
  </sheetViews>
  <sheetFormatPr defaultColWidth="11" defaultRowHeight="15.75" x14ac:dyDescent="0.25"/>
  <cols>
    <col min="2" max="2" width="14.625" bestFit="1" customWidth="1"/>
    <col min="4" max="4" width="20.625" style="2" bestFit="1" customWidth="1"/>
    <col min="5" max="5" width="33.625" customWidth="1"/>
  </cols>
  <sheetData>
    <row r="1" spans="1:7" x14ac:dyDescent="0.25">
      <c r="A1" t="s">
        <v>29</v>
      </c>
      <c r="B1" t="s">
        <v>30</v>
      </c>
      <c r="C1" t="s">
        <v>31</v>
      </c>
      <c r="D1" s="2" t="s">
        <v>32</v>
      </c>
      <c r="E1" t="s">
        <v>33</v>
      </c>
      <c r="F1" s="12" t="s">
        <v>109</v>
      </c>
      <c r="G1" s="12"/>
    </row>
    <row r="2" spans="1:7" x14ac:dyDescent="0.25">
      <c r="A2" s="5" t="s">
        <v>100</v>
      </c>
      <c r="B2" s="5" t="s">
        <v>34</v>
      </c>
      <c r="C2" s="5" t="s">
        <v>101</v>
      </c>
      <c r="D2" s="5" t="s">
        <v>91</v>
      </c>
      <c r="E2" s="5" t="s">
        <v>94</v>
      </c>
      <c r="F2">
        <v>1</v>
      </c>
    </row>
    <row r="3" spans="1:7" x14ac:dyDescent="0.25">
      <c r="D3"/>
    </row>
    <row r="4" spans="1:7" x14ac:dyDescent="0.25">
      <c r="A4" s="5"/>
      <c r="B4" s="5"/>
      <c r="C4" s="5"/>
      <c r="D4" s="5"/>
      <c r="E4" s="5"/>
    </row>
    <row r="5" spans="1:7" x14ac:dyDescent="0.25">
      <c r="A5" s="5"/>
      <c r="B5" s="5"/>
      <c r="C5" s="5"/>
      <c r="D5" s="5"/>
      <c r="E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796E-BF6B-334E-B5BD-991CA2BB931A}">
  <dimension ref="A1:L30"/>
  <sheetViews>
    <sheetView tabSelected="1" zoomScale="145" zoomScaleNormal="145" workbookViewId="0">
      <selection activeCell="H11" sqref="H11"/>
    </sheetView>
  </sheetViews>
  <sheetFormatPr defaultColWidth="11" defaultRowHeight="15.75" x14ac:dyDescent="0.25"/>
  <cols>
    <col min="1" max="1" width="4.125" bestFit="1" customWidth="1"/>
    <col min="2" max="2" width="10.5" bestFit="1" customWidth="1"/>
    <col min="3" max="3" width="8.625" bestFit="1" customWidth="1"/>
    <col min="4" max="4" width="15.375" bestFit="1" customWidth="1"/>
    <col min="5" max="5" width="12.5" bestFit="1" customWidth="1"/>
    <col min="6" max="6" width="13.375" bestFit="1" customWidth="1"/>
    <col min="8" max="8" width="18.375" bestFit="1" customWidth="1"/>
    <col min="9" max="9" width="17.125" bestFit="1" customWidth="1"/>
  </cols>
  <sheetData>
    <row r="1" spans="1:12" x14ac:dyDescent="0.25">
      <c r="A1" t="s">
        <v>41</v>
      </c>
      <c r="B1" t="s">
        <v>42</v>
      </c>
      <c r="C1" t="s">
        <v>43</v>
      </c>
      <c r="D1" t="s">
        <v>44</v>
      </c>
      <c r="E1" t="s">
        <v>45</v>
      </c>
      <c r="F1" t="s">
        <v>46</v>
      </c>
      <c r="G1" t="s">
        <v>47</v>
      </c>
      <c r="H1" t="s">
        <v>48</v>
      </c>
      <c r="I1" t="s">
        <v>49</v>
      </c>
      <c r="J1" s="12" t="s">
        <v>107</v>
      </c>
      <c r="K1" t="s">
        <v>108</v>
      </c>
      <c r="L1" t="s">
        <v>110</v>
      </c>
    </row>
    <row r="2" spans="1:12" x14ac:dyDescent="0.25">
      <c r="A2" s="12">
        <v>1</v>
      </c>
      <c r="B2" s="13" t="s">
        <v>102</v>
      </c>
      <c r="C2" s="12" t="s">
        <v>51</v>
      </c>
      <c r="D2" s="14">
        <v>50000</v>
      </c>
      <c r="E2" s="14">
        <v>50000</v>
      </c>
      <c r="F2" s="12" t="s">
        <v>92</v>
      </c>
      <c r="G2" s="12" t="s">
        <v>50</v>
      </c>
      <c r="H2" s="12" t="s">
        <v>103</v>
      </c>
      <c r="I2" s="12" t="s">
        <v>104</v>
      </c>
      <c r="J2">
        <v>2</v>
      </c>
      <c r="K2" t="s">
        <v>23</v>
      </c>
      <c r="L2">
        <v>1</v>
      </c>
    </row>
    <row r="3" spans="1:12" x14ac:dyDescent="0.25">
      <c r="A3" s="12">
        <v>2</v>
      </c>
      <c r="B3" s="13" t="s">
        <v>105</v>
      </c>
      <c r="C3" s="12" t="s">
        <v>51</v>
      </c>
      <c r="D3" s="14">
        <v>10000</v>
      </c>
      <c r="E3" s="14">
        <v>10000</v>
      </c>
      <c r="F3" s="12" t="s">
        <v>92</v>
      </c>
      <c r="G3" s="12" t="s">
        <v>50</v>
      </c>
      <c r="H3" s="12" t="s">
        <v>103</v>
      </c>
      <c r="I3" s="12" t="s">
        <v>104</v>
      </c>
      <c r="J3">
        <v>3</v>
      </c>
      <c r="K3" t="s">
        <v>23</v>
      </c>
      <c r="L3">
        <v>1</v>
      </c>
    </row>
    <row r="4" spans="1:12" x14ac:dyDescent="0.25">
      <c r="A4" s="12">
        <v>1</v>
      </c>
      <c r="B4" s="13" t="s">
        <v>102</v>
      </c>
      <c r="C4" s="12" t="s">
        <v>51</v>
      </c>
      <c r="D4" s="15">
        <v>31000</v>
      </c>
      <c r="E4" s="15">
        <v>31000</v>
      </c>
      <c r="F4" s="13" t="s">
        <v>34</v>
      </c>
      <c r="G4" s="12" t="s">
        <v>50</v>
      </c>
      <c r="H4" s="12" t="s">
        <v>106</v>
      </c>
      <c r="I4" s="12" t="s">
        <v>104</v>
      </c>
      <c r="J4">
        <v>4</v>
      </c>
      <c r="K4" t="s">
        <v>23</v>
      </c>
      <c r="L4">
        <v>2</v>
      </c>
    </row>
    <row r="5" spans="1:12" x14ac:dyDescent="0.25">
      <c r="A5" s="12">
        <v>2</v>
      </c>
      <c r="B5" s="13" t="s">
        <v>105</v>
      </c>
      <c r="C5" s="12" t="s">
        <v>51</v>
      </c>
      <c r="D5" s="15">
        <v>50000</v>
      </c>
      <c r="E5" s="15">
        <v>50000</v>
      </c>
      <c r="F5" s="13" t="s">
        <v>34</v>
      </c>
      <c r="G5" s="12" t="s">
        <v>50</v>
      </c>
      <c r="H5" s="12" t="s">
        <v>106</v>
      </c>
      <c r="I5" s="12" t="s">
        <v>104</v>
      </c>
      <c r="J5">
        <v>5</v>
      </c>
      <c r="K5" t="s">
        <v>23</v>
      </c>
      <c r="L5">
        <v>2</v>
      </c>
    </row>
    <row r="6" spans="1:12" x14ac:dyDescent="0.25">
      <c r="A6" s="12">
        <v>3</v>
      </c>
      <c r="B6" s="13" t="s">
        <v>105</v>
      </c>
      <c r="C6" s="12" t="s">
        <v>51</v>
      </c>
      <c r="D6" s="15">
        <v>60000</v>
      </c>
      <c r="E6" s="15">
        <v>60000</v>
      </c>
      <c r="F6" s="13" t="s">
        <v>34</v>
      </c>
      <c r="G6" s="12" t="s">
        <v>50</v>
      </c>
      <c r="H6" s="12" t="s">
        <v>106</v>
      </c>
      <c r="I6" s="12" t="s">
        <v>104</v>
      </c>
      <c r="J6">
        <v>1</v>
      </c>
      <c r="K6" t="s">
        <v>23</v>
      </c>
      <c r="L6">
        <v>2</v>
      </c>
    </row>
    <row r="7" spans="1:12" x14ac:dyDescent="0.25">
      <c r="A7" s="12">
        <v>4</v>
      </c>
      <c r="B7" s="13" t="s">
        <v>105</v>
      </c>
      <c r="C7" s="12" t="s">
        <v>51</v>
      </c>
      <c r="D7" s="15">
        <v>30000</v>
      </c>
      <c r="E7" s="15">
        <v>30000</v>
      </c>
      <c r="F7" s="13" t="s">
        <v>34</v>
      </c>
      <c r="G7" s="12" t="s">
        <v>50</v>
      </c>
      <c r="H7" s="12" t="s">
        <v>106</v>
      </c>
      <c r="I7" s="12" t="s">
        <v>104</v>
      </c>
      <c r="J7">
        <v>7</v>
      </c>
      <c r="K7" t="s">
        <v>23</v>
      </c>
      <c r="L7">
        <v>2</v>
      </c>
    </row>
    <row r="8" spans="1:12" x14ac:dyDescent="0.25">
      <c r="A8" s="12">
        <v>1</v>
      </c>
      <c r="B8" s="13" t="s">
        <v>105</v>
      </c>
      <c r="C8" s="12" t="s">
        <v>51</v>
      </c>
      <c r="D8" s="15">
        <v>39000</v>
      </c>
      <c r="E8" s="15">
        <v>39000</v>
      </c>
      <c r="F8" s="13"/>
      <c r="G8" s="12" t="s">
        <v>50</v>
      </c>
      <c r="H8" s="12"/>
      <c r="I8" s="12" t="s">
        <v>104</v>
      </c>
      <c r="J8">
        <v>8</v>
      </c>
      <c r="K8" t="s">
        <v>23</v>
      </c>
      <c r="L8">
        <v>3</v>
      </c>
    </row>
    <row r="9" spans="1:12" x14ac:dyDescent="0.25">
      <c r="B9" s="2"/>
      <c r="D9" s="6"/>
      <c r="E9" s="6"/>
      <c r="G9" s="2"/>
      <c r="H9" s="2"/>
    </row>
    <row r="10" spans="1:12" x14ac:dyDescent="0.25">
      <c r="B10" s="2"/>
      <c r="D10" s="6"/>
      <c r="E10" s="6"/>
      <c r="G10" s="2"/>
      <c r="H10" s="2"/>
    </row>
    <row r="11" spans="1:12" x14ac:dyDescent="0.25">
      <c r="B11" s="2"/>
      <c r="D11" s="6"/>
      <c r="E11" s="6"/>
      <c r="G11" s="2"/>
      <c r="H11" s="2"/>
    </row>
    <row r="12" spans="1:12" x14ac:dyDescent="0.25">
      <c r="B12" s="2"/>
      <c r="D12" s="6"/>
      <c r="E12" s="6"/>
      <c r="G12" s="2"/>
      <c r="H12" s="2"/>
    </row>
    <row r="13" spans="1:12" x14ac:dyDescent="0.25">
      <c r="B13" s="2"/>
      <c r="D13" s="6"/>
      <c r="E13" s="6"/>
      <c r="G13" s="2"/>
      <c r="H13" s="2"/>
    </row>
    <row r="14" spans="1:12" x14ac:dyDescent="0.25">
      <c r="B14" s="2"/>
      <c r="D14" s="6"/>
      <c r="E14" s="6"/>
      <c r="G14" s="2"/>
      <c r="H14" s="2"/>
    </row>
    <row r="15" spans="1:12" x14ac:dyDescent="0.25">
      <c r="B15" s="2"/>
      <c r="D15" s="6"/>
      <c r="E15" s="6"/>
      <c r="G15" s="2"/>
      <c r="H15" s="2"/>
    </row>
    <row r="16" spans="1:12" x14ac:dyDescent="0.25">
      <c r="B16" s="2"/>
      <c r="D16" s="6"/>
      <c r="E16" s="7"/>
      <c r="G16" s="2"/>
      <c r="H16" s="2"/>
    </row>
    <row r="17" spans="1:9" x14ac:dyDescent="0.25">
      <c r="B17" s="2"/>
      <c r="D17" s="6"/>
      <c r="E17" s="6"/>
      <c r="G17" s="2"/>
    </row>
    <row r="18" spans="1:9" x14ac:dyDescent="0.25">
      <c r="A18" s="2"/>
      <c r="B18" s="2"/>
      <c r="C18" s="2"/>
      <c r="D18" s="4"/>
      <c r="E18" s="4"/>
      <c r="F18" s="2"/>
      <c r="G18" s="2"/>
      <c r="H18" s="2"/>
      <c r="I18" s="2"/>
    </row>
    <row r="19" spans="1:9" x14ac:dyDescent="0.25">
      <c r="A19" s="2"/>
      <c r="B19" s="2"/>
      <c r="C19" s="2"/>
      <c r="D19" s="4"/>
      <c r="E19" s="4"/>
      <c r="F19" s="2"/>
      <c r="G19" s="2"/>
      <c r="H19" s="2"/>
      <c r="I19" s="2"/>
    </row>
    <row r="20" spans="1:9" x14ac:dyDescent="0.25">
      <c r="A20" s="2"/>
      <c r="B20" s="2"/>
      <c r="C20" s="2"/>
      <c r="D20" s="4"/>
      <c r="E20" s="4"/>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A4173-16A3-EB4A-AB2A-7555FCDA5877}">
  <dimension ref="A1:C4"/>
  <sheetViews>
    <sheetView zoomScale="130" zoomScaleNormal="130" workbookViewId="0">
      <selection activeCell="C4" sqref="C4"/>
    </sheetView>
  </sheetViews>
  <sheetFormatPr defaultColWidth="11" defaultRowHeight="15.75" x14ac:dyDescent="0.25"/>
  <cols>
    <col min="1" max="1" width="40.5" bestFit="1" customWidth="1"/>
    <col min="3" max="3" width="32.5" customWidth="1"/>
  </cols>
  <sheetData>
    <row r="1" spans="1:3" x14ac:dyDescent="0.25">
      <c r="A1" t="s">
        <v>22</v>
      </c>
      <c r="B1" t="s">
        <v>21</v>
      </c>
      <c r="C1" t="s">
        <v>26</v>
      </c>
    </row>
    <row r="2" spans="1:3" x14ac:dyDescent="0.25">
      <c r="A2" t="s">
        <v>24</v>
      </c>
      <c r="B2" t="s">
        <v>23</v>
      </c>
    </row>
    <row r="3" spans="1:3" ht="47.25" x14ac:dyDescent="0.25">
      <c r="A3" s="1" t="s">
        <v>25</v>
      </c>
      <c r="B3" s="2" t="s">
        <v>23</v>
      </c>
    </row>
    <row r="4" spans="1:3" ht="63" x14ac:dyDescent="0.25">
      <c r="A4" s="1" t="str" cm="1">
        <f t="array" ref="A4">"The details of next layer beneficiary account(s) relating to the below transaction of " &amp; "[" &amp; _xlfn.TEXTJOIN(", ", TRUE, IF('ADCC-Beneficiary-Details'!A2:'ADCC-Beneficiary-Details'!A10&lt;&gt;"", 'ADCC-Beneficiary-Details'!A2:'ADCC-Beneficiary-Details'!A10, "")) &amp; "]" &amp; " (including details of transaction, bank, account number and beneficiary name)."</f>
        <v>The details of next layer beneficiary account(s) relating to the below transaction of [AC1] (including details of transaction, bank, account number and beneficiary name).</v>
      </c>
      <c r="B4" t="s">
        <v>23</v>
      </c>
      <c r="C4" s="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965A-B397-8D4D-8C68-B0CC4C6D2983}">
  <dimension ref="A1:B6"/>
  <sheetViews>
    <sheetView zoomScale="115" zoomScaleNormal="115" workbookViewId="0">
      <selection activeCell="B5" sqref="B5"/>
    </sheetView>
  </sheetViews>
  <sheetFormatPr defaultColWidth="11" defaultRowHeight="15.75" x14ac:dyDescent="0.25"/>
  <cols>
    <col min="1" max="1" width="28.125" bestFit="1" customWidth="1"/>
    <col min="2" max="2" width="72.875" customWidth="1"/>
  </cols>
  <sheetData>
    <row r="1" spans="1:2" x14ac:dyDescent="0.25">
      <c r="A1" t="s">
        <v>15</v>
      </c>
      <c r="B1" t="s">
        <v>0</v>
      </c>
    </row>
    <row r="2" spans="1:2" x14ac:dyDescent="0.25">
      <c r="A2" t="s">
        <v>16</v>
      </c>
      <c r="B2" t="str">
        <f>"**""" &amp;"&lt;Template_Fraudulent_Activities&gt;"&amp; 'ADCC-Params'!B2&amp; "&lt;/Template_Fraudulent_Activities&gt;"&amp; """**"</f>
        <v>**"&lt;Template_Fraudulent_Activities&gt;Investment Fraud&lt;/Template_Fraudulent_Activities&gt;"**</v>
      </c>
    </row>
    <row r="3" spans="1:2" x14ac:dyDescent="0.25">
      <c r="A3" t="s">
        <v>28</v>
      </c>
      <c r="B3" s="1" t="str" cm="1">
        <f t="array" ref="B3">"**[" &amp; _xlfn.TEXTJOIN(", ", TRUE, IF('ADCC-Params'!B5:'ADCC-Params'!Z5&lt;&gt;"", 'ADCC-Params'!B5:'ADCC-Params'!Z5, "")) &amp; "]**"</f>
        <v>**[]**</v>
      </c>
    </row>
    <row r="4" spans="1:2" ht="94.5" x14ac:dyDescent="0.25">
      <c r="A4" t="s">
        <v>27</v>
      </c>
      <c r="B4" s="1" t="str" cm="1">
        <f t="array" ref="B4">_xlfn.LET(
  _xlpm.items,   _xlfn._xlws.FILTER('ADCC-Requested-Items'!A2:A20, 'ADCC-Requested-Items'!B2:B20="Y"),
  _xlpm.remarks, _xlfn._xlws.FILTER('ADCC-Requested-Items'!C2:C20, 'ADCC-Requested-Items'!B2:B20="Y"),
  _xlpm.ct,      ROWS(_xlpm.items),
  _xlpm.numbering, LOWER(ROMAN(_xlfn.SEQUENCE(_xlpm.ct, 1, 1, 1))) &amp; ") ",
  _xlpm.combined, _xlpm.items &amp; IF(_xlpm.remarks&lt;&gt;"", " " &amp; _xlpm.remarks, ""),
  _xlpm.textOut, _xlpm.numbering &amp; _xlpm.combined,
  _xlfn.TEXTJOIN(CHAR(10), TRUE, _xlpm.textOut)
)</f>
        <v>i) The latest balance of the beneficiary account(s);
ii) Whether the beneficiary account(s) has been suspended after your review. If yes, what functions are blocked;
iii) The details of next layer beneficiary account(s) relating to the below transaction of [AC1] (including details of transaction, bank, account number and beneficiary name). If the beneficiary account(s) belong to your bank, please provide us the account balance.</v>
      </c>
    </row>
    <row r="5" spans="1:2" ht="63" x14ac:dyDescent="0.25">
      <c r="A5" t="s">
        <v>36</v>
      </c>
      <c r="B5" s="1" t="str" cm="1">
        <f t="array" ref="B5">_xlfn.LET(
  _xlpm.rng, 'ADCC-Beneficiary-Details'!A1:'ADCC-Beneficiary-Details'!E21,
  _xlpm.headers, INDEX(_xlpm.rng, 1, _xlfn.SEQUENCE(1, COLUMNS(_xlpm.rng))),
  _xlpm.tableData, 'ADCC-Beneficiary-Details'!A2:'ADCC-Beneficiary-Details'!E21,
  _xlpm.data, _xlfn._xlws.FILTER(_xlpm.tableData, LEN(INDEX(_xlpm.tableData, 0, 1)) &gt; 0),
  _xlpm.processAcctName, _xlfn.LAMBDA(_xlpm.x, TRIM(SUBSTITUTE(SUBSTITUTE(_xlpm.x, CHAR(10), "&lt;br /&gt;"), """", ""))),
  _xlpm.dataProcessed, _xlfn.HSTACK(
      INDEX(_xlpm.data, , 1),
      INDEX(_xlpm.data, , 2),
      INDEX(_xlpm.data, , 3),
      INDEX(_xlpm.data, , 4),
      _xlfn.MAP(INDEX(_xlpm.data, , 5), _xlpm.processAcctName)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Ref. | Beneficiary Bank | Layer | Beneficiary Account No. | Beneficiary Account Name |
| ---- | ---------------- | ----- | ----------------------- | ------------------------ |
| AC1 | HSB | 1st | 111-111111-101  | CHAN TAI MAN |</v>
      </c>
    </row>
    <row r="6" spans="1:2" ht="307.5" customHeight="1" x14ac:dyDescent="0.25">
      <c r="A6" t="s">
        <v>52</v>
      </c>
      <c r="B6" s="1" t="str" cm="1">
        <f t="array" ref="B6">_xlfn.LET(
  _xlpm.rng, 'ADCC-Txn-Details'!A1:'ADCC-Txn-Details'!I21,
  _xlpm.headers, INDEX(_xlpm.rng, 1, _xlfn.SEQUENCE(1, COLUMNS(_xlpm.rng))),
  _xlpm.tableData, 'ADCC-Txn-Details'!A2:'ADCC-Txn-Details'!I21,
  _xlpm.data, _xlfn._xlws.FILTER(_xlpm.tableData, LEN(INDEX(_xlpm.tableData, 0, 1)) &gt; 0),
  _xlpm.dataProcessed, _xlfn.HSTACK(
      INDEX(_xlpm.data, , 1),
      INDEX(_xlpm.data, , 2),
      INDEX(_xlpm.data, , 3),
      INDEX(_xlpm.data, , 4),
      INDEX(_xlpm.data, , 5),
      INDEX(_xlpm.data, , 6),
      INDEX(_xlpm.data, , 7),
      INDEX(_xlpm.data, , 8),
      INDEX(_xlpm.data, , 9)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S/N | Date | Currency | Involved Amounts | Approx. HKD | Remitting Bank | AC Location | Depositor AC No. | Depositor AC Name |
| --- | ---- | -------- | ---------------- | ----------- | -------------- | ----------- | ---------------- | ----------------- |
| 1 | 2024-08-24 | HKD | 50000 | 50000 | HSBC | Hong Kong | 444-4444444-101 | CHEUNG TAK SHING  |
| 2 | 2024-08-25 | HKD | 10000 | 10000 | HSBC | Hong Kong | 444-4444444-101 | CHEUNG TAK SHING  |
| 1 | 2024-08-24 | HKD | 31000 | 31000 | HSB | Hong Kong | 222-222222-101  | CHEUNG TAK SHING  |
| 2 | 2024-08-25 | HKD | 50000 | 50000 | HSB | Hong Kong | 222-222222-101  | CHEUNG TAK SHING  |
| 3 | 2024-08-25 | HKD | 60000 | 60000 | HSB | Hong Kong | 222-222222-101  | CHEUNG TAK SHING  |
| 4 | 2024-08-25 | HKD | 30000 | 30000 | HSB | Hong Kong | 222-222222-101  | CHEUNG TAK SHING  |
| 1 | 2024-08-25 | HKD | 39000 | 39000 | Hong Kong | CHEUNG TAK SHING  |</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9DAE-7D29-4C48-8C4E-F65336495C09}">
  <dimension ref="A1:B21"/>
  <sheetViews>
    <sheetView workbookViewId="0">
      <selection activeCell="G6" sqref="G6"/>
    </sheetView>
  </sheetViews>
  <sheetFormatPr defaultColWidth="11" defaultRowHeight="15.75" x14ac:dyDescent="0.25"/>
  <cols>
    <col min="1" max="1" width="19.125" bestFit="1" customWidth="1"/>
    <col min="2" max="2" width="52.875" bestFit="1" customWidth="1"/>
  </cols>
  <sheetData>
    <row r="1" spans="1:2" x14ac:dyDescent="0.25">
      <c r="A1" t="s">
        <v>3</v>
      </c>
      <c r="B1" t="s">
        <v>4</v>
      </c>
    </row>
    <row r="2" spans="1:2" x14ac:dyDescent="0.25">
      <c r="A2" t="s">
        <v>2</v>
      </c>
      <c r="B2" s="1" t="s">
        <v>1</v>
      </c>
    </row>
    <row r="3" spans="1:2" x14ac:dyDescent="0.25">
      <c r="A3" t="s">
        <v>7</v>
      </c>
      <c r="B3" s="1" t="s">
        <v>6</v>
      </c>
    </row>
    <row r="4" spans="1:2" x14ac:dyDescent="0.25">
      <c r="A4" t="s">
        <v>8</v>
      </c>
      <c r="B4" s="1" t="s">
        <v>89</v>
      </c>
    </row>
    <row r="5" spans="1:2" x14ac:dyDescent="0.25">
      <c r="A5" t="s">
        <v>9</v>
      </c>
      <c r="B5" s="1" t="s">
        <v>17</v>
      </c>
    </row>
    <row r="6" spans="1:2" ht="31.5" x14ac:dyDescent="0.25">
      <c r="A6" t="s">
        <v>10</v>
      </c>
      <c r="B6" s="1" t="s">
        <v>19</v>
      </c>
    </row>
    <row r="7" spans="1:2" ht="31.5" x14ac:dyDescent="0.25">
      <c r="A7" t="s">
        <v>20</v>
      </c>
      <c r="B7" s="1" t="s">
        <v>18</v>
      </c>
    </row>
    <row r="8" spans="1:2" x14ac:dyDescent="0.25">
      <c r="A8" t="s">
        <v>38</v>
      </c>
      <c r="B8" s="1" t="s">
        <v>37</v>
      </c>
    </row>
    <row r="9" spans="1:2" x14ac:dyDescent="0.25">
      <c r="A9" t="s">
        <v>39</v>
      </c>
      <c r="B9" s="1" t="s">
        <v>40</v>
      </c>
    </row>
    <row r="10" spans="1:2" ht="31.5" x14ac:dyDescent="0.25">
      <c r="A10" t="s">
        <v>55</v>
      </c>
      <c r="B10" s="1" t="s">
        <v>54</v>
      </c>
    </row>
    <row r="11" spans="1:2" x14ac:dyDescent="0.25">
      <c r="A11" t="s">
        <v>56</v>
      </c>
      <c r="B11" s="1" t="s">
        <v>57</v>
      </c>
    </row>
    <row r="12" spans="1:2" ht="47.25" x14ac:dyDescent="0.25">
      <c r="A12" t="s">
        <v>61</v>
      </c>
      <c r="B12" s="1" t="s">
        <v>64</v>
      </c>
    </row>
    <row r="13" spans="1:2" ht="94.5" x14ac:dyDescent="0.25">
      <c r="A13" t="s">
        <v>65</v>
      </c>
      <c r="B13" s="1" t="s">
        <v>66</v>
      </c>
    </row>
    <row r="14" spans="1:2" ht="47.25" x14ac:dyDescent="0.25">
      <c r="A14" t="s">
        <v>67</v>
      </c>
      <c r="B14" s="1" t="s">
        <v>88</v>
      </c>
    </row>
    <row r="15" spans="1:2" x14ac:dyDescent="0.25">
      <c r="A15" t="s">
        <v>69</v>
      </c>
      <c r="B15" s="1" t="s">
        <v>70</v>
      </c>
    </row>
    <row r="16" spans="1:2" ht="126" x14ac:dyDescent="0.25">
      <c r="A16" t="s">
        <v>71</v>
      </c>
      <c r="B16" s="1" t="s">
        <v>72</v>
      </c>
    </row>
    <row r="17" spans="1:2" ht="110.25" x14ac:dyDescent="0.25">
      <c r="A17" t="s">
        <v>73</v>
      </c>
      <c r="B17" s="1" t="s">
        <v>74</v>
      </c>
    </row>
    <row r="18" spans="1:2" ht="31.5" x14ac:dyDescent="0.25">
      <c r="A18" t="s">
        <v>75</v>
      </c>
      <c r="B18" s="1" t="s">
        <v>76</v>
      </c>
    </row>
    <row r="19" spans="1:2" x14ac:dyDescent="0.25">
      <c r="A19" t="s">
        <v>78</v>
      </c>
      <c r="B19" s="1" t="s">
        <v>79</v>
      </c>
    </row>
    <row r="20" spans="1:2" x14ac:dyDescent="0.25">
      <c r="A20" t="s">
        <v>80</v>
      </c>
      <c r="B20" s="1" t="s">
        <v>81</v>
      </c>
    </row>
    <row r="21" spans="1:2" ht="47.25" x14ac:dyDescent="0.25">
      <c r="A21" t="s">
        <v>86</v>
      </c>
      <c r="B21" s="1" t="s">
        <v>87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A51B1-9D3A-004F-B268-14C997F191DB}">
  <dimension ref="A1:A28"/>
  <sheetViews>
    <sheetView zoomScale="90" workbookViewId="0">
      <selection activeCell="A8" sqref="A8"/>
    </sheetView>
  </sheetViews>
  <sheetFormatPr defaultColWidth="11" defaultRowHeight="15.75" x14ac:dyDescent="0.25"/>
  <cols>
    <col min="1" max="1" width="164.5" customWidth="1"/>
  </cols>
  <sheetData>
    <row r="1" spans="1:1" x14ac:dyDescent="0.25">
      <c r="A1" s="1" t="str">
        <f>'ADCC-Template'!B2</f>
        <v>Dear HSB,</v>
      </c>
    </row>
    <row r="3" spans="1:1" ht="31.5" x14ac:dyDescent="0.25">
      <c r="A3" s="1" t="str">
        <f>'ADCC-Template'!B3&amp;'ADCC-Runtime-Params'!B2&amp;'ADCC-Template'!B4&amp;"**"&amp;'ADCC-Params'!B3&amp;"**"&amp;'ADCC-Template'!B5&amp;"**"&amp;"&lt;Template_Police_Investigation_Team_Name&gt;"&amp;'ADCC-Params'!B4&amp;"&lt;/Template_Police_Investigation_Team_Name&gt;"&amp;"**"&amp;'ADCC-Template'!B6&amp;'ADCC-Runtime-Params'!B3</f>
        <v>Please be informed of a case of **"&lt;Template_Fraudulent_Activities&gt;Investment Fraud&lt;/Template_Fraudulent_Activities&gt;"** reported on **2024-09-01** and it is under the investigation by **&lt;Template_Police_Investigation_Team_Name&gt;DIT2-■■■■■&lt;/Template_Police_Investigation_Team_Name&gt;**. It is alleged that the relevant crime proceeds were transferred to the account(s) below **[]**</v>
      </c>
    </row>
    <row r="5" spans="1:1" x14ac:dyDescent="0.25">
      <c r="A5" t="str">
        <f>'ADCC-Template'!B7</f>
        <v>As a matter of urgency, please inform the ADCC of the following:</v>
      </c>
    </row>
    <row r="6" spans="1:1" ht="63" x14ac:dyDescent="0.25">
      <c r="A6" s="1" t="str">
        <f>'ADCC-Runtime-Params'!B4</f>
        <v>i) The latest balance of the beneficiary account(s);
ii) Whether the beneficiary account(s) has been suspended after your review. If yes, what functions are blocked;
iii) The details of next layer beneficiary account(s) relating to the below transaction of [AC1] (including details of transaction, bank, account number and beneficiary name). If the beneficiary account(s) belong to your bank, please provide us the account balance.</v>
      </c>
    </row>
    <row r="7" spans="1:1" x14ac:dyDescent="0.25">
      <c r="A7" s="1" t="str">
        <f>'ADCC-Template'!B8</f>
        <v>Details of Beneficiary</v>
      </c>
    </row>
    <row r="8" spans="1:1" ht="47.25" x14ac:dyDescent="0.25">
      <c r="A8" s="1" t="str">
        <f>'ADCC-Runtime-Params'!B5</f>
        <v>| Ref. | Beneficiary Bank | Layer | Beneficiary Account No. | Beneficiary Account Name |
| ---- | ---------------- | ----- | ----------------------- | ------------------------ |
| AC1 | HSB | 1st | 111-111111-101  | CHAN TAI MAN |</v>
      </c>
    </row>
    <row r="9" spans="1:1" x14ac:dyDescent="0.25">
      <c r="A9" s="1"/>
    </row>
    <row r="10" spans="1:1" x14ac:dyDescent="0.25">
      <c r="A10" t="str">
        <f>'ADCC-Template'!B9</f>
        <v>Transaction Details</v>
      </c>
    </row>
    <row r="11" spans="1:1" ht="63" x14ac:dyDescent="0.25">
      <c r="A11" s="1" t="str">
        <f>'ADCC-Runtime-Params'!B6</f>
        <v>| S/N | Date | Currency | Involved Amounts | Approx. HKD | Remitting Bank | AC Location | Depositor AC No. | Depositor AC Name |
| --- | ---- | -------- | ---------------- | ----------- | -------------- | ----------- | ---------------- | ----------------- |
| 1 | 2024-08-24 | HKD | 50000 | 50000 | HSBC | Hong Kong | 444-4444444-101 | CHEUNG TAK SHING  |
| 2 | 2024-08-25 | HKD | 10000 | 10000 | HSBC | Hong Kong | 444-4444444-101 | CHEUNG TAK SHING  |
| 1 | 2024-08-24 | HKD | 31000 | 31000 | HSB | Hong Kong | 222-222222-101  | CHEUNG TAK SHING  |
| 2 | 2024-08-25 | HKD | 50000 | 50000 | HSB | Hong Kong | 222-222222-101  | CHEUNG TAK SHING  |
| 3 | 2024-08-25 | HKD | 60000 | 60000 | HSB | Hong Kong | 222-222222-101  | CHEUNG TAK SHING  |
| 4 | 2024-08-25 | HKD | 30000 | 30000 | HSB | Hong Kong | 222-222222-101  | CHEUNG TAK SHING  |
| 1 | 2024-08-25 | HKD | 39000 | 39000 | Hong Kong | CHEUNG TAK SHING  |</v>
      </c>
    </row>
    <row r="12" spans="1:1" x14ac:dyDescent="0.25">
      <c r="A12" s="1"/>
    </row>
    <row r="13" spans="1:1" x14ac:dyDescent="0.25">
      <c r="A13" t="str">
        <f>IF('ADCC-Params'!B6="Y","\*\*STR\*\*","\*\*NO STR\*\*")</f>
        <v>\*\*NO STR\*\*</v>
      </c>
    </row>
    <row r="15" spans="1:1" ht="78.75" x14ac:dyDescent="0.25">
      <c r="A15" s="1" t="str">
        <f>'ADCC-Template'!B10&amp;"**"&amp;'ADCC-Params'!B7&amp;"**"&amp;'ADCC-Template'!B11&amp;"**"&amp;'ADCC-Params'!B8&amp;"** "&amp;'ADCC-Template'!B12&amp;"**"&amp;'ADCC-Params'!B9&amp;"** "&amp;'ADCC-Template'!B13</f>
        <v>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v>
      </c>
    </row>
    <row r="17" spans="1:1" ht="31.5" x14ac:dyDescent="0.25">
      <c r="A17" s="1" t="str">
        <f>'ADCC-Template'!B14&amp;"**"&amp;"&lt;Template_Reporting_Reference&gt;"&amp;'ADCC-Params'!B10&amp;"&lt;/Template_Reporting_Reference&gt;"&amp;" ("&amp;'ADCC-Params'!B4&amp;")** "&amp;'ADCC-Template'!B15</f>
        <v>When fulfilling the reporting obligations by filing Suspicious Transaction Reports (STR) to the Joint Financial Intelligence Unit ("JFIU"), if any, please state **&lt;Template_Reporting_Reference&gt;ESPS 7■■■■■■ and NTKDIV 24■■■■■&lt;/Template_Reporting_Reference&gt; (DIT2-■■■■■)** for ease of reference.</v>
      </c>
    </row>
    <row r="19" spans="1:1" ht="47.25" x14ac:dyDescent="0.25">
      <c r="A19" s="1" t="str">
        <f>'ADCC-Template'!B16</f>
        <v>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v>
      </c>
    </row>
    <row r="21" spans="1:1" ht="31.5" x14ac:dyDescent="0.25">
      <c r="A21" s="1" t="str">
        <f>'ADCC-Template'!B17</f>
        <v>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v>
      </c>
    </row>
    <row r="23" spans="1:1" x14ac:dyDescent="0.25">
      <c r="A23" t="str">
        <f>'ADCC-Template'!B18&amp;'ADCC-Params'!B11&amp;'ADCC-Template'!B19</f>
        <v xml:space="preserve">Should you have any enquiry, please feel free to contact the undersigned or our officers at 286■■■■■. Thank you! </v>
      </c>
    </row>
    <row r="25" spans="1:1" x14ac:dyDescent="0.25">
      <c r="A25" t="str">
        <f>'ADCC-Template'!B20</f>
        <v xml:space="preserve">Best regards, </v>
      </c>
    </row>
    <row r="26" spans="1:1" x14ac:dyDescent="0.25">
      <c r="A26" s="2" t="str">
        <f>'ADCC-Params'!B12</f>
        <v xml:space="preserve">PC 15■■■ Sze-yuen </v>
      </c>
    </row>
    <row r="27" spans="1:1" x14ac:dyDescent="0.25">
      <c r="A27" t="str">
        <f>'ADCC-Template'!B21</f>
        <v>Anti-Deception Coordination Centre 
Commercial Crime Bureau 
Hong Kong Police Force</v>
      </c>
    </row>
    <row r="28" spans="1:1" x14ac:dyDescent="0.25">
      <c r="A28" t="str">
        <f>"Tel: "&amp;'ADCC-Params'!B11&amp;" / Fax: "&amp;'ADCC-Params'!B13</f>
        <v>Tel: 286■■■■■ / Fax: 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ADCC-Params</vt:lpstr>
      <vt:lpstr>ADCC-Beneficiary-Details</vt:lpstr>
      <vt:lpstr>ADCC-Txn-Details</vt:lpstr>
      <vt:lpstr>ADCC-Requested-Items</vt:lpstr>
      <vt:lpstr>ADCC-Runtime-Params</vt:lpstr>
      <vt:lpstr>ADCC-Template</vt:lpstr>
      <vt:lpstr>ADCC-Output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2025-03-25T02:49:27Z</dcterms:created>
  <dcterms:modified xsi:type="dcterms:W3CDTF">2025-06-21T12:17:54Z</dcterms:modified>
</cp:coreProperties>
</file>