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psf\Dropbox\Book projects\Stats for Ecologists\Edition 2\Data\"/>
    </mc:Choice>
  </mc:AlternateContent>
  <bookViews>
    <workbookView xWindow="0" yWindow="0" windowWidth="26300" windowHeight="24060"/>
  </bookViews>
  <sheets>
    <sheet name="Data" sheetId="2" r:id="rId1"/>
    <sheet name="t-test completed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B12" i="1"/>
  <c r="B10" i="1"/>
  <c r="C12" i="1"/>
  <c r="C10" i="1"/>
  <c r="B13" i="1"/>
  <c r="B15" i="1"/>
  <c r="B20" i="1"/>
  <c r="B21" i="1"/>
  <c r="B22" i="1"/>
  <c r="B25" i="1"/>
  <c r="B26" i="1"/>
  <c r="B24" i="1"/>
  <c r="B18" i="1"/>
  <c r="B17" i="1"/>
</calcChain>
</file>

<file path=xl/sharedStrings.xml><?xml version="1.0" encoding="utf-8"?>
<sst xmlns="http://schemas.openxmlformats.org/spreadsheetml/2006/main" count="39" uniqueCount="25">
  <si>
    <t>ridge</t>
  </si>
  <si>
    <t>furrow</t>
  </si>
  <si>
    <t>n</t>
  </si>
  <si>
    <t>t</t>
  </si>
  <si>
    <t>Mean</t>
  </si>
  <si>
    <t>t-crit</t>
  </si>
  <si>
    <t>p-value</t>
  </si>
  <si>
    <t>u</t>
  </si>
  <si>
    <t>f</t>
  </si>
  <si>
    <t>df</t>
  </si>
  <si>
    <t>t-Test: Two-Sample Assuming Unequal Variances</t>
  </si>
  <si>
    <t>Variance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</si>
  <si>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</si>
  <si>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</si>
  <si>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</si>
  <si>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</si>
  <si>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</si>
  <si>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</si>
  <si>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</si>
  <si>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based on equal variance</t>
  </si>
  <si>
    <t>ratio of variance</t>
  </si>
  <si>
    <t>Satterthwaite modified df</t>
  </si>
  <si>
    <t>based on modified df</t>
  </si>
  <si>
    <t>Result from Analysis ToolPak</t>
  </si>
  <si>
    <t>from TTEST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</si>
</sst>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1" x14ac:knownFonts="1">
    <font>
      <sz val="11"/>
      <color theme="1"/>
      <name val="Verdana"/>
      <family val="2"/>
    </font>
    <font>
      <sz val="11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1"/>
      <color rgb="FF006100"/>
      <name val="Verdana"/>
      <family val="2"/>
    </font>
    <font>
      <sz val="11"/>
      <color rgb="FF9C0006"/>
      <name val="Verdana"/>
      <family val="2"/>
    </font>
    <font>
      <sz val="11"/>
      <color rgb="FF9C6500"/>
      <name val="Verdana"/>
      <family val="2"/>
    </font>
    <font>
      <sz val="11"/>
      <color rgb="FF3F3F76"/>
      <name val="Verdana"/>
      <family val="2"/>
    </font>
    <font>
      <b/>
      <sz val="11"/>
      <color rgb="FF3F3F3F"/>
      <name val="Verdana"/>
      <family val="2"/>
    </font>
    <font>
      <b/>
      <sz val="11"/>
      <color rgb="FFFA7D00"/>
      <name val="Verdana"/>
      <family val="2"/>
    </font>
    <font>
      <sz val="11"/>
      <color rgb="FFFA7D00"/>
      <name val="Verdana"/>
      <family val="2"/>
    </font>
    <font>
      <b/>
      <sz val="11"/>
      <color theme="0"/>
      <name val="Verdana"/>
      <family val="2"/>
    </font>
    <font>
      <sz val="11"/>
      <color rgb="FFFF0000"/>
      <name val="Verdana"/>
      <family val="2"/>
    </font>
    <font>
      <i/>
      <sz val="11"/>
      <color rgb="FF7F7F7F"/>
      <name val="Verdana"/>
      <family val="2"/>
    </font>
    <font>
      <b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FF0000"/>
      <name val="Verdana"/>
      <family val="2"/>
    </font>
    <font>
      <i/>
      <sz val="11"/>
      <color theme="1"/>
      <name val="Verdana"/>
      <family val="2"/>
    </font>
    <font>
      <sz val="9"/>
      <color theme="0" tint="-0.34998626667073579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18" fillId="0" borderId="0" xfId="0" applyNumberFormat="1" applyFont="1"/>
    <xf numFmtId="0" fontId="16" fillId="0" borderId="0" xfId="0" applyFont="1"/>
    <xf numFmtId="0" fontId="0" fillId="0" borderId="0" xfId="0" applyFill="1" applyBorder="1" applyAlignment="1"/>
    <xf numFmtId="0" fontId="0" fillId="0" borderId="16" xfId="0" applyFill="1" applyBorder="1" applyAlignment="1"/>
    <xf numFmtId="0" fontId="19" fillId="0" borderId="17" xfId="0" applyFont="1" applyFill="1" applyBorder="1" applyAlignment="1">
      <alignment horizontal="center"/>
    </xf>
    <xf numFmtId="0" fontId="14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254000</xdr:colOff>
          <xdr:row>1</xdr:row>
          <xdr:rowOff>63500</xdr:rowOff>
        </xdr:from>
        <xdr:to>
          <xdr:col>4</xdr:col>
          <xdr:colOff>635000</xdr:colOff>
          <xdr:row>3</xdr:row>
          <xdr:rowOff>139700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127000</xdr:rowOff>
        </xdr:from>
        <xdr:to>
          <xdr:col>4</xdr:col>
          <xdr:colOff>698500</xdr:colOff>
          <xdr:row>8</xdr:row>
          <xdr:rowOff>63500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E22" sqref="E22"/>
    </sheetView>
  </sheetViews>
  <sheetFormatPr defaultRowHeight="13.5" x14ac:dyDescent="0.25"/>
  <cols>
    <col min="2" max="2" width="4.78515625" bestFit="1" customWidth="1"/>
    <col min="3" max="3" width="5.8554687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 s="1">
        <v>4</v>
      </c>
      <c r="C2" s="2">
        <v>9</v>
      </c>
    </row>
    <row r="3" spans="2:3" x14ac:dyDescent="0.25">
      <c r="B3" s="3">
        <v>3</v>
      </c>
      <c r="C3" s="4">
        <v>8</v>
      </c>
    </row>
    <row r="4" spans="2:3" x14ac:dyDescent="0.25">
      <c r="B4" s="3">
        <v>5</v>
      </c>
      <c r="C4" s="4">
        <v>10</v>
      </c>
    </row>
    <row r="5" spans="2:3" x14ac:dyDescent="0.25">
      <c r="B5" s="3">
        <v>6</v>
      </c>
      <c r="C5" s="4">
        <v>6</v>
      </c>
    </row>
    <row r="6" spans="2:3" x14ac:dyDescent="0.25">
      <c r="B6" s="3">
        <v>8</v>
      </c>
      <c r="C6" s="4">
        <v>7</v>
      </c>
    </row>
    <row r="7" spans="2:3" x14ac:dyDescent="0.25">
      <c r="B7" s="3">
        <v>6</v>
      </c>
      <c r="C7" s="4"/>
    </row>
    <row r="8" spans="2:3" x14ac:dyDescent="0.25">
      <c r="B8" s="3">
        <v>5</v>
      </c>
      <c r="C8" s="4"/>
    </row>
    <row r="9" spans="2:3" x14ac:dyDescent="0.25">
      <c r="B9" s="5">
        <v>7</v>
      </c>
      <c r="C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workbookViewId="0">
      <selection activeCell="G22" sqref="G22"/>
    </sheetView>
  </sheetViews>
  <sheetFormatPr defaultColWidth="8.7109375" defaultRowHeight="13.5" x14ac:dyDescent="0.25"/>
  <cols>
    <col min="1" max="1" width="7.5" bestFit="1" customWidth="1"/>
    <col min="2" max="3" width="6.5703125" customWidth="1"/>
    <col min="7" max="7" width="25.28515625" customWidth="1"/>
  </cols>
  <sheetData>
    <row r="1" spans="1:9" x14ac:dyDescent="0.25">
      <c r="B1" t="s">
        <v>0</v>
      </c>
      <c r="C1" t="s">
        <v>1</v>
      </c>
      <c r="G1" s="15" t="s">
        <v>23</v>
      </c>
    </row>
    <row r="2" spans="1:9" x14ac:dyDescent="0.25">
      <c r="B2" s="1">
        <v>4</v>
      </c>
      <c r="C2" s="2">
        <v>9</v>
      </c>
      <c r="G2" t="s">
        <v>10</v>
      </c>
    </row>
    <row r="3" spans="1:9" ht="14" thickBot="1" x14ac:dyDescent="0.3">
      <c r="B3" s="3">
        <v>3</v>
      </c>
      <c r="C3" s="4">
        <v>8</v>
      </c>
    </row>
    <row r="4" spans="1:9" x14ac:dyDescent="0.25">
      <c r="B4" s="3">
        <v>5</v>
      </c>
      <c r="C4" s="4">
        <v>10</v>
      </c>
      <c r="G4" s="14"/>
      <c r="H4" s="14" t="s">
        <v>0</v>
      </c>
      <c r="I4" s="14" t="s">
        <v>1</v>
      </c>
    </row>
    <row r="5" spans="1:9" x14ac:dyDescent="0.25">
      <c r="B5" s="3">
        <v>6</v>
      </c>
      <c r="C5" s="4">
        <v>6</v>
      </c>
      <c r="G5" s="12" t="s">
        <v>4</v>
      </c>
      <c r="H5" s="12">
        <v>5.5</v>
      </c>
      <c r="I5" s="12">
        <v>8</v>
      </c>
    </row>
    <row r="6" spans="1:9" x14ac:dyDescent="0.25">
      <c r="B6" s="3">
        <v>8</v>
      </c>
      <c r="C6" s="4">
        <v>7</v>
      </c>
      <c r="G6" s="12" t="s">
        <v>11</v>
      </c>
      <c r="H6" s="12">
        <v>2.5714285714285716</v>
      </c>
      <c r="I6" s="12">
        <v>2.5</v>
      </c>
    </row>
    <row r="7" spans="1:9" x14ac:dyDescent="0.25">
      <c r="B7" s="3">
        <v>6</v>
      </c>
      <c r="C7" s="4"/>
      <c r="G7" s="12" t="s">
        <v>12</v>
      </c>
      <c r="H7" s="12">
        <v>8</v>
      </c>
      <c r="I7" s="12">
        <v>5</v>
      </c>
    </row>
    <row r="8" spans="1:9" x14ac:dyDescent="0.25">
      <c r="B8" s="3">
        <v>5</v>
      </c>
      <c r="C8" s="4"/>
      <c r="G8" s="12" t="s">
        <v>13</v>
      </c>
      <c r="H8" s="12">
        <v>0</v>
      </c>
      <c r="I8" s="12"/>
    </row>
    <row r="9" spans="1:9" x14ac:dyDescent="0.25">
      <c r="B9" s="5">
        <v>7</v>
      </c>
      <c r="C9" s="6"/>
      <c r="G9" s="12" t="s">
        <v>9</v>
      </c>
      <c r="H9" s="12">
        <v>9</v>
      </c>
      <c r="I9" s="12"/>
    </row>
    <row r="10" spans="1:9" x14ac:dyDescent="0.25">
      <c r="A10" t="s">
        <v>2</v>
      </c>
      <c r="B10">
        <f>COUNT(B2:B9)</f>
        <v>8</v>
      </c>
      <c r="C10">
        <f>COUNT(C2:C9)</f>
        <v>5</v>
      </c>
      <c r="G10" s="12" t="s">
        <v>14</v>
      </c>
      <c r="H10" s="12">
        <v>-2.7583864218368523</v>
      </c>
      <c r="I10" s="12"/>
    </row>
    <row r="11" spans="1:9" x14ac:dyDescent="0.25">
      <c r="A11" t="s">
        <v>4</v>
      </c>
      <c r="B11">
        <f>AVERAGE(B2:B9)</f>
        <v>5.5</v>
      </c>
      <c r="C11">
        <f>AVERAGE(C2:C9)</f>
        <v>8</v>
      </c>
      <c r="G11" s="12" t="s">
        <v>15</v>
      </c>
      <c r="H11" s="12">
        <v>1.1085294371493744E-2</v>
      </c>
      <c r="I11" s="12"/>
    </row>
    <row r="12" spans="1:9" x14ac:dyDescent="0.25">
      <c r="A12" t="s">
        <v>11</v>
      </c>
      <c r="B12" s="9">
        <f>VAR(B2:B9)</f>
        <v>2.5714285714285716</v>
      </c>
      <c r="C12">
        <f>VAR(C2:C9)</f>
        <v>2.5</v>
      </c>
      <c r="G12" s="12" t="s">
        <v>16</v>
      </c>
      <c r="H12" s="12">
        <v>1.8331129326562374</v>
      </c>
      <c r="I12" s="12"/>
    </row>
    <row r="13" spans="1:9" x14ac:dyDescent="0.25">
      <c r="A13" t="s">
        <v>3</v>
      </c>
      <c r="B13" s="10">
        <f>ABS(B11-C11)/SQRT(B12/B10+C12/C10)</f>
        <v>2.7583864218368523</v>
      </c>
      <c r="G13" s="12" t="s">
        <v>17</v>
      </c>
      <c r="H13" s="12">
        <v>2.2170588742987489E-2</v>
      </c>
      <c r="I13" s="12"/>
    </row>
    <row r="14" spans="1:9" ht="14" thickBot="1" x14ac:dyDescent="0.3">
      <c r="B14" s="10"/>
      <c r="G14" s="13" t="s">
        <v>18</v>
      </c>
      <c r="H14" s="13">
        <v>2.2621571627982053</v>
      </c>
      <c r="I14" s="13"/>
    </row>
    <row r="15" spans="1:9" x14ac:dyDescent="0.25">
      <c r="A15" t="s">
        <v>6</v>
      </c>
      <c r="B15">
        <f>TDIST(B13,B10+C10-2,2)</f>
        <v>1.8609489494286095E-2</v>
      </c>
      <c r="C15" s="16" t="s">
        <v>19</v>
      </c>
      <c r="D15" s="8"/>
      <c r="E15" s="9"/>
    </row>
    <row r="16" spans="1:9" x14ac:dyDescent="0.25">
      <c r="D16" s="8"/>
      <c r="E16" s="7"/>
    </row>
    <row r="17" spans="1:3" x14ac:dyDescent="0.25">
      <c r="A17" t="s">
        <v>5</v>
      </c>
      <c r="B17">
        <f>TINV(0.05,B10+C10-2)</f>
        <v>2.2009851600916384</v>
      </c>
      <c r="C17" s="16" t="s">
        <v>19</v>
      </c>
    </row>
    <row r="18" spans="1:3" x14ac:dyDescent="0.25">
      <c r="A18" t="s">
        <v>6</v>
      </c>
      <c r="B18">
        <f>TTEST(B2:B9,C2:C6,2,3)</f>
        <v>2.2788550074389225E-2</v>
      </c>
      <c r="C18" s="16" t="s">
        <v>24</v>
      </c>
    </row>
    <row r="20" spans="1:3" x14ac:dyDescent="0.25">
      <c r="A20" t="s">
        <v>7</v>
      </c>
      <c r="B20">
        <f>(B12/B10)/((B12/B10)+(C12/C10))</f>
        <v>0.39130434782608697</v>
      </c>
      <c r="C20" s="16" t="s">
        <v>20</v>
      </c>
    </row>
    <row r="21" spans="1:3" x14ac:dyDescent="0.25">
      <c r="A21" t="s">
        <v>8</v>
      </c>
      <c r="B21">
        <f>1/(((B20^2)/(B10-1))+(((1-B20)^2)/(C10-1)))</f>
        <v>8.7334905660377355</v>
      </c>
      <c r="C21" s="16" t="s">
        <v>21</v>
      </c>
    </row>
    <row r="22" spans="1:3" x14ac:dyDescent="0.25">
      <c r="A22" t="s">
        <v>9</v>
      </c>
      <c r="B22">
        <f>CEILING(B21,1)</f>
        <v>9</v>
      </c>
    </row>
    <row r="24" spans="1:3" x14ac:dyDescent="0.25">
      <c r="A24" t="s">
        <v>5</v>
      </c>
      <c r="B24">
        <f>TINV(0.05,B22)</f>
        <v>2.2621571627982053</v>
      </c>
      <c r="C24" s="16" t="s">
        <v>22</v>
      </c>
    </row>
    <row r="25" spans="1:3" x14ac:dyDescent="0.25">
      <c r="A25" t="s">
        <v>6</v>
      </c>
      <c r="B25">
        <f>TDIST(B13,B22,2)</f>
        <v>2.2170588742987489E-2</v>
      </c>
      <c r="C25" s="16" t="s">
        <v>22</v>
      </c>
    </row>
    <row r="26" spans="1:3" x14ac:dyDescent="0.25">
      <c r="A26" t="s">
        <v>3</v>
      </c>
      <c r="B26" s="11">
        <f>TINV(B25,B22)</f>
        <v>2.7583864218368532</v>
      </c>
      <c r="C26" s="16" t="s">
        <v>22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r:id="rId4">
            <anchor moveWithCells="1">
              <from>
                <xdr:col>3</xdr:col>
                <xdr:colOff>254000</xdr:colOff>
                <xdr:row>1</xdr:row>
                <xdr:rowOff>63500</xdr:rowOff>
              </from>
              <to>
                <xdr:col>4</xdr:col>
                <xdr:colOff>635000</xdr:colOff>
                <xdr:row>3</xdr:row>
                <xdr:rowOff>139700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r:id="rId6">
            <anchor moveWithCells="1">
              <from>
                <xdr:col>3</xdr:col>
                <xdr:colOff>228600</xdr:colOff>
                <xdr:row>4</xdr:row>
                <xdr:rowOff>127000</xdr:rowOff>
              </from>
              <to>
                <xdr:col>4</xdr:col>
                <xdr:colOff>698500</xdr:colOff>
                <xdr:row>8</xdr:row>
                <xdr:rowOff>63500</xdr:rowOff>
              </to>
            </anchor>
          </objectPr>
        </oleObject>
      </mc:Choice>
      <mc:Fallback>
        <oleObject progId="Equation.3"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 completed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Gardener</cp:lastModifiedBy>
  <dcterms:created xsi:type="dcterms:W3CDTF">2015-09-16T12:57:55Z</dcterms:created>
  <dcterms:modified xsi:type="dcterms:W3CDTF">2016-05-11T12:25:45Z</dcterms:modified>
</cp:coreProperties>
</file>