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Surveys\Irma2017\GIS\v12\"/>
    </mc:Choice>
  </mc:AlternateContent>
  <bookViews>
    <workbookView xWindow="0" yWindow="0" windowWidth="22728" windowHeight="10236"/>
  </bookViews>
  <sheets>
    <sheet name="Inputs_for_Hazus" sheetId="1" r:id="rId1"/>
    <sheet name="ARA_Hurricane_Irma_Track_v12" sheetId="4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A3" i="1"/>
  <c r="B3" i="1"/>
  <c r="D3" i="1"/>
  <c r="E3" i="1"/>
  <c r="F3" i="1"/>
  <c r="A4" i="1"/>
  <c r="B4" i="1"/>
  <c r="D4" i="1"/>
  <c r="E4" i="1"/>
  <c r="F4" i="1"/>
  <c r="A5" i="1"/>
  <c r="B5" i="1"/>
  <c r="D5" i="1"/>
  <c r="E5" i="1"/>
  <c r="F5" i="1"/>
  <c r="A6" i="1"/>
  <c r="B6" i="1"/>
  <c r="D6" i="1"/>
  <c r="E6" i="1"/>
  <c r="F6" i="1"/>
  <c r="A7" i="1"/>
  <c r="B7" i="1"/>
  <c r="D7" i="1"/>
  <c r="E7" i="1"/>
  <c r="F7" i="1"/>
  <c r="A8" i="1"/>
  <c r="B8" i="1"/>
  <c r="D8" i="1"/>
  <c r="E8" i="1"/>
  <c r="F8" i="1"/>
  <c r="A9" i="1"/>
  <c r="B9" i="1"/>
  <c r="D9" i="1"/>
  <c r="E9" i="1"/>
  <c r="F9" i="1"/>
  <c r="A10" i="1"/>
  <c r="B10" i="1"/>
  <c r="D10" i="1"/>
  <c r="E10" i="1"/>
  <c r="F10" i="1"/>
  <c r="A11" i="1"/>
  <c r="B11" i="1"/>
  <c r="D11" i="1"/>
  <c r="E11" i="1"/>
  <c r="F11" i="1"/>
  <c r="A12" i="1"/>
  <c r="B12" i="1"/>
  <c r="D12" i="1"/>
  <c r="E12" i="1"/>
  <c r="F12" i="1"/>
  <c r="A13" i="1"/>
  <c r="B13" i="1"/>
  <c r="D13" i="1"/>
  <c r="E13" i="1"/>
  <c r="F13" i="1"/>
  <c r="A14" i="1"/>
  <c r="B14" i="1"/>
  <c r="D14" i="1"/>
  <c r="E14" i="1"/>
  <c r="F14" i="1"/>
  <c r="A15" i="1"/>
  <c r="B15" i="1"/>
  <c r="D15" i="1"/>
  <c r="E15" i="1"/>
  <c r="F15" i="1"/>
  <c r="A16" i="1"/>
  <c r="B16" i="1"/>
  <c r="D16" i="1"/>
  <c r="E16" i="1"/>
  <c r="F16" i="1"/>
  <c r="A17" i="1"/>
  <c r="B17" i="1"/>
  <c r="D17" i="1"/>
  <c r="E17" i="1"/>
  <c r="F17" i="1"/>
  <c r="A18" i="1"/>
  <c r="B18" i="1"/>
  <c r="D18" i="1"/>
  <c r="E18" i="1"/>
  <c r="F18" i="1"/>
  <c r="A19" i="1"/>
  <c r="B19" i="1"/>
  <c r="D19" i="1"/>
  <c r="E19" i="1"/>
  <c r="F19" i="1"/>
  <c r="A20" i="1"/>
  <c r="B20" i="1"/>
  <c r="D20" i="1"/>
  <c r="E20" i="1"/>
  <c r="F20" i="1"/>
  <c r="F2" i="1"/>
  <c r="E2" i="1"/>
  <c r="D2" i="1" l="1"/>
  <c r="B2" i="1"/>
  <c r="A2" i="1"/>
</calcChain>
</file>

<file path=xl/sharedStrings.xml><?xml version="1.0" encoding="utf-8"?>
<sst xmlns="http://schemas.openxmlformats.org/spreadsheetml/2006/main" count="120" uniqueCount="115">
  <si>
    <t>Latitude</t>
  </si>
  <si>
    <t>Longitude</t>
  </si>
  <si>
    <t>Time (hours)</t>
  </si>
  <si>
    <t>CentralPressure_mbar</t>
  </si>
  <si>
    <t>RMW_Miles</t>
  </si>
  <si>
    <t>B</t>
  </si>
  <si>
    <t>Inland</t>
  </si>
  <si>
    <t>FA 47 2017-09-10 2100 UTC (5 pm EDT), near Naples</t>
  </si>
  <si>
    <t>FA 50 2017-09-11 1500 UTC (11 am EDT)</t>
  </si>
  <si>
    <t>Applied Reserch Associates</t>
  </si>
  <si>
    <t>Steps in Hazus</t>
  </si>
  <si>
    <t>Create new scenario</t>
  </si>
  <si>
    <t>Define storm track manually</t>
  </si>
  <si>
    <t>Name</t>
  </si>
  <si>
    <t>Use Times, RMW, and Profile parameters (B)</t>
  </si>
  <si>
    <t>Copy and Paste one column at a time (there are some hidden columns in the Hazus data table)</t>
  </si>
  <si>
    <t>Manually check the boxes indicated by "1" in the "Inland" column</t>
  </si>
  <si>
    <t>ARA_Hurricane_Irma_Track_v10</t>
  </si>
  <si>
    <t>labl_txt</t>
  </si>
  <si>
    <t>Lon</t>
  </si>
  <si>
    <t>0UTC,959,20,1.3</t>
  </si>
  <si>
    <t>3UTC,961,20,1.3</t>
  </si>
  <si>
    <t>6UTC,961,20,1.3</t>
  </si>
  <si>
    <t>9UTC,961,20,1.3</t>
  </si>
  <si>
    <t>12UTC,947,20,1.3</t>
  </si>
  <si>
    <t>15UTC,944,20,1.3</t>
  </si>
  <si>
    <t>18UTC,944,23,1.35</t>
  </si>
  <si>
    <t>21UTC,944,27,1.4</t>
  </si>
  <si>
    <t>0UTC,943,30,1.45</t>
  </si>
  <si>
    <t>3UTC,943,30,1.5</t>
  </si>
  <si>
    <t>6UTC,939,30,1.55</t>
  </si>
  <si>
    <t>9UTC,937,30,1.6</t>
  </si>
  <si>
    <t>12UTC,929,30,1.6</t>
  </si>
  <si>
    <t>15UTC,931,30,1.6</t>
  </si>
  <si>
    <t>18UTC,926,27,1.6</t>
  </si>
  <si>
    <t>21UTC,926,25,1.6</t>
  </si>
  <si>
    <t>0UTC,916,23,1.6</t>
  </si>
  <si>
    <t>3UTC,916,23,1.6</t>
  </si>
  <si>
    <t>6UTC,914,23,1.6</t>
  </si>
  <si>
    <t>9UTC,914,23,1.6</t>
  </si>
  <si>
    <t>12UTC,918,23,1.6</t>
  </si>
  <si>
    <t>15UTC,918,23,1.6</t>
  </si>
  <si>
    <t>18UTC,920,23,1.6</t>
  </si>
  <si>
    <t>21UTC,914,23,1.6</t>
  </si>
  <si>
    <t>0UTC,914,23,1.6</t>
  </si>
  <si>
    <t>6UTC,921,23,1.6</t>
  </si>
  <si>
    <t>9UTC,921,23,1.6</t>
  </si>
  <si>
    <t>12UTC,921,23,1.6</t>
  </si>
  <si>
    <t>15UTC,921,23,1.6</t>
  </si>
  <si>
    <t>18UTC,922,23,1.6</t>
  </si>
  <si>
    <t>21UTC,922,23,1.6</t>
  </si>
  <si>
    <t>0UTC,919,23,1.6</t>
  </si>
  <si>
    <t>3UTC,920,26,1.56</t>
  </si>
  <si>
    <t>6UTC,925,29,1.52</t>
  </si>
  <si>
    <t>9UTC,925,32,1.48</t>
  </si>
  <si>
    <t>12UTC,927,35,1.44</t>
  </si>
  <si>
    <t>15UTC,927,35,1.4</t>
  </si>
  <si>
    <t>18UTC,925,35,1.36</t>
  </si>
  <si>
    <t>21UTC,925,35,1.32</t>
  </si>
  <si>
    <t>0UTC,924,35,1.3</t>
  </si>
  <si>
    <t>3UTC,924,35,1.25</t>
  </si>
  <si>
    <t>6UTC,930,35,1.2</t>
  </si>
  <si>
    <t>9UTC,930,33,1.15</t>
  </si>
  <si>
    <t>12UTC,937,30,1.1</t>
  </si>
  <si>
    <t>15UTC,941,28,1.05</t>
  </si>
  <si>
    <t>18UTC,941,30,1</t>
  </si>
  <si>
    <t>21UTC,933,30,1</t>
  </si>
  <si>
    <t>0UTC,932,32,1</t>
  </si>
  <si>
    <t>3UTC,933,35,1</t>
  </si>
  <si>
    <t>6UTC,931,40,1</t>
  </si>
  <si>
    <t>9UTC,928,45,1</t>
  </si>
  <si>
    <t>12UTC,929,45,1</t>
  </si>
  <si>
    <t>15UTC,933,45,1</t>
  </si>
  <si>
    <t>18UTC,936,47,0.95</t>
  </si>
  <si>
    <t>21UTC,938,50,0.95</t>
  </si>
  <si>
    <t>0UTC,942,55,0.9</t>
  </si>
  <si>
    <t>3UTC,952,60,0.9</t>
  </si>
  <si>
    <t>6UTC,960,65,0.85</t>
  </si>
  <si>
    <t>9UTC,965,70,0.85</t>
  </si>
  <si>
    <t>12UTC,970,80,0.8</t>
  </si>
  <si>
    <t>15UTC,975,85,0.8</t>
  </si>
  <si>
    <t>Through FA 50</t>
  </si>
  <si>
    <t>18UTC,980,100,0.75</t>
  </si>
  <si>
    <t>FA 50A</t>
  </si>
  <si>
    <t>21UTC,985,110,0.65</t>
  </si>
  <si>
    <t>FA 51</t>
  </si>
  <si>
    <t>0UTC,986,110,0.6</t>
  </si>
  <si>
    <t>FA 51a</t>
  </si>
  <si>
    <t>3UTC,988,110,0.6</t>
  </si>
  <si>
    <t>FA 52</t>
  </si>
  <si>
    <t>Year</t>
  </si>
  <si>
    <t>Month</t>
  </si>
  <si>
    <t>Day</t>
  </si>
  <si>
    <t>Hr UTC</t>
  </si>
  <si>
    <t>LonW</t>
  </si>
  <si>
    <t>LatN</t>
  </si>
  <si>
    <t>RMWkm</t>
  </si>
  <si>
    <t>CPmbar</t>
  </si>
  <si>
    <t>FFPmbar</t>
  </si>
  <si>
    <t>NotUsed</t>
  </si>
  <si>
    <t>=not validated; DO NOT USE</t>
  </si>
  <si>
    <t>FA 47A</t>
  </si>
  <si>
    <t>FA 48</t>
  </si>
  <si>
    <t>FA 48A</t>
  </si>
  <si>
    <t>FA 49</t>
  </si>
  <si>
    <t>FA 49A</t>
  </si>
  <si>
    <t>FA 46</t>
  </si>
  <si>
    <t>FA 46A</t>
  </si>
  <si>
    <t>FA 45A Just before FL Keys landfall</t>
  </si>
  <si>
    <t>FA 45</t>
  </si>
  <si>
    <t>FA 44</t>
  </si>
  <si>
    <t>FA 43</t>
  </si>
  <si>
    <t>FA 43A</t>
  </si>
  <si>
    <t>FA 44A</t>
  </si>
  <si>
    <t xml:space="preserve">FA 52 Final Advisory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</si>
</sst>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  <xf numFmtId="14" fontId="0" fillId="0" borderId="0" xfId="0" applyNumberFormat="1" applyAlignment="1">
      <alignment horizontal="left"/>
    </xf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quotePrefix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I16" sqref="I16"/>
    </sheetView>
  </sheetViews>
  <sheetFormatPr defaultRowHeight="14.4" x14ac:dyDescent="0.3"/>
  <cols>
    <col min="1" max="1" width="8.44140625" bestFit="1" customWidth="1"/>
    <col min="2" max="2" width="10" bestFit="1" customWidth="1"/>
    <col min="3" max="3" width="12.44140625" style="2" bestFit="1" customWidth="1"/>
    <col min="4" max="4" width="19.21875" bestFit="1" customWidth="1"/>
    <col min="5" max="5" width="10.88671875" style="2" bestFit="1" customWidth="1"/>
    <col min="6" max="6" width="6.44140625" customWidth="1"/>
    <col min="7" max="7" width="6.5546875" bestFit="1" customWidth="1"/>
    <col min="9" max="9" width="46.5546875" bestFit="1" customWidth="1"/>
    <col min="11" max="11" width="2" customWidth="1"/>
    <col min="12" max="12" width="86.33203125" bestFit="1" customWidth="1"/>
  </cols>
  <sheetData>
    <row r="1" spans="1:1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"/>
      <c r="K1" s="3"/>
      <c r="L1" s="3" t="s">
        <v>17</v>
      </c>
    </row>
    <row r="2" spans="1:12" x14ac:dyDescent="0.3">
      <c r="A2" s="4">
        <f>ARA_Hurricane_Irma_Track_v12!E49</f>
        <v>23.4</v>
      </c>
      <c r="B2" s="4">
        <f>-ARA_Hurricane_Irma_Track_v12!F49</f>
        <v>-80.5</v>
      </c>
      <c r="C2" s="1">
        <v>0</v>
      </c>
      <c r="D2" s="1">
        <f>ARA_Hurricane_Irma_Track_v12!G49</f>
        <v>933</v>
      </c>
      <c r="E2" s="4">
        <f>ROUND(ARA_Hurricane_Irma_Track_v12!H49*0.6214,2)</f>
        <v>18.64</v>
      </c>
      <c r="F2" s="4">
        <f>ARA_Hurricane_Irma_Track_v12!I49</f>
        <v>1</v>
      </c>
      <c r="G2">
        <v>0</v>
      </c>
      <c r="I2" t="s">
        <v>111</v>
      </c>
      <c r="K2" s="3"/>
      <c r="L2" s="3" t="s">
        <v>9</v>
      </c>
    </row>
    <row r="3" spans="1:12" x14ac:dyDescent="0.3">
      <c r="A3" s="4">
        <f>ARA_Hurricane_Irma_Track_v12!E50</f>
        <v>23.3</v>
      </c>
      <c r="B3" s="4">
        <f>-ARA_Hurricane_Irma_Track_v12!F50</f>
        <v>-80.8</v>
      </c>
      <c r="C3" s="1">
        <f>C2+MOD(ARA_Hurricane_Irma_Track_v12!D50-ARA_Hurricane_Irma_Track_v12!D49,24)</f>
        <v>3</v>
      </c>
      <c r="D3" s="1">
        <f>ARA_Hurricane_Irma_Track_v12!G50</f>
        <v>932</v>
      </c>
      <c r="E3" s="4">
        <f>ROUND(ARA_Hurricane_Irma_Track_v12!H50*0.6214,2)</f>
        <v>19.88</v>
      </c>
      <c r="F3" s="4">
        <f>ARA_Hurricane_Irma_Track_v12!I50</f>
        <v>1</v>
      </c>
      <c r="G3" s="9">
        <v>0</v>
      </c>
      <c r="H3" s="3"/>
      <c r="I3" s="9" t="s">
        <v>112</v>
      </c>
      <c r="K3" s="3"/>
      <c r="L3" s="8">
        <v>42989</v>
      </c>
    </row>
    <row r="4" spans="1:12" x14ac:dyDescent="0.3">
      <c r="A4" s="4">
        <f>ARA_Hurricane_Irma_Track_v12!E51</f>
        <v>23.5</v>
      </c>
      <c r="B4" s="4">
        <f>-ARA_Hurricane_Irma_Track_v12!F51</f>
        <v>-81</v>
      </c>
      <c r="C4" s="1">
        <f>C3+MOD(ARA_Hurricane_Irma_Track_v12!D51-ARA_Hurricane_Irma_Track_v12!D50,24)</f>
        <v>6</v>
      </c>
      <c r="D4" s="1">
        <f>ARA_Hurricane_Irma_Track_v12!G51</f>
        <v>933</v>
      </c>
      <c r="E4" s="4">
        <f>ROUND(ARA_Hurricane_Irma_Track_v12!H51*0.6214,2)</f>
        <v>21.75</v>
      </c>
      <c r="F4" s="4">
        <f>ARA_Hurricane_Irma_Track_v12!I51</f>
        <v>1</v>
      </c>
      <c r="G4" s="9">
        <v>0</v>
      </c>
      <c r="H4" s="3"/>
      <c r="I4" t="s">
        <v>110</v>
      </c>
      <c r="K4" s="3"/>
      <c r="L4" s="3"/>
    </row>
    <row r="5" spans="1:12" x14ac:dyDescent="0.3">
      <c r="A5" s="4">
        <f>ARA_Hurricane_Irma_Track_v12!E52</f>
        <v>23.7</v>
      </c>
      <c r="B5" s="4">
        <f>-ARA_Hurricane_Irma_Track_v12!F52</f>
        <v>-81.3</v>
      </c>
      <c r="C5" s="1">
        <f>C4+MOD(ARA_Hurricane_Irma_Track_v12!D52-ARA_Hurricane_Irma_Track_v12!D51,24)</f>
        <v>9</v>
      </c>
      <c r="D5" s="1">
        <f>ARA_Hurricane_Irma_Track_v12!G52</f>
        <v>931</v>
      </c>
      <c r="E5" s="4">
        <f>ROUND(ARA_Hurricane_Irma_Track_v12!H52*0.6214,2)</f>
        <v>24.86</v>
      </c>
      <c r="F5" s="4">
        <f>ARA_Hurricane_Irma_Track_v12!I52</f>
        <v>1</v>
      </c>
      <c r="G5" s="9">
        <v>0</v>
      </c>
      <c r="H5" s="3"/>
      <c r="I5" s="9" t="s">
        <v>113</v>
      </c>
      <c r="K5" s="3"/>
      <c r="L5" s="3" t="s">
        <v>10</v>
      </c>
    </row>
    <row r="6" spans="1:12" x14ac:dyDescent="0.3">
      <c r="A6" s="4">
        <f>ARA_Hurricane_Irma_Track_v12!E53</f>
        <v>24.1</v>
      </c>
      <c r="B6" s="4">
        <f>-ARA_Hurricane_Irma_Track_v12!F53</f>
        <v>-81.5</v>
      </c>
      <c r="C6" s="1">
        <f>C5+MOD(ARA_Hurricane_Irma_Track_v12!D53-ARA_Hurricane_Irma_Track_v12!D52,24)</f>
        <v>12</v>
      </c>
      <c r="D6" s="1">
        <f>ARA_Hurricane_Irma_Track_v12!G53</f>
        <v>928</v>
      </c>
      <c r="E6" s="4">
        <f>ROUND(ARA_Hurricane_Irma_Track_v12!H53*0.6214,2)</f>
        <v>27.96</v>
      </c>
      <c r="F6" s="4">
        <f>ARA_Hurricane_Irma_Track_v12!I53</f>
        <v>1</v>
      </c>
      <c r="G6" s="9">
        <v>0</v>
      </c>
      <c r="H6" s="3"/>
      <c r="I6" t="s">
        <v>109</v>
      </c>
      <c r="K6" s="3"/>
      <c r="L6" s="3"/>
    </row>
    <row r="7" spans="1:12" x14ac:dyDescent="0.3">
      <c r="A7" s="4">
        <f>ARA_Hurricane_Irma_Track_v12!E54</f>
        <v>24.5</v>
      </c>
      <c r="B7" s="4">
        <f>-ARA_Hurricane_Irma_Track_v12!F54</f>
        <v>-81.5</v>
      </c>
      <c r="C7" s="1">
        <f>C6+MOD(ARA_Hurricane_Irma_Track_v12!D54-ARA_Hurricane_Irma_Track_v12!D53,24)</f>
        <v>15</v>
      </c>
      <c r="D7" s="1">
        <f>ARA_Hurricane_Irma_Track_v12!G54</f>
        <v>929</v>
      </c>
      <c r="E7" s="4">
        <f>ROUND(ARA_Hurricane_Irma_Track_v12!H54*0.6214,2)</f>
        <v>27.96</v>
      </c>
      <c r="F7" s="4">
        <f>ARA_Hurricane_Irma_Track_v12!I54</f>
        <v>1</v>
      </c>
      <c r="G7" s="9">
        <v>0</v>
      </c>
      <c r="H7" s="3"/>
      <c r="I7" t="s">
        <v>108</v>
      </c>
      <c r="K7" s="3">
        <v>1</v>
      </c>
      <c r="L7" s="3" t="s">
        <v>11</v>
      </c>
    </row>
    <row r="8" spans="1:12" x14ac:dyDescent="0.3">
      <c r="A8" s="4">
        <f>ARA_Hurricane_Irma_Track_v12!E55</f>
        <v>25</v>
      </c>
      <c r="B8" s="4">
        <f>-ARA_Hurricane_Irma_Track_v12!F55</f>
        <v>-81.5</v>
      </c>
      <c r="C8" s="1">
        <f>C7+MOD(ARA_Hurricane_Irma_Track_v12!D55-ARA_Hurricane_Irma_Track_v12!D54,24)</f>
        <v>18</v>
      </c>
      <c r="D8" s="1">
        <f>ARA_Hurricane_Irma_Track_v12!G55</f>
        <v>933</v>
      </c>
      <c r="E8" s="4">
        <f>ROUND(ARA_Hurricane_Irma_Track_v12!H55*0.6214,2)</f>
        <v>27.96</v>
      </c>
      <c r="F8" s="4">
        <f>ARA_Hurricane_Irma_Track_v12!I55</f>
        <v>1</v>
      </c>
      <c r="G8" s="9">
        <v>0</v>
      </c>
      <c r="H8" s="3"/>
      <c r="I8" t="s">
        <v>106</v>
      </c>
      <c r="K8" s="3">
        <v>2</v>
      </c>
      <c r="L8" s="3" t="s">
        <v>12</v>
      </c>
    </row>
    <row r="9" spans="1:12" x14ac:dyDescent="0.3">
      <c r="A9" s="4">
        <f>ARA_Hurricane_Irma_Track_v12!E56</f>
        <v>25.6</v>
      </c>
      <c r="B9" s="4">
        <f>-ARA_Hurricane_Irma_Track_v12!F56</f>
        <v>-81.8</v>
      </c>
      <c r="C9" s="1">
        <f>C8+MOD(ARA_Hurricane_Irma_Track_v12!D56-ARA_Hurricane_Irma_Track_v12!D55,24)</f>
        <v>21</v>
      </c>
      <c r="D9" s="1">
        <f>ARA_Hurricane_Irma_Track_v12!G56</f>
        <v>936</v>
      </c>
      <c r="E9" s="4">
        <f>ROUND(ARA_Hurricane_Irma_Track_v12!H56*0.6214,2)</f>
        <v>29.21</v>
      </c>
      <c r="F9" s="4">
        <f>ARA_Hurricane_Irma_Track_v12!I56</f>
        <v>0.95</v>
      </c>
      <c r="G9" s="9">
        <v>0</v>
      </c>
      <c r="H9" s="3"/>
      <c r="I9" t="s">
        <v>107</v>
      </c>
      <c r="K9" s="3">
        <v>3</v>
      </c>
      <c r="L9" s="3" t="s">
        <v>13</v>
      </c>
    </row>
    <row r="10" spans="1:12" x14ac:dyDescent="0.3">
      <c r="A10" s="4">
        <f>ARA_Hurricane_Irma_Track_v12!E57</f>
        <v>26.2</v>
      </c>
      <c r="B10" s="4">
        <f>-ARA_Hurricane_Irma_Track_v12!F57</f>
        <v>-81.8</v>
      </c>
      <c r="C10" s="1">
        <f>C9+MOD(ARA_Hurricane_Irma_Track_v12!D57-ARA_Hurricane_Irma_Track_v12!D56,24)</f>
        <v>24</v>
      </c>
      <c r="D10" s="1">
        <f>ARA_Hurricane_Irma_Track_v12!G57</f>
        <v>938</v>
      </c>
      <c r="E10" s="4">
        <f>ROUND(ARA_Hurricane_Irma_Track_v12!H57*0.6214,2)</f>
        <v>31.07</v>
      </c>
      <c r="F10" s="4">
        <f>ARA_Hurricane_Irma_Track_v12!I57</f>
        <v>0.95</v>
      </c>
      <c r="G10" s="9">
        <v>1</v>
      </c>
      <c r="H10" s="3"/>
      <c r="I10" t="s">
        <v>7</v>
      </c>
      <c r="K10" s="3">
        <v>4</v>
      </c>
      <c r="L10" s="3" t="s">
        <v>14</v>
      </c>
    </row>
    <row r="11" spans="1:12" x14ac:dyDescent="0.3">
      <c r="A11" s="4">
        <f>ARA_Hurricane_Irma_Track_v12!E58</f>
        <v>26.7</v>
      </c>
      <c r="B11" s="4">
        <f>-ARA_Hurricane_Irma_Track_v12!F58</f>
        <v>-81.7</v>
      </c>
      <c r="C11" s="1">
        <f>C10+MOD(ARA_Hurricane_Irma_Track_v12!D58-ARA_Hurricane_Irma_Track_v12!D57,24)</f>
        <v>27</v>
      </c>
      <c r="D11" s="1">
        <f>ARA_Hurricane_Irma_Track_v12!G58</f>
        <v>942</v>
      </c>
      <c r="E11" s="4">
        <f>ROUND(ARA_Hurricane_Irma_Track_v12!H58*0.6214,2)</f>
        <v>34.18</v>
      </c>
      <c r="F11" s="4">
        <f>ARA_Hurricane_Irma_Track_v12!I58</f>
        <v>0.9</v>
      </c>
      <c r="G11" s="9">
        <v>1</v>
      </c>
      <c r="H11" s="3"/>
      <c r="I11" t="s">
        <v>101</v>
      </c>
      <c r="K11" s="3">
        <v>5</v>
      </c>
      <c r="L11" s="5" t="s">
        <v>15</v>
      </c>
    </row>
    <row r="12" spans="1:12" x14ac:dyDescent="0.3">
      <c r="A12" s="4">
        <f>ARA_Hurricane_Irma_Track_v12!E59</f>
        <v>27.5</v>
      </c>
      <c r="B12" s="4">
        <f>-ARA_Hurricane_Irma_Track_v12!F59</f>
        <v>-81.900000000000006</v>
      </c>
      <c r="C12" s="1">
        <f>C11+MOD(ARA_Hurricane_Irma_Track_v12!D59-ARA_Hurricane_Irma_Track_v12!D58,24)</f>
        <v>30</v>
      </c>
      <c r="D12" s="1">
        <f>ARA_Hurricane_Irma_Track_v12!G59</f>
        <v>952</v>
      </c>
      <c r="E12" s="4">
        <f>ROUND(ARA_Hurricane_Irma_Track_v12!H59*0.6214,2)</f>
        <v>37.28</v>
      </c>
      <c r="F12" s="4">
        <f>ARA_Hurricane_Irma_Track_v12!I59</f>
        <v>0.9</v>
      </c>
      <c r="G12" s="9">
        <v>1</v>
      </c>
      <c r="H12" s="3"/>
      <c r="I12" t="s">
        <v>102</v>
      </c>
      <c r="K12" s="6">
        <v>6</v>
      </c>
      <c r="L12" s="6" t="s">
        <v>16</v>
      </c>
    </row>
    <row r="13" spans="1:12" x14ac:dyDescent="0.3">
      <c r="A13" s="4">
        <f>ARA_Hurricane_Irma_Track_v12!E60</f>
        <v>28.2</v>
      </c>
      <c r="B13" s="4">
        <f>-ARA_Hurricane_Irma_Track_v12!F60</f>
        <v>-82.2</v>
      </c>
      <c r="C13" s="1">
        <f>C12+MOD(ARA_Hurricane_Irma_Track_v12!D60-ARA_Hurricane_Irma_Track_v12!D59,24)</f>
        <v>33</v>
      </c>
      <c r="D13" s="1">
        <f>ARA_Hurricane_Irma_Track_v12!G60</f>
        <v>960</v>
      </c>
      <c r="E13" s="4">
        <f>ROUND(ARA_Hurricane_Irma_Track_v12!H60*0.6214,2)</f>
        <v>40.39</v>
      </c>
      <c r="F13" s="4">
        <f>ARA_Hurricane_Irma_Track_v12!I60</f>
        <v>0.85</v>
      </c>
      <c r="G13" s="9">
        <v>1</v>
      </c>
      <c r="H13" s="3"/>
      <c r="I13" t="s">
        <v>103</v>
      </c>
    </row>
    <row r="14" spans="1:12" x14ac:dyDescent="0.3">
      <c r="A14" s="4">
        <f>ARA_Hurricane_Irma_Track_v12!E61</f>
        <v>28.9</v>
      </c>
      <c r="B14" s="4">
        <f>-ARA_Hurricane_Irma_Track_v12!F61</f>
        <v>-82.6</v>
      </c>
      <c r="C14" s="1">
        <f>C13+MOD(ARA_Hurricane_Irma_Track_v12!D61-ARA_Hurricane_Irma_Track_v12!D60,24)</f>
        <v>36</v>
      </c>
      <c r="D14" s="1">
        <f>ARA_Hurricane_Irma_Track_v12!G61</f>
        <v>965</v>
      </c>
      <c r="E14" s="4">
        <f>ROUND(ARA_Hurricane_Irma_Track_v12!H61*0.6214,2)</f>
        <v>43.5</v>
      </c>
      <c r="F14" s="4">
        <f>ARA_Hurricane_Irma_Track_v12!I61</f>
        <v>0.85</v>
      </c>
      <c r="G14" s="9">
        <v>1</v>
      </c>
      <c r="H14" s="3"/>
      <c r="I14" t="s">
        <v>104</v>
      </c>
    </row>
    <row r="15" spans="1:12" x14ac:dyDescent="0.3">
      <c r="A15" s="4">
        <f>ARA_Hurricane_Irma_Track_v12!E62</f>
        <v>29.5</v>
      </c>
      <c r="B15" s="4">
        <f>-ARA_Hurricane_Irma_Track_v12!F62</f>
        <v>-82.9</v>
      </c>
      <c r="C15" s="1">
        <f>C14+MOD(ARA_Hurricane_Irma_Track_v12!D62-ARA_Hurricane_Irma_Track_v12!D61,24)</f>
        <v>39</v>
      </c>
      <c r="D15" s="1">
        <f>ARA_Hurricane_Irma_Track_v12!G62</f>
        <v>970</v>
      </c>
      <c r="E15" s="4">
        <f>ROUND(ARA_Hurricane_Irma_Track_v12!H62*0.6214,2)</f>
        <v>49.71</v>
      </c>
      <c r="F15" s="4">
        <f>ARA_Hurricane_Irma_Track_v12!I62</f>
        <v>0.8</v>
      </c>
      <c r="G15" s="9">
        <v>1</v>
      </c>
      <c r="H15" s="3"/>
      <c r="I15" t="s">
        <v>105</v>
      </c>
    </row>
    <row r="16" spans="1:12" x14ac:dyDescent="0.3">
      <c r="A16" s="4">
        <f>ARA_Hurricane_Irma_Track_v12!E63</f>
        <v>30.3</v>
      </c>
      <c r="B16" s="4">
        <f>-ARA_Hurricane_Irma_Track_v12!F63</f>
        <v>-83.1</v>
      </c>
      <c r="C16" s="1">
        <f>C15+MOD(ARA_Hurricane_Irma_Track_v12!D63-ARA_Hurricane_Irma_Track_v12!D62,24)</f>
        <v>42</v>
      </c>
      <c r="D16" s="1">
        <f>ARA_Hurricane_Irma_Track_v12!G63</f>
        <v>975</v>
      </c>
      <c r="E16" s="4">
        <f>ROUND(ARA_Hurricane_Irma_Track_v12!H63*0.6214,2)</f>
        <v>52.82</v>
      </c>
      <c r="F16" s="4">
        <f>ARA_Hurricane_Irma_Track_v12!I63</f>
        <v>0.8</v>
      </c>
      <c r="G16" s="9">
        <v>1</v>
      </c>
      <c r="H16" s="3"/>
      <c r="I16" t="s">
        <v>8</v>
      </c>
    </row>
    <row r="17" spans="1:9" x14ac:dyDescent="0.3">
      <c r="A17" s="4">
        <f>ARA_Hurricane_Irma_Track_v12!E64</f>
        <v>30.8</v>
      </c>
      <c r="B17" s="4">
        <f>-ARA_Hurricane_Irma_Track_v12!F64</f>
        <v>-83.6</v>
      </c>
      <c r="C17" s="1">
        <f>C16+MOD(ARA_Hurricane_Irma_Track_v12!D64-ARA_Hurricane_Irma_Track_v12!D63,24)</f>
        <v>45</v>
      </c>
      <c r="D17" s="1">
        <f>ARA_Hurricane_Irma_Track_v12!G64</f>
        <v>980</v>
      </c>
      <c r="E17" s="4">
        <f>ROUND(ARA_Hurricane_Irma_Track_v12!H64*0.6214,2)</f>
        <v>62.14</v>
      </c>
      <c r="F17" s="4">
        <f>ARA_Hurricane_Irma_Track_v12!I64</f>
        <v>0.75</v>
      </c>
      <c r="G17" s="9">
        <v>1</v>
      </c>
      <c r="H17" s="3"/>
      <c r="I17" s="9" t="s">
        <v>83</v>
      </c>
    </row>
    <row r="18" spans="1:9" x14ac:dyDescent="0.3">
      <c r="A18" s="4">
        <f>ARA_Hurricane_Irma_Track_v12!E65</f>
        <v>31.5</v>
      </c>
      <c r="B18" s="4">
        <f>-ARA_Hurricane_Irma_Track_v12!F65</f>
        <v>-84</v>
      </c>
      <c r="C18" s="1">
        <f>C17+MOD(ARA_Hurricane_Irma_Track_v12!D65-ARA_Hurricane_Irma_Track_v12!D64,24)</f>
        <v>48</v>
      </c>
      <c r="D18" s="1">
        <f>ARA_Hurricane_Irma_Track_v12!G65</f>
        <v>985</v>
      </c>
      <c r="E18" s="4">
        <f>ROUND(ARA_Hurricane_Irma_Track_v12!H65*0.6214,2)</f>
        <v>68.349999999999994</v>
      </c>
      <c r="F18" s="4">
        <f>ARA_Hurricane_Irma_Track_v12!I65</f>
        <v>0.65</v>
      </c>
      <c r="G18" s="9">
        <v>1</v>
      </c>
      <c r="H18" s="3"/>
      <c r="I18" s="9" t="s">
        <v>85</v>
      </c>
    </row>
    <row r="19" spans="1:9" x14ac:dyDescent="0.3">
      <c r="A19" s="4">
        <f>ARA_Hurricane_Irma_Track_v12!E66</f>
        <v>31.9</v>
      </c>
      <c r="B19" s="4">
        <f>-ARA_Hurricane_Irma_Track_v12!F66</f>
        <v>-84.4</v>
      </c>
      <c r="C19" s="1">
        <f>C18+MOD(ARA_Hurricane_Irma_Track_v12!D66-ARA_Hurricane_Irma_Track_v12!D65,24)</f>
        <v>51</v>
      </c>
      <c r="D19" s="1">
        <f>ARA_Hurricane_Irma_Track_v12!G66</f>
        <v>986</v>
      </c>
      <c r="E19" s="4">
        <f>ROUND(ARA_Hurricane_Irma_Track_v12!H66*0.6214,2)</f>
        <v>68.349999999999994</v>
      </c>
      <c r="F19" s="4">
        <f>ARA_Hurricane_Irma_Track_v12!I66</f>
        <v>0.6</v>
      </c>
      <c r="G19" s="9">
        <v>1</v>
      </c>
      <c r="I19" s="9" t="s">
        <v>87</v>
      </c>
    </row>
    <row r="20" spans="1:9" x14ac:dyDescent="0.3">
      <c r="A20" s="4">
        <f>ARA_Hurricane_Irma_Track_v12!E67</f>
        <v>32.4</v>
      </c>
      <c r="B20" s="4">
        <f>-ARA_Hurricane_Irma_Track_v12!F67</f>
        <v>-84.9</v>
      </c>
      <c r="C20" s="1">
        <f>C19+MOD(ARA_Hurricane_Irma_Track_v12!D67-ARA_Hurricane_Irma_Track_v12!D66,24)</f>
        <v>54</v>
      </c>
      <c r="D20" s="1">
        <f>ARA_Hurricane_Irma_Track_v12!G67</f>
        <v>988</v>
      </c>
      <c r="E20" s="4">
        <f>ROUND(ARA_Hurricane_Irma_Track_v12!H67*0.6214,2)</f>
        <v>68.349999999999994</v>
      </c>
      <c r="F20" s="4">
        <f>ARA_Hurricane_Irma_Track_v12!I67</f>
        <v>0.6</v>
      </c>
      <c r="G20" s="9">
        <v>1</v>
      </c>
      <c r="I20" s="9" t="s">
        <v>114</v>
      </c>
    </row>
    <row r="21" spans="1:9" x14ac:dyDescent="0.3">
      <c r="A21" s="4"/>
      <c r="B21" s="4"/>
    </row>
    <row r="22" spans="1:9" x14ac:dyDescent="0.3">
      <c r="A22" s="4"/>
      <c r="B22" s="4"/>
    </row>
    <row r="23" spans="1:9" x14ac:dyDescent="0.3">
      <c r="A23" s="4"/>
      <c r="B23" s="4"/>
    </row>
    <row r="24" spans="1:9" x14ac:dyDescent="0.3">
      <c r="A24" s="4"/>
      <c r="B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pane ySplit="1" topLeftCell="A41" activePane="bottomLeft" state="frozen"/>
      <selection pane="bottomLeft" activeCell="N64" sqref="N64:N67"/>
    </sheetView>
  </sheetViews>
  <sheetFormatPr defaultColWidth="9.109375" defaultRowHeight="14.4" x14ac:dyDescent="0.3"/>
  <cols>
    <col min="1" max="11" width="9.109375" style="3"/>
    <col min="12" max="12" width="17.5546875" style="3" bestFit="1" customWidth="1"/>
    <col min="13" max="16384" width="9.109375" style="3"/>
  </cols>
  <sheetData>
    <row r="1" spans="1:16" x14ac:dyDescent="0.3">
      <c r="A1" s="9" t="s">
        <v>90</v>
      </c>
      <c r="B1" s="9" t="s">
        <v>91</v>
      </c>
      <c r="C1" s="9" t="s">
        <v>92</v>
      </c>
      <c r="D1" s="9" t="s">
        <v>93</v>
      </c>
      <c r="E1" s="9" t="s">
        <v>95</v>
      </c>
      <c r="F1" s="9" t="s">
        <v>94</v>
      </c>
      <c r="G1" s="9" t="s">
        <v>97</v>
      </c>
      <c r="H1" s="9" t="s">
        <v>96</v>
      </c>
      <c r="I1" s="9" t="s">
        <v>5</v>
      </c>
      <c r="J1" s="9" t="s">
        <v>98</v>
      </c>
      <c r="K1" s="9" t="s">
        <v>99</v>
      </c>
      <c r="L1" s="9" t="s">
        <v>18</v>
      </c>
      <c r="M1" s="9" t="s">
        <v>19</v>
      </c>
      <c r="O1" s="7"/>
      <c r="P1" s="11" t="s">
        <v>100</v>
      </c>
    </row>
    <row r="2" spans="1:16" x14ac:dyDescent="0.3">
      <c r="A2" s="7">
        <v>2017</v>
      </c>
      <c r="B2" s="7">
        <v>9</v>
      </c>
      <c r="C2" s="7">
        <v>4</v>
      </c>
      <c r="D2" s="7">
        <v>0</v>
      </c>
      <c r="E2" s="7">
        <v>17.399999999999999</v>
      </c>
      <c r="F2" s="7">
        <v>50.3</v>
      </c>
      <c r="G2" s="7">
        <v>959</v>
      </c>
      <c r="H2" s="7">
        <v>20</v>
      </c>
      <c r="I2" s="7">
        <v>1.3</v>
      </c>
      <c r="J2" s="7">
        <v>1013</v>
      </c>
      <c r="K2" s="7">
        <v>0</v>
      </c>
      <c r="L2" s="7" t="s">
        <v>20</v>
      </c>
      <c r="M2" s="7">
        <v>-50.3</v>
      </c>
    </row>
    <row r="3" spans="1:16" x14ac:dyDescent="0.3">
      <c r="A3" s="7">
        <v>2017</v>
      </c>
      <c r="B3" s="7">
        <v>9</v>
      </c>
      <c r="C3" s="7">
        <v>3</v>
      </c>
      <c r="D3" s="7">
        <v>3</v>
      </c>
      <c r="E3" s="7">
        <v>17.2</v>
      </c>
      <c r="F3" s="7">
        <v>51</v>
      </c>
      <c r="G3" s="7">
        <v>961</v>
      </c>
      <c r="H3" s="7">
        <v>20</v>
      </c>
      <c r="I3" s="7">
        <v>1.3</v>
      </c>
      <c r="J3" s="7">
        <v>1013</v>
      </c>
      <c r="K3" s="7">
        <v>0</v>
      </c>
      <c r="L3" s="7" t="s">
        <v>21</v>
      </c>
      <c r="M3" s="7">
        <v>-51</v>
      </c>
    </row>
    <row r="4" spans="1:16" x14ac:dyDescent="0.3">
      <c r="A4" s="7">
        <v>2017</v>
      </c>
      <c r="B4" s="7">
        <v>9</v>
      </c>
      <c r="C4" s="7">
        <v>4</v>
      </c>
      <c r="D4" s="7">
        <v>6</v>
      </c>
      <c r="E4" s="7">
        <v>17</v>
      </c>
      <c r="F4" s="7">
        <v>51.5</v>
      </c>
      <c r="G4" s="7">
        <v>961</v>
      </c>
      <c r="H4" s="7">
        <v>20</v>
      </c>
      <c r="I4" s="7">
        <v>1.3</v>
      </c>
      <c r="J4" s="7">
        <v>1013</v>
      </c>
      <c r="K4" s="7">
        <v>0</v>
      </c>
      <c r="L4" s="7" t="s">
        <v>22</v>
      </c>
      <c r="M4" s="7">
        <v>-51.5</v>
      </c>
    </row>
    <row r="5" spans="1:16" x14ac:dyDescent="0.3">
      <c r="A5" s="7">
        <v>2017</v>
      </c>
      <c r="B5" s="7">
        <v>9</v>
      </c>
      <c r="C5" s="7">
        <v>4</v>
      </c>
      <c r="D5" s="7">
        <v>9</v>
      </c>
      <c r="E5" s="7">
        <v>16.899999999999999</v>
      </c>
      <c r="F5" s="7">
        <v>52.3</v>
      </c>
      <c r="G5" s="7">
        <v>961</v>
      </c>
      <c r="H5" s="7">
        <v>20</v>
      </c>
      <c r="I5" s="7">
        <v>1.3</v>
      </c>
      <c r="J5" s="7">
        <v>1013</v>
      </c>
      <c r="K5" s="7">
        <v>0</v>
      </c>
      <c r="L5" s="7" t="s">
        <v>23</v>
      </c>
      <c r="M5" s="7">
        <v>-52.3</v>
      </c>
    </row>
    <row r="6" spans="1:16" x14ac:dyDescent="0.3">
      <c r="A6" s="7">
        <v>2017</v>
      </c>
      <c r="B6" s="7">
        <v>9</v>
      </c>
      <c r="C6" s="7">
        <v>4</v>
      </c>
      <c r="D6" s="7">
        <v>12</v>
      </c>
      <c r="E6" s="7">
        <v>16.8</v>
      </c>
      <c r="F6" s="7">
        <v>52.6</v>
      </c>
      <c r="G6" s="7">
        <v>947</v>
      </c>
      <c r="H6" s="7">
        <v>20</v>
      </c>
      <c r="I6" s="7">
        <v>1.3</v>
      </c>
      <c r="J6" s="7">
        <v>1013</v>
      </c>
      <c r="K6" s="7">
        <v>0</v>
      </c>
      <c r="L6" s="7" t="s">
        <v>24</v>
      </c>
      <c r="M6" s="7">
        <v>-52.6</v>
      </c>
    </row>
    <row r="7" spans="1:16" x14ac:dyDescent="0.3">
      <c r="A7" s="7">
        <v>2017</v>
      </c>
      <c r="B7" s="7">
        <v>9</v>
      </c>
      <c r="C7" s="7">
        <v>4</v>
      </c>
      <c r="D7" s="7">
        <v>15</v>
      </c>
      <c r="E7" s="7">
        <v>16.8</v>
      </c>
      <c r="F7" s="7">
        <v>53.3</v>
      </c>
      <c r="G7" s="7">
        <v>944</v>
      </c>
      <c r="H7" s="7">
        <v>20</v>
      </c>
      <c r="I7" s="7">
        <v>1.3</v>
      </c>
      <c r="J7" s="7">
        <v>1013</v>
      </c>
      <c r="K7" s="7">
        <v>0</v>
      </c>
      <c r="L7" s="7" t="s">
        <v>25</v>
      </c>
      <c r="M7" s="7">
        <v>-53.3</v>
      </c>
    </row>
    <row r="8" spans="1:16" x14ac:dyDescent="0.3">
      <c r="A8" s="7">
        <v>2017</v>
      </c>
      <c r="B8" s="7">
        <v>9</v>
      </c>
      <c r="C8" s="7">
        <v>4</v>
      </c>
      <c r="D8" s="7">
        <v>18</v>
      </c>
      <c r="E8" s="7">
        <v>16.7</v>
      </c>
      <c r="F8" s="7">
        <v>53.8</v>
      </c>
      <c r="G8" s="7">
        <v>944</v>
      </c>
      <c r="H8" s="7">
        <v>23</v>
      </c>
      <c r="I8" s="7">
        <v>1.35</v>
      </c>
      <c r="J8" s="7">
        <v>1013</v>
      </c>
      <c r="K8" s="7">
        <v>0</v>
      </c>
      <c r="L8" s="7" t="s">
        <v>26</v>
      </c>
      <c r="M8" s="7">
        <v>-53.8</v>
      </c>
    </row>
    <row r="9" spans="1:16" x14ac:dyDescent="0.3">
      <c r="A9" s="7">
        <v>2017</v>
      </c>
      <c r="B9" s="7">
        <v>9</v>
      </c>
      <c r="C9" s="7">
        <v>4</v>
      </c>
      <c r="D9" s="7">
        <v>21</v>
      </c>
      <c r="E9" s="7">
        <v>16.7</v>
      </c>
      <c r="F9" s="7">
        <v>54.4</v>
      </c>
      <c r="G9" s="7">
        <v>944</v>
      </c>
      <c r="H9" s="7">
        <v>27</v>
      </c>
      <c r="I9" s="7">
        <v>1.4</v>
      </c>
      <c r="J9" s="7">
        <v>1013</v>
      </c>
      <c r="K9" s="7">
        <v>0</v>
      </c>
      <c r="L9" s="7" t="s">
        <v>27</v>
      </c>
      <c r="M9" s="7">
        <v>-54.4</v>
      </c>
    </row>
    <row r="10" spans="1:16" x14ac:dyDescent="0.3">
      <c r="A10" s="7">
        <v>2017</v>
      </c>
      <c r="B10" s="7">
        <v>9</v>
      </c>
      <c r="C10" s="7">
        <v>5</v>
      </c>
      <c r="D10" s="7">
        <v>0</v>
      </c>
      <c r="E10" s="7">
        <v>16.7</v>
      </c>
      <c r="F10" s="7">
        <v>55</v>
      </c>
      <c r="G10" s="7">
        <v>943</v>
      </c>
      <c r="H10" s="7">
        <v>30</v>
      </c>
      <c r="I10" s="7">
        <v>1.45</v>
      </c>
      <c r="J10" s="7">
        <v>1013</v>
      </c>
      <c r="K10" s="7">
        <v>0</v>
      </c>
      <c r="L10" s="7" t="s">
        <v>28</v>
      </c>
      <c r="M10" s="7">
        <v>-55</v>
      </c>
    </row>
    <row r="11" spans="1:16" x14ac:dyDescent="0.3">
      <c r="A11" s="7">
        <v>2017</v>
      </c>
      <c r="B11" s="7">
        <v>9</v>
      </c>
      <c r="C11" s="7">
        <v>5</v>
      </c>
      <c r="D11" s="7">
        <v>3</v>
      </c>
      <c r="E11" s="7">
        <v>16.7</v>
      </c>
      <c r="F11" s="7">
        <v>55.6</v>
      </c>
      <c r="G11" s="7">
        <v>943</v>
      </c>
      <c r="H11" s="7">
        <v>30</v>
      </c>
      <c r="I11" s="7">
        <v>1.5</v>
      </c>
      <c r="J11" s="7">
        <v>1013</v>
      </c>
      <c r="K11" s="7">
        <v>0</v>
      </c>
      <c r="L11" s="7" t="s">
        <v>29</v>
      </c>
      <c r="M11" s="7">
        <v>-55.6</v>
      </c>
    </row>
    <row r="12" spans="1:16" x14ac:dyDescent="0.3">
      <c r="A12" s="7">
        <v>2017</v>
      </c>
      <c r="B12" s="7">
        <v>9</v>
      </c>
      <c r="C12" s="7">
        <v>5</v>
      </c>
      <c r="D12" s="7">
        <v>6</v>
      </c>
      <c r="E12" s="7">
        <v>16.600000000000001</v>
      </c>
      <c r="F12" s="7">
        <v>56.4</v>
      </c>
      <c r="G12" s="7">
        <v>939</v>
      </c>
      <c r="H12" s="7">
        <v>30</v>
      </c>
      <c r="I12" s="7">
        <v>1.55</v>
      </c>
      <c r="J12" s="7">
        <v>1013</v>
      </c>
      <c r="K12" s="7">
        <v>0</v>
      </c>
      <c r="L12" s="7" t="s">
        <v>30</v>
      </c>
      <c r="M12" s="7">
        <v>-56.4</v>
      </c>
    </row>
    <row r="13" spans="1:16" x14ac:dyDescent="0.3">
      <c r="A13" s="7">
        <v>2017</v>
      </c>
      <c r="B13" s="7">
        <v>9</v>
      </c>
      <c r="C13" s="7">
        <v>5</v>
      </c>
      <c r="D13" s="7">
        <v>9</v>
      </c>
      <c r="E13" s="7">
        <v>16.600000000000001</v>
      </c>
      <c r="F13" s="7">
        <v>57</v>
      </c>
      <c r="G13" s="7">
        <v>937</v>
      </c>
      <c r="H13" s="7">
        <v>30</v>
      </c>
      <c r="I13" s="7">
        <v>1.6</v>
      </c>
      <c r="J13" s="7">
        <v>1013</v>
      </c>
      <c r="K13" s="7">
        <v>0</v>
      </c>
      <c r="L13" s="7" t="s">
        <v>31</v>
      </c>
      <c r="M13" s="7">
        <v>-57</v>
      </c>
    </row>
    <row r="14" spans="1:16" x14ac:dyDescent="0.3">
      <c r="A14" s="7">
        <v>2017</v>
      </c>
      <c r="B14" s="7">
        <v>9</v>
      </c>
      <c r="C14" s="7">
        <v>5</v>
      </c>
      <c r="D14" s="7">
        <v>12</v>
      </c>
      <c r="E14" s="7">
        <v>16.7</v>
      </c>
      <c r="F14" s="7">
        <v>57.7</v>
      </c>
      <c r="G14" s="7">
        <v>929</v>
      </c>
      <c r="H14" s="7">
        <v>30</v>
      </c>
      <c r="I14" s="7">
        <v>1.6</v>
      </c>
      <c r="J14" s="7">
        <v>1013</v>
      </c>
      <c r="K14" s="7">
        <v>0</v>
      </c>
      <c r="L14" s="7" t="s">
        <v>32</v>
      </c>
      <c r="M14" s="7">
        <v>-57.7</v>
      </c>
    </row>
    <row r="15" spans="1:16" x14ac:dyDescent="0.3">
      <c r="A15" s="7">
        <v>2017</v>
      </c>
      <c r="B15" s="7">
        <v>9</v>
      </c>
      <c r="C15" s="7">
        <v>5</v>
      </c>
      <c r="D15" s="7">
        <v>15</v>
      </c>
      <c r="E15" s="7">
        <v>16.8</v>
      </c>
      <c r="F15" s="7">
        <v>58.4</v>
      </c>
      <c r="G15" s="7">
        <v>931</v>
      </c>
      <c r="H15" s="7">
        <v>30</v>
      </c>
      <c r="I15" s="7">
        <v>1.6</v>
      </c>
      <c r="J15" s="7">
        <v>1013</v>
      </c>
      <c r="K15" s="7">
        <v>0</v>
      </c>
      <c r="L15" s="7" t="s">
        <v>33</v>
      </c>
      <c r="M15" s="7">
        <v>-58.4</v>
      </c>
    </row>
    <row r="16" spans="1:16" x14ac:dyDescent="0.3">
      <c r="A16" s="7">
        <v>2017</v>
      </c>
      <c r="B16" s="7">
        <v>9</v>
      </c>
      <c r="C16" s="7">
        <v>5</v>
      </c>
      <c r="D16" s="7">
        <v>18</v>
      </c>
      <c r="E16" s="7">
        <v>16.899999999999999</v>
      </c>
      <c r="F16" s="7">
        <v>59.1</v>
      </c>
      <c r="G16" s="7">
        <v>926</v>
      </c>
      <c r="H16" s="7">
        <v>27</v>
      </c>
      <c r="I16" s="7">
        <v>1.6</v>
      </c>
      <c r="J16" s="7">
        <v>1013</v>
      </c>
      <c r="K16" s="7">
        <v>0</v>
      </c>
      <c r="L16" s="7" t="s">
        <v>34</v>
      </c>
      <c r="M16" s="7">
        <v>-59.1</v>
      </c>
    </row>
    <row r="17" spans="1:13" x14ac:dyDescent="0.3">
      <c r="A17" s="7">
        <v>2017</v>
      </c>
      <c r="B17" s="7">
        <v>9</v>
      </c>
      <c r="C17" s="7">
        <v>5</v>
      </c>
      <c r="D17" s="7">
        <v>21</v>
      </c>
      <c r="E17" s="7">
        <v>17.100000000000001</v>
      </c>
      <c r="F17" s="7">
        <v>59.8</v>
      </c>
      <c r="G17" s="7">
        <v>926</v>
      </c>
      <c r="H17" s="7">
        <v>25</v>
      </c>
      <c r="I17" s="7">
        <v>1.6</v>
      </c>
      <c r="J17" s="7">
        <v>1013</v>
      </c>
      <c r="K17" s="7">
        <v>0</v>
      </c>
      <c r="L17" s="7" t="s">
        <v>35</v>
      </c>
      <c r="M17" s="7">
        <v>-59.8</v>
      </c>
    </row>
    <row r="18" spans="1:13" x14ac:dyDescent="0.3">
      <c r="A18" s="7">
        <v>2017</v>
      </c>
      <c r="B18" s="7">
        <v>9</v>
      </c>
      <c r="C18" s="7">
        <v>6</v>
      </c>
      <c r="D18" s="7">
        <v>0</v>
      </c>
      <c r="E18" s="7">
        <v>17.2</v>
      </c>
      <c r="F18" s="7">
        <v>60.5</v>
      </c>
      <c r="G18" s="7">
        <v>916</v>
      </c>
      <c r="H18" s="7">
        <v>23</v>
      </c>
      <c r="I18" s="7">
        <v>1.6</v>
      </c>
      <c r="J18" s="7">
        <v>1013</v>
      </c>
      <c r="K18" s="7">
        <v>0</v>
      </c>
      <c r="L18" s="7" t="s">
        <v>36</v>
      </c>
      <c r="M18" s="7">
        <v>-60.5</v>
      </c>
    </row>
    <row r="19" spans="1:13" x14ac:dyDescent="0.3">
      <c r="A19" s="7">
        <v>2017</v>
      </c>
      <c r="B19" s="7">
        <v>9</v>
      </c>
      <c r="C19" s="7">
        <v>6</v>
      </c>
      <c r="D19" s="7">
        <v>3</v>
      </c>
      <c r="E19" s="7">
        <v>17.399999999999999</v>
      </c>
      <c r="F19" s="7">
        <v>61.1</v>
      </c>
      <c r="G19" s="7">
        <v>916</v>
      </c>
      <c r="H19" s="7">
        <v>23</v>
      </c>
      <c r="I19" s="7">
        <v>1.6</v>
      </c>
      <c r="J19" s="7">
        <v>1013</v>
      </c>
      <c r="K19" s="7">
        <v>0</v>
      </c>
      <c r="L19" s="7" t="s">
        <v>37</v>
      </c>
      <c r="M19" s="7">
        <v>-61.1</v>
      </c>
    </row>
    <row r="20" spans="1:13" x14ac:dyDescent="0.3">
      <c r="A20" s="7">
        <v>2017</v>
      </c>
      <c r="B20" s="7">
        <v>9</v>
      </c>
      <c r="C20" s="7">
        <v>6</v>
      </c>
      <c r="D20" s="7">
        <v>6</v>
      </c>
      <c r="E20" s="7">
        <v>17.7</v>
      </c>
      <c r="F20" s="7">
        <v>61.8</v>
      </c>
      <c r="G20" s="7">
        <v>914</v>
      </c>
      <c r="H20" s="7">
        <v>23</v>
      </c>
      <c r="I20" s="7">
        <v>1.6</v>
      </c>
      <c r="J20" s="7">
        <v>1013</v>
      </c>
      <c r="K20" s="7">
        <v>0</v>
      </c>
      <c r="L20" s="7" t="s">
        <v>38</v>
      </c>
      <c r="M20" s="7">
        <v>-61.8</v>
      </c>
    </row>
    <row r="21" spans="1:13" x14ac:dyDescent="0.3">
      <c r="A21" s="7">
        <v>2017</v>
      </c>
      <c r="B21" s="7">
        <v>9</v>
      </c>
      <c r="C21" s="7">
        <v>6</v>
      </c>
      <c r="D21" s="7">
        <v>9</v>
      </c>
      <c r="E21" s="7">
        <v>17.899999999999999</v>
      </c>
      <c r="F21" s="7">
        <v>62.6</v>
      </c>
      <c r="G21" s="7">
        <v>914</v>
      </c>
      <c r="H21" s="7">
        <v>23</v>
      </c>
      <c r="I21" s="7">
        <v>1.6</v>
      </c>
      <c r="J21" s="7">
        <v>1013</v>
      </c>
      <c r="K21" s="7">
        <v>0</v>
      </c>
      <c r="L21" s="7" t="s">
        <v>39</v>
      </c>
      <c r="M21" s="7">
        <v>-62.6</v>
      </c>
    </row>
    <row r="22" spans="1:13" x14ac:dyDescent="0.3">
      <c r="A22" s="7">
        <v>2017</v>
      </c>
      <c r="B22" s="7">
        <v>9</v>
      </c>
      <c r="C22" s="7">
        <v>6</v>
      </c>
      <c r="D22" s="7">
        <v>12</v>
      </c>
      <c r="E22" s="7">
        <v>18.100000000000001</v>
      </c>
      <c r="F22" s="7">
        <v>63.3</v>
      </c>
      <c r="G22" s="7">
        <v>918</v>
      </c>
      <c r="H22" s="7">
        <v>23</v>
      </c>
      <c r="I22" s="7">
        <v>1.6</v>
      </c>
      <c r="J22" s="7">
        <v>1013</v>
      </c>
      <c r="K22" s="7">
        <v>0</v>
      </c>
      <c r="L22" s="7" t="s">
        <v>40</v>
      </c>
      <c r="M22" s="7">
        <v>-63.3</v>
      </c>
    </row>
    <row r="23" spans="1:13" x14ac:dyDescent="0.3">
      <c r="A23" s="7">
        <v>2017</v>
      </c>
      <c r="B23" s="7">
        <v>9</v>
      </c>
      <c r="C23" s="7">
        <v>6</v>
      </c>
      <c r="D23" s="7">
        <v>15</v>
      </c>
      <c r="E23" s="7">
        <v>18.2</v>
      </c>
      <c r="F23" s="7">
        <v>64</v>
      </c>
      <c r="G23" s="7">
        <v>918</v>
      </c>
      <c r="H23" s="7">
        <v>23</v>
      </c>
      <c r="I23" s="7">
        <v>1.6</v>
      </c>
      <c r="J23" s="7">
        <v>1013</v>
      </c>
      <c r="K23" s="7">
        <v>0</v>
      </c>
      <c r="L23" s="7" t="s">
        <v>41</v>
      </c>
      <c r="M23" s="7">
        <v>-64</v>
      </c>
    </row>
    <row r="24" spans="1:13" x14ac:dyDescent="0.3">
      <c r="A24" s="7">
        <v>2017</v>
      </c>
      <c r="B24" s="7">
        <v>9</v>
      </c>
      <c r="C24" s="7">
        <v>6</v>
      </c>
      <c r="D24" s="7">
        <v>18</v>
      </c>
      <c r="E24" s="7">
        <v>18.5</v>
      </c>
      <c r="F24" s="7">
        <v>64.7</v>
      </c>
      <c r="G24" s="7">
        <v>920</v>
      </c>
      <c r="H24" s="7">
        <v>23</v>
      </c>
      <c r="I24" s="7">
        <v>1.6</v>
      </c>
      <c r="J24" s="7">
        <v>1013</v>
      </c>
      <c r="K24" s="7">
        <v>0</v>
      </c>
      <c r="L24" s="7" t="s">
        <v>42</v>
      </c>
      <c r="M24" s="7">
        <v>-64.7</v>
      </c>
    </row>
    <row r="25" spans="1:13" x14ac:dyDescent="0.3">
      <c r="A25" s="7">
        <v>2017</v>
      </c>
      <c r="B25" s="7">
        <v>9</v>
      </c>
      <c r="C25" s="7">
        <v>6</v>
      </c>
      <c r="D25" s="7">
        <v>21</v>
      </c>
      <c r="E25" s="7">
        <v>18.8</v>
      </c>
      <c r="F25" s="7">
        <v>65.400000000000006</v>
      </c>
      <c r="G25" s="7">
        <v>914</v>
      </c>
      <c r="H25" s="7">
        <v>23</v>
      </c>
      <c r="I25" s="7">
        <v>1.6</v>
      </c>
      <c r="J25" s="7">
        <v>1013</v>
      </c>
      <c r="K25" s="7">
        <v>0</v>
      </c>
      <c r="L25" s="7" t="s">
        <v>43</v>
      </c>
      <c r="M25" s="7">
        <v>-65.400000000000006</v>
      </c>
    </row>
    <row r="26" spans="1:13" x14ac:dyDescent="0.3">
      <c r="A26" s="7">
        <v>2017</v>
      </c>
      <c r="B26" s="7">
        <v>9</v>
      </c>
      <c r="C26" s="7">
        <v>7</v>
      </c>
      <c r="D26" s="7">
        <v>0</v>
      </c>
      <c r="E26" s="7">
        <v>19.100000000000001</v>
      </c>
      <c r="F26" s="7">
        <v>66.099999999999994</v>
      </c>
      <c r="G26" s="7">
        <v>914</v>
      </c>
      <c r="H26" s="7">
        <v>23</v>
      </c>
      <c r="I26" s="7">
        <v>1.6</v>
      </c>
      <c r="J26" s="7">
        <v>1013</v>
      </c>
      <c r="K26" s="7">
        <v>0</v>
      </c>
      <c r="L26" s="7" t="s">
        <v>44</v>
      </c>
      <c r="M26" s="7">
        <v>-66.099999999999994</v>
      </c>
    </row>
    <row r="27" spans="1:13" x14ac:dyDescent="0.3">
      <c r="A27" s="7">
        <v>2017</v>
      </c>
      <c r="B27" s="7">
        <v>9</v>
      </c>
      <c r="C27" s="7">
        <v>7</v>
      </c>
      <c r="D27" s="7">
        <v>3</v>
      </c>
      <c r="E27" s="7">
        <v>19.399999999999999</v>
      </c>
      <c r="F27" s="7">
        <v>66.8</v>
      </c>
      <c r="G27" s="7">
        <v>916</v>
      </c>
      <c r="H27" s="7">
        <v>23</v>
      </c>
      <c r="I27" s="7">
        <v>1.6</v>
      </c>
      <c r="J27" s="7">
        <v>1013</v>
      </c>
      <c r="K27" s="7">
        <v>0</v>
      </c>
      <c r="L27" s="7" t="s">
        <v>37</v>
      </c>
      <c r="M27" s="7">
        <v>-66.8</v>
      </c>
    </row>
    <row r="28" spans="1:13" x14ac:dyDescent="0.3">
      <c r="A28" s="7">
        <v>2017</v>
      </c>
      <c r="B28" s="7">
        <v>9</v>
      </c>
      <c r="C28" s="7">
        <v>7</v>
      </c>
      <c r="D28" s="7">
        <v>6</v>
      </c>
      <c r="E28" s="7">
        <v>19.7</v>
      </c>
      <c r="F28" s="7">
        <v>67.7</v>
      </c>
      <c r="G28" s="7">
        <v>921</v>
      </c>
      <c r="H28" s="7">
        <v>23</v>
      </c>
      <c r="I28" s="7">
        <v>1.6</v>
      </c>
      <c r="J28" s="7">
        <v>1013</v>
      </c>
      <c r="K28" s="7">
        <v>0</v>
      </c>
      <c r="L28" s="7" t="s">
        <v>45</v>
      </c>
      <c r="M28" s="7">
        <v>-67.7</v>
      </c>
    </row>
    <row r="29" spans="1:13" x14ac:dyDescent="0.3">
      <c r="A29" s="7">
        <v>2017</v>
      </c>
      <c r="B29" s="7">
        <v>9</v>
      </c>
      <c r="C29" s="7">
        <v>7</v>
      </c>
      <c r="D29" s="7">
        <v>9</v>
      </c>
      <c r="E29" s="7">
        <v>20</v>
      </c>
      <c r="F29" s="7">
        <v>68.3</v>
      </c>
      <c r="G29" s="7">
        <v>921</v>
      </c>
      <c r="H29" s="7">
        <v>23</v>
      </c>
      <c r="I29" s="7">
        <v>1.6</v>
      </c>
      <c r="J29" s="7">
        <v>1013</v>
      </c>
      <c r="K29" s="7">
        <v>0</v>
      </c>
      <c r="L29" s="7" t="s">
        <v>46</v>
      </c>
      <c r="M29" s="7">
        <v>-68.3</v>
      </c>
    </row>
    <row r="30" spans="1:13" x14ac:dyDescent="0.3">
      <c r="A30" s="7">
        <v>2017</v>
      </c>
      <c r="B30" s="7">
        <v>9</v>
      </c>
      <c r="C30" s="7">
        <v>7</v>
      </c>
      <c r="D30" s="7">
        <v>12</v>
      </c>
      <c r="E30" s="7">
        <v>20.100000000000001</v>
      </c>
      <c r="F30" s="7">
        <v>69</v>
      </c>
      <c r="G30" s="7">
        <v>921</v>
      </c>
      <c r="H30" s="7">
        <v>23</v>
      </c>
      <c r="I30" s="7">
        <v>1.6</v>
      </c>
      <c r="J30" s="7">
        <v>1013</v>
      </c>
      <c r="K30" s="7">
        <v>0</v>
      </c>
      <c r="L30" s="7" t="s">
        <v>47</v>
      </c>
      <c r="M30" s="7">
        <v>-69</v>
      </c>
    </row>
    <row r="31" spans="1:13" x14ac:dyDescent="0.3">
      <c r="A31" s="7">
        <v>2017</v>
      </c>
      <c r="B31" s="7">
        <v>9</v>
      </c>
      <c r="C31" s="7">
        <v>7</v>
      </c>
      <c r="D31" s="7">
        <v>15</v>
      </c>
      <c r="E31" s="7">
        <v>20.399999999999999</v>
      </c>
      <c r="F31" s="7">
        <v>69.7</v>
      </c>
      <c r="G31" s="7">
        <v>921</v>
      </c>
      <c r="H31" s="7">
        <v>23</v>
      </c>
      <c r="I31" s="7">
        <v>1.6</v>
      </c>
      <c r="J31" s="7">
        <v>1013</v>
      </c>
      <c r="K31" s="7">
        <v>0</v>
      </c>
      <c r="L31" s="7" t="s">
        <v>48</v>
      </c>
      <c r="M31" s="7">
        <v>-69.7</v>
      </c>
    </row>
    <row r="32" spans="1:13" x14ac:dyDescent="0.3">
      <c r="A32" s="7">
        <v>2017</v>
      </c>
      <c r="B32" s="7">
        <v>9</v>
      </c>
      <c r="C32" s="7">
        <v>7</v>
      </c>
      <c r="D32" s="7">
        <v>18</v>
      </c>
      <c r="E32" s="7">
        <v>20.7</v>
      </c>
      <c r="F32" s="7">
        <v>70.400000000000006</v>
      </c>
      <c r="G32" s="7">
        <v>922</v>
      </c>
      <c r="H32" s="7">
        <v>23</v>
      </c>
      <c r="I32" s="7">
        <v>1.6</v>
      </c>
      <c r="J32" s="7">
        <v>1013</v>
      </c>
      <c r="K32" s="7">
        <v>0</v>
      </c>
      <c r="L32" s="7" t="s">
        <v>49</v>
      </c>
      <c r="M32" s="7">
        <v>-70.400000000000006</v>
      </c>
    </row>
    <row r="33" spans="1:13" x14ac:dyDescent="0.3">
      <c r="A33" s="7">
        <v>2017</v>
      </c>
      <c r="B33" s="7">
        <v>9</v>
      </c>
      <c r="C33" s="7">
        <v>7</v>
      </c>
      <c r="D33" s="7">
        <v>21</v>
      </c>
      <c r="E33" s="7">
        <v>20.9</v>
      </c>
      <c r="F33" s="7">
        <v>71.099999999999994</v>
      </c>
      <c r="G33" s="7">
        <v>922</v>
      </c>
      <c r="H33" s="7">
        <v>23</v>
      </c>
      <c r="I33" s="7">
        <v>1.6</v>
      </c>
      <c r="J33" s="7">
        <v>1013</v>
      </c>
      <c r="K33" s="7">
        <v>0</v>
      </c>
      <c r="L33" s="7" t="s">
        <v>50</v>
      </c>
      <c r="M33" s="7">
        <v>-71.099999999999994</v>
      </c>
    </row>
    <row r="34" spans="1:13" x14ac:dyDescent="0.3">
      <c r="A34" s="7">
        <v>2017</v>
      </c>
      <c r="B34" s="7">
        <v>9</v>
      </c>
      <c r="C34" s="7">
        <v>8</v>
      </c>
      <c r="D34" s="7">
        <v>0</v>
      </c>
      <c r="E34" s="7">
        <v>21.1</v>
      </c>
      <c r="F34" s="7">
        <v>71.8</v>
      </c>
      <c r="G34" s="7">
        <v>919</v>
      </c>
      <c r="H34" s="7">
        <v>23</v>
      </c>
      <c r="I34" s="7">
        <v>1.6</v>
      </c>
      <c r="J34" s="7">
        <v>1013</v>
      </c>
      <c r="K34" s="7">
        <v>0</v>
      </c>
      <c r="L34" s="7" t="s">
        <v>51</v>
      </c>
      <c r="M34" s="7">
        <v>-71.8</v>
      </c>
    </row>
    <row r="35" spans="1:13" x14ac:dyDescent="0.3">
      <c r="A35" s="7">
        <v>2017</v>
      </c>
      <c r="B35" s="7">
        <v>9</v>
      </c>
      <c r="C35" s="7">
        <v>8</v>
      </c>
      <c r="D35" s="7">
        <v>3</v>
      </c>
      <c r="E35" s="7">
        <v>21.3</v>
      </c>
      <c r="F35" s="7">
        <v>72.400000000000006</v>
      </c>
      <c r="G35" s="7">
        <v>920</v>
      </c>
      <c r="H35" s="7">
        <v>26</v>
      </c>
      <c r="I35" s="7">
        <v>1.56</v>
      </c>
      <c r="J35" s="7">
        <v>1013</v>
      </c>
      <c r="K35" s="7">
        <v>0</v>
      </c>
      <c r="L35" s="7" t="s">
        <v>52</v>
      </c>
      <c r="M35" s="7">
        <v>-72.400000000000006</v>
      </c>
    </row>
    <row r="36" spans="1:13" x14ac:dyDescent="0.3">
      <c r="A36" s="7">
        <v>2017</v>
      </c>
      <c r="B36" s="7">
        <v>9</v>
      </c>
      <c r="C36" s="7">
        <v>8</v>
      </c>
      <c r="D36" s="7">
        <v>6</v>
      </c>
      <c r="E36" s="7">
        <v>21.5</v>
      </c>
      <c r="F36" s="7">
        <v>73.3</v>
      </c>
      <c r="G36" s="7">
        <v>925</v>
      </c>
      <c r="H36" s="7">
        <v>29</v>
      </c>
      <c r="I36" s="7">
        <v>1.52</v>
      </c>
      <c r="J36" s="7">
        <v>1013</v>
      </c>
      <c r="K36" s="7">
        <v>0</v>
      </c>
      <c r="L36" s="7" t="s">
        <v>53</v>
      </c>
      <c r="M36" s="7">
        <v>-73.3</v>
      </c>
    </row>
    <row r="37" spans="1:13" x14ac:dyDescent="0.3">
      <c r="A37" s="7">
        <v>2017</v>
      </c>
      <c r="B37" s="7">
        <v>9</v>
      </c>
      <c r="C37" s="7">
        <v>8</v>
      </c>
      <c r="D37" s="7">
        <v>9</v>
      </c>
      <c r="E37" s="7">
        <v>21.7</v>
      </c>
      <c r="F37" s="7">
        <v>73.8</v>
      </c>
      <c r="G37" s="7">
        <v>925</v>
      </c>
      <c r="H37" s="7">
        <v>32</v>
      </c>
      <c r="I37" s="7">
        <v>1.48</v>
      </c>
      <c r="J37" s="7">
        <v>1013</v>
      </c>
      <c r="K37" s="7">
        <v>0</v>
      </c>
      <c r="L37" s="7" t="s">
        <v>54</v>
      </c>
      <c r="M37" s="7">
        <v>-73.8</v>
      </c>
    </row>
    <row r="38" spans="1:13" x14ac:dyDescent="0.3">
      <c r="A38" s="7">
        <v>2017</v>
      </c>
      <c r="B38" s="7">
        <v>9</v>
      </c>
      <c r="C38" s="7">
        <v>8</v>
      </c>
      <c r="D38" s="7">
        <v>12</v>
      </c>
      <c r="E38" s="7">
        <v>21.8</v>
      </c>
      <c r="F38" s="7">
        <v>74.7</v>
      </c>
      <c r="G38" s="7">
        <v>927</v>
      </c>
      <c r="H38" s="7">
        <v>35</v>
      </c>
      <c r="I38" s="7">
        <v>1.44</v>
      </c>
      <c r="J38" s="7">
        <v>1013</v>
      </c>
      <c r="K38" s="7">
        <v>0</v>
      </c>
      <c r="L38" s="7" t="s">
        <v>55</v>
      </c>
      <c r="M38" s="7">
        <v>-74.7</v>
      </c>
    </row>
    <row r="39" spans="1:13" x14ac:dyDescent="0.3">
      <c r="A39" s="7">
        <v>2017</v>
      </c>
      <c r="B39" s="7">
        <v>9</v>
      </c>
      <c r="C39" s="7">
        <v>8</v>
      </c>
      <c r="D39" s="7">
        <v>15</v>
      </c>
      <c r="E39" s="7">
        <v>22</v>
      </c>
      <c r="F39" s="7">
        <v>75.3</v>
      </c>
      <c r="G39" s="7">
        <v>927</v>
      </c>
      <c r="H39" s="7">
        <v>35</v>
      </c>
      <c r="I39" s="7">
        <v>1.4</v>
      </c>
      <c r="J39" s="7">
        <v>1013</v>
      </c>
      <c r="K39" s="7">
        <v>0</v>
      </c>
      <c r="L39" s="7" t="s">
        <v>56</v>
      </c>
      <c r="M39" s="7">
        <v>-75.3</v>
      </c>
    </row>
    <row r="40" spans="1:13" x14ac:dyDescent="0.3">
      <c r="A40" s="7">
        <v>2017</v>
      </c>
      <c r="B40" s="7">
        <v>9</v>
      </c>
      <c r="C40" s="7">
        <v>8</v>
      </c>
      <c r="D40" s="7">
        <v>18</v>
      </c>
      <c r="E40" s="7">
        <v>22</v>
      </c>
      <c r="F40" s="7">
        <v>76</v>
      </c>
      <c r="G40" s="7">
        <v>925</v>
      </c>
      <c r="H40" s="7">
        <v>35</v>
      </c>
      <c r="I40" s="7">
        <v>1.36</v>
      </c>
      <c r="J40" s="7">
        <v>1013</v>
      </c>
      <c r="K40" s="7">
        <v>0</v>
      </c>
      <c r="L40" s="7" t="s">
        <v>57</v>
      </c>
      <c r="M40" s="7">
        <v>-76</v>
      </c>
    </row>
    <row r="41" spans="1:13" x14ac:dyDescent="0.3">
      <c r="A41" s="7">
        <v>2017</v>
      </c>
      <c r="B41" s="7">
        <v>9</v>
      </c>
      <c r="C41" s="7">
        <v>8</v>
      </c>
      <c r="D41" s="7">
        <v>21</v>
      </c>
      <c r="E41" s="7">
        <v>22.1</v>
      </c>
      <c r="F41" s="7">
        <v>76.5</v>
      </c>
      <c r="G41" s="7">
        <v>925</v>
      </c>
      <c r="H41" s="7">
        <v>35</v>
      </c>
      <c r="I41" s="7">
        <v>1.32</v>
      </c>
      <c r="J41" s="7">
        <v>1013</v>
      </c>
      <c r="K41" s="7">
        <v>0</v>
      </c>
      <c r="L41" s="7" t="s">
        <v>58</v>
      </c>
      <c r="M41" s="7">
        <v>-76.5</v>
      </c>
    </row>
    <row r="42" spans="1:13" x14ac:dyDescent="0.3">
      <c r="A42" s="7">
        <v>2017</v>
      </c>
      <c r="B42" s="7">
        <v>9</v>
      </c>
      <c r="C42" s="7">
        <v>9</v>
      </c>
      <c r="D42" s="7">
        <v>0</v>
      </c>
      <c r="E42" s="7">
        <v>22.2</v>
      </c>
      <c r="F42" s="7">
        <v>77.2</v>
      </c>
      <c r="G42" s="7">
        <v>924</v>
      </c>
      <c r="H42" s="7">
        <v>35</v>
      </c>
      <c r="I42" s="7">
        <v>1.3</v>
      </c>
      <c r="J42" s="7">
        <v>1013</v>
      </c>
      <c r="K42" s="7">
        <v>0</v>
      </c>
      <c r="L42" s="7" t="s">
        <v>59</v>
      </c>
      <c r="M42" s="7">
        <v>-77.2</v>
      </c>
    </row>
    <row r="43" spans="1:13" x14ac:dyDescent="0.3">
      <c r="A43" s="7">
        <v>2017</v>
      </c>
      <c r="B43" s="7">
        <v>9</v>
      </c>
      <c r="C43" s="7">
        <v>9</v>
      </c>
      <c r="D43" s="7">
        <v>3</v>
      </c>
      <c r="E43" s="7">
        <v>22.1</v>
      </c>
      <c r="F43" s="7">
        <v>77.7</v>
      </c>
      <c r="G43" s="7">
        <v>924</v>
      </c>
      <c r="H43" s="7">
        <v>35</v>
      </c>
      <c r="I43" s="7">
        <v>1.25</v>
      </c>
      <c r="J43" s="7">
        <v>1013</v>
      </c>
      <c r="K43" s="7">
        <v>0</v>
      </c>
      <c r="L43" s="7" t="s">
        <v>60</v>
      </c>
      <c r="M43" s="7">
        <v>-77.7</v>
      </c>
    </row>
    <row r="44" spans="1:13" x14ac:dyDescent="0.3">
      <c r="A44" s="7">
        <v>2017</v>
      </c>
      <c r="B44" s="7">
        <v>9</v>
      </c>
      <c r="C44" s="7">
        <v>9</v>
      </c>
      <c r="D44" s="7">
        <v>6</v>
      </c>
      <c r="E44" s="7">
        <v>22.3</v>
      </c>
      <c r="F44" s="7">
        <v>78.2</v>
      </c>
      <c r="G44" s="7">
        <v>930</v>
      </c>
      <c r="H44" s="7">
        <v>35</v>
      </c>
      <c r="I44" s="7">
        <v>1.2</v>
      </c>
      <c r="J44" s="7">
        <v>1013</v>
      </c>
      <c r="K44" s="7">
        <v>0</v>
      </c>
      <c r="L44" s="7" t="s">
        <v>61</v>
      </c>
      <c r="M44" s="7">
        <v>-78.2</v>
      </c>
    </row>
    <row r="45" spans="1:13" x14ac:dyDescent="0.3">
      <c r="A45" s="7">
        <v>2017</v>
      </c>
      <c r="B45" s="7">
        <v>9</v>
      </c>
      <c r="C45" s="7">
        <v>9</v>
      </c>
      <c r="D45" s="7">
        <v>9</v>
      </c>
      <c r="E45" s="7">
        <v>22.5</v>
      </c>
      <c r="F45" s="7">
        <v>78.8</v>
      </c>
      <c r="G45" s="7">
        <v>930</v>
      </c>
      <c r="H45" s="7">
        <v>33</v>
      </c>
      <c r="I45" s="7">
        <v>1.1499999999999999</v>
      </c>
      <c r="J45" s="7">
        <v>1013</v>
      </c>
      <c r="K45" s="7">
        <v>0</v>
      </c>
      <c r="L45" s="7" t="s">
        <v>62</v>
      </c>
      <c r="M45" s="7">
        <v>-78.8</v>
      </c>
    </row>
    <row r="46" spans="1:13" x14ac:dyDescent="0.3">
      <c r="A46" s="7">
        <v>2017</v>
      </c>
      <c r="B46" s="7">
        <v>9</v>
      </c>
      <c r="C46" s="7">
        <v>9</v>
      </c>
      <c r="D46" s="7">
        <v>12</v>
      </c>
      <c r="E46" s="7">
        <v>22.6</v>
      </c>
      <c r="F46" s="7">
        <v>79.599999999999994</v>
      </c>
      <c r="G46" s="7">
        <v>937</v>
      </c>
      <c r="H46" s="7">
        <v>30</v>
      </c>
      <c r="I46" s="7">
        <v>1.1000000000000001</v>
      </c>
      <c r="J46" s="7">
        <v>1013</v>
      </c>
      <c r="K46" s="7">
        <v>0</v>
      </c>
      <c r="L46" s="7" t="s">
        <v>63</v>
      </c>
      <c r="M46" s="7">
        <v>-79.599999999999994</v>
      </c>
    </row>
    <row r="47" spans="1:13" x14ac:dyDescent="0.3">
      <c r="A47" s="7">
        <v>2017</v>
      </c>
      <c r="B47" s="7">
        <v>9</v>
      </c>
      <c r="C47" s="7">
        <v>9</v>
      </c>
      <c r="D47" s="7">
        <v>15</v>
      </c>
      <c r="E47" s="7">
        <v>22.8</v>
      </c>
      <c r="F47" s="7">
        <v>79.8</v>
      </c>
      <c r="G47" s="7">
        <v>941</v>
      </c>
      <c r="H47" s="7">
        <v>28</v>
      </c>
      <c r="I47" s="7">
        <v>1.05</v>
      </c>
      <c r="J47" s="7">
        <v>1013</v>
      </c>
      <c r="K47" s="7">
        <v>0</v>
      </c>
      <c r="L47" s="7" t="s">
        <v>64</v>
      </c>
      <c r="M47" s="7">
        <v>-79.8</v>
      </c>
    </row>
    <row r="48" spans="1:13" x14ac:dyDescent="0.3">
      <c r="A48" s="7">
        <v>2017</v>
      </c>
      <c r="B48" s="7">
        <v>9</v>
      </c>
      <c r="C48" s="7">
        <v>9</v>
      </c>
      <c r="D48" s="7">
        <v>18</v>
      </c>
      <c r="E48" s="7">
        <v>23.1</v>
      </c>
      <c r="F48" s="7">
        <v>80.2</v>
      </c>
      <c r="G48" s="7">
        <v>941</v>
      </c>
      <c r="H48" s="7">
        <v>30</v>
      </c>
      <c r="I48" s="7">
        <v>1</v>
      </c>
      <c r="J48" s="7">
        <v>1013</v>
      </c>
      <c r="K48" s="7">
        <v>0</v>
      </c>
      <c r="L48" s="7" t="s">
        <v>65</v>
      </c>
      <c r="M48" s="7">
        <v>-80.2</v>
      </c>
    </row>
    <row r="49" spans="1:14" x14ac:dyDescent="0.3">
      <c r="A49" s="9">
        <v>2017</v>
      </c>
      <c r="B49" s="9">
        <v>9</v>
      </c>
      <c r="C49" s="9">
        <v>9</v>
      </c>
      <c r="D49" s="9">
        <v>21</v>
      </c>
      <c r="E49" s="9">
        <v>23.4</v>
      </c>
      <c r="F49" s="9">
        <v>80.5</v>
      </c>
      <c r="G49" s="9">
        <v>933</v>
      </c>
      <c r="H49" s="9">
        <v>30</v>
      </c>
      <c r="I49" s="9">
        <v>1</v>
      </c>
      <c r="J49" s="9">
        <v>1013</v>
      </c>
      <c r="K49" s="9">
        <v>0</v>
      </c>
      <c r="L49" s="9" t="s">
        <v>66</v>
      </c>
      <c r="M49" s="9">
        <v>-80.5</v>
      </c>
      <c r="N49" s="9"/>
    </row>
    <row r="50" spans="1:14" x14ac:dyDescent="0.3">
      <c r="A50" s="9">
        <v>2017</v>
      </c>
      <c r="B50" s="9">
        <v>9</v>
      </c>
      <c r="C50" s="9">
        <v>10</v>
      </c>
      <c r="D50" s="9">
        <v>0</v>
      </c>
      <c r="E50" s="9">
        <v>23.3</v>
      </c>
      <c r="F50" s="9">
        <v>80.8</v>
      </c>
      <c r="G50" s="9">
        <v>932</v>
      </c>
      <c r="H50" s="9">
        <v>32</v>
      </c>
      <c r="I50" s="9">
        <v>1</v>
      </c>
      <c r="J50" s="9">
        <v>1013</v>
      </c>
      <c r="K50" s="9">
        <v>0</v>
      </c>
      <c r="L50" s="9" t="s">
        <v>67</v>
      </c>
      <c r="M50" s="9">
        <v>-80.8</v>
      </c>
      <c r="N50" s="9"/>
    </row>
    <row r="51" spans="1:14" x14ac:dyDescent="0.3">
      <c r="A51" s="9">
        <v>2017</v>
      </c>
      <c r="B51" s="9">
        <v>9</v>
      </c>
      <c r="C51" s="9">
        <v>10</v>
      </c>
      <c r="D51" s="9">
        <v>3</v>
      </c>
      <c r="E51" s="9">
        <v>23.5</v>
      </c>
      <c r="F51" s="9">
        <v>81</v>
      </c>
      <c r="G51" s="9">
        <v>933</v>
      </c>
      <c r="H51" s="9">
        <v>35</v>
      </c>
      <c r="I51" s="9">
        <v>1</v>
      </c>
      <c r="J51" s="9">
        <v>1013</v>
      </c>
      <c r="K51" s="9">
        <v>0</v>
      </c>
      <c r="L51" s="9" t="s">
        <v>68</v>
      </c>
      <c r="M51" s="9">
        <v>-81</v>
      </c>
      <c r="N51" s="9"/>
    </row>
    <row r="52" spans="1:14" x14ac:dyDescent="0.3">
      <c r="A52" s="9">
        <v>2017</v>
      </c>
      <c r="B52" s="9">
        <v>9</v>
      </c>
      <c r="C52" s="9">
        <v>10</v>
      </c>
      <c r="D52" s="9">
        <v>6</v>
      </c>
      <c r="E52" s="9">
        <v>23.7</v>
      </c>
      <c r="F52" s="9">
        <v>81.3</v>
      </c>
      <c r="G52" s="9">
        <v>931</v>
      </c>
      <c r="H52" s="9">
        <v>40</v>
      </c>
      <c r="I52" s="9">
        <v>1</v>
      </c>
      <c r="J52" s="9">
        <v>1013</v>
      </c>
      <c r="K52" s="9">
        <v>0</v>
      </c>
      <c r="L52" s="9" t="s">
        <v>69</v>
      </c>
      <c r="M52" s="9">
        <v>-81.3</v>
      </c>
      <c r="N52" s="9"/>
    </row>
    <row r="53" spans="1:14" x14ac:dyDescent="0.3">
      <c r="A53" s="9">
        <v>2017</v>
      </c>
      <c r="B53" s="9">
        <v>9</v>
      </c>
      <c r="C53" s="9">
        <v>10</v>
      </c>
      <c r="D53" s="9">
        <v>9</v>
      </c>
      <c r="E53" s="9">
        <v>24.1</v>
      </c>
      <c r="F53" s="9">
        <v>81.5</v>
      </c>
      <c r="G53" s="9">
        <v>928</v>
      </c>
      <c r="H53" s="9">
        <v>45</v>
      </c>
      <c r="I53" s="9">
        <v>1</v>
      </c>
      <c r="J53" s="9">
        <v>1013</v>
      </c>
      <c r="K53" s="9">
        <v>0</v>
      </c>
      <c r="L53" s="9" t="s">
        <v>70</v>
      </c>
      <c r="M53" s="9">
        <v>-81.5</v>
      </c>
      <c r="N53" s="9"/>
    </row>
    <row r="54" spans="1:14" x14ac:dyDescent="0.3">
      <c r="A54" s="9">
        <v>2017</v>
      </c>
      <c r="B54" s="9">
        <v>9</v>
      </c>
      <c r="C54" s="9">
        <v>10</v>
      </c>
      <c r="D54" s="9">
        <v>12</v>
      </c>
      <c r="E54" s="9">
        <v>24.5</v>
      </c>
      <c r="F54" s="9">
        <v>81.5</v>
      </c>
      <c r="G54" s="9">
        <v>929</v>
      </c>
      <c r="H54" s="9">
        <v>45</v>
      </c>
      <c r="I54" s="9">
        <v>1</v>
      </c>
      <c r="J54" s="9">
        <v>1013</v>
      </c>
      <c r="K54" s="9">
        <v>0</v>
      </c>
      <c r="L54" s="9" t="s">
        <v>71</v>
      </c>
      <c r="M54" s="9">
        <v>-81.5</v>
      </c>
      <c r="N54" s="9"/>
    </row>
    <row r="55" spans="1:14" x14ac:dyDescent="0.3">
      <c r="A55" s="9">
        <v>2017</v>
      </c>
      <c r="B55" s="9">
        <v>9</v>
      </c>
      <c r="C55" s="9">
        <v>10</v>
      </c>
      <c r="D55" s="9">
        <v>15</v>
      </c>
      <c r="E55" s="9">
        <v>25</v>
      </c>
      <c r="F55" s="9">
        <v>81.5</v>
      </c>
      <c r="G55" s="9">
        <v>933</v>
      </c>
      <c r="H55" s="9">
        <v>45</v>
      </c>
      <c r="I55" s="9">
        <v>1</v>
      </c>
      <c r="J55" s="9">
        <v>1013</v>
      </c>
      <c r="K55" s="9">
        <v>0</v>
      </c>
      <c r="L55" s="9" t="s">
        <v>72</v>
      </c>
      <c r="M55" s="9">
        <v>-81.5</v>
      </c>
      <c r="N55" s="9"/>
    </row>
    <row r="56" spans="1:14" x14ac:dyDescent="0.3">
      <c r="A56" s="9">
        <v>2017</v>
      </c>
      <c r="B56" s="9">
        <v>9</v>
      </c>
      <c r="C56" s="9">
        <v>10</v>
      </c>
      <c r="D56" s="9">
        <v>18</v>
      </c>
      <c r="E56" s="9">
        <v>25.6</v>
      </c>
      <c r="F56" s="9">
        <v>81.8</v>
      </c>
      <c r="G56" s="9">
        <v>936</v>
      </c>
      <c r="H56" s="9">
        <v>47</v>
      </c>
      <c r="I56" s="9">
        <v>0.95</v>
      </c>
      <c r="J56" s="9">
        <v>1013</v>
      </c>
      <c r="K56" s="9">
        <v>0</v>
      </c>
      <c r="L56" s="9" t="s">
        <v>73</v>
      </c>
      <c r="M56" s="9">
        <v>-81.8</v>
      </c>
      <c r="N56" s="9"/>
    </row>
    <row r="57" spans="1:14" x14ac:dyDescent="0.3">
      <c r="A57" s="9">
        <v>2017</v>
      </c>
      <c r="B57" s="9">
        <v>9</v>
      </c>
      <c r="C57" s="9">
        <v>10</v>
      </c>
      <c r="D57" s="9">
        <v>21</v>
      </c>
      <c r="E57" s="9">
        <v>26.2</v>
      </c>
      <c r="F57" s="9">
        <v>81.8</v>
      </c>
      <c r="G57" s="9">
        <v>938</v>
      </c>
      <c r="H57" s="9">
        <v>50</v>
      </c>
      <c r="I57" s="9">
        <v>0.95</v>
      </c>
      <c r="J57" s="9">
        <v>1013</v>
      </c>
      <c r="K57" s="9">
        <v>0</v>
      </c>
      <c r="L57" s="9" t="s">
        <v>74</v>
      </c>
      <c r="M57" s="9">
        <v>-81.8</v>
      </c>
      <c r="N57" s="9"/>
    </row>
    <row r="58" spans="1:14" x14ac:dyDescent="0.3">
      <c r="A58" s="9">
        <v>2017</v>
      </c>
      <c r="B58" s="9">
        <v>9</v>
      </c>
      <c r="C58" s="9">
        <v>11</v>
      </c>
      <c r="D58" s="9">
        <v>0</v>
      </c>
      <c r="E58" s="9">
        <v>26.7</v>
      </c>
      <c r="F58" s="9">
        <v>81.7</v>
      </c>
      <c r="G58" s="9">
        <v>942</v>
      </c>
      <c r="H58" s="9">
        <v>55</v>
      </c>
      <c r="I58" s="9">
        <v>0.9</v>
      </c>
      <c r="J58" s="9">
        <v>1013</v>
      </c>
      <c r="K58" s="9">
        <v>0</v>
      </c>
      <c r="L58" s="9" t="s">
        <v>75</v>
      </c>
      <c r="M58" s="9">
        <v>-81.7</v>
      </c>
      <c r="N58" s="9"/>
    </row>
    <row r="59" spans="1:14" x14ac:dyDescent="0.3">
      <c r="A59" s="9">
        <v>2017</v>
      </c>
      <c r="B59" s="9">
        <v>9</v>
      </c>
      <c r="C59" s="9">
        <v>11</v>
      </c>
      <c r="D59" s="9">
        <v>3</v>
      </c>
      <c r="E59" s="9">
        <v>27.5</v>
      </c>
      <c r="F59" s="9">
        <v>81.900000000000006</v>
      </c>
      <c r="G59" s="9">
        <v>952</v>
      </c>
      <c r="H59" s="9">
        <v>60</v>
      </c>
      <c r="I59" s="9">
        <v>0.9</v>
      </c>
      <c r="J59" s="9">
        <v>1013</v>
      </c>
      <c r="K59" s="9">
        <v>0</v>
      </c>
      <c r="L59" s="9" t="s">
        <v>76</v>
      </c>
      <c r="M59" s="9">
        <v>-81.900000000000006</v>
      </c>
      <c r="N59" s="9"/>
    </row>
    <row r="60" spans="1:14" x14ac:dyDescent="0.3">
      <c r="A60" s="9">
        <v>2017</v>
      </c>
      <c r="B60" s="9">
        <v>9</v>
      </c>
      <c r="C60" s="9">
        <v>11</v>
      </c>
      <c r="D60" s="9">
        <v>6</v>
      </c>
      <c r="E60" s="9">
        <v>28.2</v>
      </c>
      <c r="F60" s="9">
        <v>82.2</v>
      </c>
      <c r="G60" s="9">
        <v>960</v>
      </c>
      <c r="H60" s="9">
        <v>65</v>
      </c>
      <c r="I60" s="9">
        <v>0.85</v>
      </c>
      <c r="J60" s="9">
        <v>1013</v>
      </c>
      <c r="K60" s="9">
        <v>0</v>
      </c>
      <c r="L60" s="9" t="s">
        <v>77</v>
      </c>
      <c r="M60" s="9">
        <v>-82.2</v>
      </c>
      <c r="N60" s="9"/>
    </row>
    <row r="61" spans="1:14" x14ac:dyDescent="0.3">
      <c r="A61" s="9">
        <v>2017</v>
      </c>
      <c r="B61" s="9">
        <v>9</v>
      </c>
      <c r="C61" s="9">
        <v>11</v>
      </c>
      <c r="D61" s="9">
        <v>9</v>
      </c>
      <c r="E61" s="9">
        <v>28.9</v>
      </c>
      <c r="F61" s="9">
        <v>82.6</v>
      </c>
      <c r="G61" s="9">
        <v>965</v>
      </c>
      <c r="H61" s="9">
        <v>70</v>
      </c>
      <c r="I61" s="9">
        <v>0.85</v>
      </c>
      <c r="J61" s="9">
        <v>1013</v>
      </c>
      <c r="K61" s="9">
        <v>0</v>
      </c>
      <c r="L61" s="9" t="s">
        <v>78</v>
      </c>
      <c r="M61" s="9">
        <v>-82.6</v>
      </c>
      <c r="N61" s="9"/>
    </row>
    <row r="62" spans="1:14" x14ac:dyDescent="0.3">
      <c r="A62" s="9">
        <v>2017</v>
      </c>
      <c r="B62" s="9">
        <v>9</v>
      </c>
      <c r="C62" s="9">
        <v>11</v>
      </c>
      <c r="D62" s="9">
        <v>12</v>
      </c>
      <c r="E62" s="9">
        <v>29.5</v>
      </c>
      <c r="F62" s="9">
        <v>82.9</v>
      </c>
      <c r="G62" s="9">
        <v>970</v>
      </c>
      <c r="H62" s="9">
        <v>80</v>
      </c>
      <c r="I62" s="9">
        <v>0.8</v>
      </c>
      <c r="J62" s="9">
        <v>1013</v>
      </c>
      <c r="K62" s="9">
        <v>0</v>
      </c>
      <c r="L62" s="9" t="s">
        <v>79</v>
      </c>
      <c r="M62" s="9">
        <v>-82.9</v>
      </c>
      <c r="N62" s="9"/>
    </row>
    <row r="63" spans="1:14" x14ac:dyDescent="0.3">
      <c r="A63" s="9">
        <v>2017</v>
      </c>
      <c r="B63" s="9">
        <v>9</v>
      </c>
      <c r="C63" s="9">
        <v>11</v>
      </c>
      <c r="D63" s="9">
        <v>15</v>
      </c>
      <c r="E63" s="9">
        <v>30.3</v>
      </c>
      <c r="F63" s="9">
        <v>83.1</v>
      </c>
      <c r="G63" s="9">
        <v>975</v>
      </c>
      <c r="H63" s="9">
        <v>85</v>
      </c>
      <c r="I63" s="9">
        <v>0.8</v>
      </c>
      <c r="J63" s="9">
        <v>1013</v>
      </c>
      <c r="K63" s="9">
        <v>0</v>
      </c>
      <c r="L63" s="9" t="s">
        <v>80</v>
      </c>
      <c r="M63" s="9">
        <v>-83.1</v>
      </c>
      <c r="N63" s="9" t="s">
        <v>81</v>
      </c>
    </row>
    <row r="64" spans="1:14" x14ac:dyDescent="0.3">
      <c r="A64" s="9">
        <v>2017</v>
      </c>
      <c r="B64" s="9">
        <v>9</v>
      </c>
      <c r="C64" s="9">
        <v>11</v>
      </c>
      <c r="D64" s="9">
        <v>18</v>
      </c>
      <c r="E64" s="9">
        <v>30.8</v>
      </c>
      <c r="F64" s="9">
        <v>83.6</v>
      </c>
      <c r="G64" s="9">
        <v>980</v>
      </c>
      <c r="H64" s="9">
        <v>100</v>
      </c>
      <c r="I64" s="9">
        <v>0.75</v>
      </c>
      <c r="J64" s="9">
        <v>1018</v>
      </c>
      <c r="K64" s="9">
        <v>0</v>
      </c>
      <c r="L64" s="9" t="s">
        <v>82</v>
      </c>
      <c r="M64" s="9">
        <v>-83.6</v>
      </c>
      <c r="N64" s="9" t="s">
        <v>83</v>
      </c>
    </row>
    <row r="65" spans="1:14" x14ac:dyDescent="0.3">
      <c r="A65" s="9">
        <v>2017</v>
      </c>
      <c r="B65" s="9">
        <v>9</v>
      </c>
      <c r="C65" s="9">
        <v>11</v>
      </c>
      <c r="D65" s="9">
        <v>21</v>
      </c>
      <c r="E65" s="9">
        <v>31.5</v>
      </c>
      <c r="F65" s="9">
        <v>84</v>
      </c>
      <c r="G65" s="9">
        <v>985</v>
      </c>
      <c r="H65" s="9">
        <v>110</v>
      </c>
      <c r="I65" s="9">
        <v>0.65</v>
      </c>
      <c r="J65" s="9">
        <v>1019</v>
      </c>
      <c r="K65" s="9">
        <v>0</v>
      </c>
      <c r="L65" s="9" t="s">
        <v>84</v>
      </c>
      <c r="M65" s="9">
        <v>-84</v>
      </c>
      <c r="N65" s="9" t="s">
        <v>85</v>
      </c>
    </row>
    <row r="66" spans="1:14" x14ac:dyDescent="0.3">
      <c r="A66" s="9">
        <v>2017</v>
      </c>
      <c r="B66" s="9">
        <v>9</v>
      </c>
      <c r="C66" s="9">
        <v>12</v>
      </c>
      <c r="D66" s="9">
        <v>0</v>
      </c>
      <c r="E66" s="9">
        <v>31.9</v>
      </c>
      <c r="F66" s="9">
        <v>84.4</v>
      </c>
      <c r="G66" s="9">
        <v>986</v>
      </c>
      <c r="H66" s="9">
        <v>110</v>
      </c>
      <c r="I66" s="9">
        <v>0.6</v>
      </c>
      <c r="J66" s="9">
        <v>1019</v>
      </c>
      <c r="K66" s="9">
        <v>0</v>
      </c>
      <c r="L66" s="9" t="s">
        <v>86</v>
      </c>
      <c r="M66" s="9">
        <v>-84.4</v>
      </c>
      <c r="N66" s="9" t="s">
        <v>87</v>
      </c>
    </row>
    <row r="67" spans="1:14" x14ac:dyDescent="0.3">
      <c r="A67" s="9">
        <v>2017</v>
      </c>
      <c r="B67" s="9">
        <v>9</v>
      </c>
      <c r="C67" s="9">
        <v>12</v>
      </c>
      <c r="D67" s="9">
        <v>3</v>
      </c>
      <c r="E67" s="9">
        <v>32.4</v>
      </c>
      <c r="F67" s="9">
        <v>84.9</v>
      </c>
      <c r="G67" s="9">
        <v>988</v>
      </c>
      <c r="H67" s="9">
        <v>110</v>
      </c>
      <c r="I67" s="9">
        <v>0.6</v>
      </c>
      <c r="J67" s="9">
        <v>1019</v>
      </c>
      <c r="K67" s="9">
        <v>0</v>
      </c>
      <c r="L67" s="9" t="s">
        <v>88</v>
      </c>
      <c r="M67" s="9">
        <v>-84.9</v>
      </c>
      <c r="N67" s="9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Inputs_for_Hazus</vt:lpstr>
      <vt:lpstr>ARA_Hurricane_Irma_Track_v12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Liu ARA/RISK</dc:creator>
  <cp:lastModifiedBy>Frank Lavelle</cp:lastModifiedBy>
  <dcterms:created xsi:type="dcterms:W3CDTF">2017-09-11T17:17:24Z</dcterms:created>
  <dcterms:modified xsi:type="dcterms:W3CDTF">2017-09-12T21:53:57Z</dcterms:modified>
</cp:coreProperties>
</file>