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6_Gitlab_conditional/Evaluation/Results/"/>
    </mc:Choice>
  </mc:AlternateContent>
  <xr:revisionPtr revIDLastSave="0" documentId="13_ncr:1_{3551F961-58B3-004D-8451-7890F38EB128}" xr6:coauthVersionLast="47" xr6:coauthVersionMax="47" xr10:uidLastSave="{00000000-0000-0000-0000-000000000000}"/>
  <bookViews>
    <workbookView xWindow="4440" yWindow="760" windowWidth="25800" windowHeight="18880" activeTab="2" xr2:uid="{00000000-000D-0000-FFFF-FFFF00000000}"/>
  </bookViews>
  <sheets>
    <sheet name="Logs" sheetId="9" r:id="rId1"/>
    <sheet name="Metrics aggregated" sheetId="7" r:id="rId2"/>
    <sheet name="Metrics" sheetId="5" r:id="rId3"/>
    <sheet name="Time" sheetId="8" r:id="rId4"/>
    <sheet name="Descriptions" sheetId="6" r:id="rId5"/>
  </sheets>
  <definedNames>
    <definedName name="_xlnm.Print_Area" localSheetId="2">Metrics!$B$2:$O$48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7" l="1"/>
  <c r="N9" i="7"/>
  <c r="O9" i="7"/>
  <c r="M10" i="7"/>
  <c r="N10" i="7"/>
  <c r="M11" i="7"/>
  <c r="N11" i="7"/>
  <c r="M12" i="7"/>
  <c r="N12" i="7"/>
  <c r="D12" i="7" l="1"/>
  <c r="D10" i="7"/>
  <c r="D11" i="7"/>
  <c r="D9" i="7"/>
  <c r="K9" i="6"/>
  <c r="K8" i="6"/>
  <c r="K7" i="6"/>
  <c r="K6" i="6"/>
  <c r="D8" i="7"/>
  <c r="D7" i="7"/>
  <c r="D6" i="7"/>
  <c r="D5" i="7"/>
  <c r="D4" i="7"/>
  <c r="E12" i="7"/>
  <c r="F12" i="7"/>
  <c r="I12" i="7"/>
  <c r="J12" i="7"/>
  <c r="G12" i="7"/>
  <c r="H12" i="7"/>
  <c r="K12" i="7"/>
  <c r="L12" i="7"/>
  <c r="E10" i="7"/>
  <c r="F10" i="7"/>
  <c r="I10" i="7"/>
  <c r="J10" i="7"/>
  <c r="G10" i="7"/>
  <c r="H10" i="7"/>
  <c r="K10" i="7"/>
  <c r="L10" i="7"/>
  <c r="E11" i="7"/>
  <c r="F11" i="7"/>
  <c r="I11" i="7"/>
  <c r="J11" i="7"/>
  <c r="G11" i="7"/>
  <c r="H11" i="7"/>
  <c r="K11" i="7"/>
  <c r="L11" i="7"/>
  <c r="F9" i="7"/>
  <c r="I9" i="7"/>
  <c r="J9" i="7"/>
  <c r="G9" i="7"/>
  <c r="H9" i="7"/>
  <c r="K9" i="7"/>
  <c r="L9" i="7"/>
  <c r="E9" i="7"/>
</calcChain>
</file>

<file path=xl/sharedStrings.xml><?xml version="1.0" encoding="utf-8"?>
<sst xmlns="http://schemas.openxmlformats.org/spreadsheetml/2006/main" count="146" uniqueCount="36">
  <si>
    <t>inserted</t>
  </si>
  <si>
    <t>missing</t>
  </si>
  <si>
    <t>repeated</t>
  </si>
  <si>
    <t>replace</t>
  </si>
  <si>
    <t>swap</t>
  </si>
  <si>
    <t>Precision</t>
  </si>
  <si>
    <t>Recall</t>
  </si>
  <si>
    <t>Log</t>
  </si>
  <si>
    <t xml:space="preserve">Hosseinpour &amp; Jans </t>
  </si>
  <si>
    <t>BINet</t>
  </si>
  <si>
    <t>Gigantic</t>
  </si>
  <si>
    <t>Huge</t>
  </si>
  <si>
    <t>Large</t>
  </si>
  <si>
    <t>Medium</t>
  </si>
  <si>
    <t>Paper</t>
  </si>
  <si>
    <t>P2P</t>
  </si>
  <si>
    <t>Small</t>
  </si>
  <si>
    <t>Wide</t>
  </si>
  <si>
    <t>Deviation Patterns</t>
  </si>
  <si>
    <t>replaced</t>
  </si>
  <si>
    <t>swapped</t>
  </si>
  <si>
    <t>Deviating Variants</t>
  </si>
  <si>
    <t>Support</t>
  </si>
  <si>
    <t>Full Approach</t>
  </si>
  <si>
    <t>BPIC 12A</t>
  </si>
  <si>
    <t>Activities in Model</t>
  </si>
  <si>
    <t>Events in Log</t>
  </si>
  <si>
    <t>Without Step 1</t>
  </si>
  <si>
    <t>Without Step 2 &amp; 3</t>
  </si>
  <si>
    <t>Without Step 4</t>
  </si>
  <si>
    <t>Garcia</t>
  </si>
  <si>
    <t>Additional</t>
  </si>
  <si>
    <t>Our Approach</t>
  </si>
  <si>
    <t>Garcia et. al.</t>
  </si>
  <si>
    <t>Additional Replacements</t>
  </si>
  <si>
    <t>Garcia-Banuelos et.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</si>
</sst>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5" xfId="0" applyBorder="1"/>
    <xf numFmtId="0" fontId="0" fillId="0" borderId="19" xfId="0" applyBorder="1"/>
    <xf numFmtId="0" fontId="0" fillId="0" borderId="22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4" xfId="0" applyNumberFormat="1" applyBorder="1"/>
    <xf numFmtId="2" fontId="0" fillId="0" borderId="16" xfId="0" applyNumberFormat="1" applyBorder="1"/>
    <xf numFmtId="2" fontId="0" fillId="0" borderId="5" xfId="0" applyNumberFormat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0" xfId="0" applyNumberFormat="1"/>
    <xf numFmtId="0" fontId="0" fillId="0" borderId="26" xfId="0" applyBorder="1"/>
    <xf numFmtId="2" fontId="0" fillId="0" borderId="25" xfId="0" applyNumberFormat="1" applyBorder="1"/>
    <xf numFmtId="2" fontId="0" fillId="0" borderId="27" xfId="0" applyNumberFormat="1" applyBorder="1"/>
    <xf numFmtId="0" fontId="0" fillId="0" borderId="5" xfId="0" applyBorder="1"/>
    <xf numFmtId="0" fontId="0" fillId="0" borderId="25" xfId="0" applyBorder="1"/>
    <xf numFmtId="0" fontId="0" fillId="0" borderId="27" xfId="0" applyBorder="1"/>
    <xf numFmtId="0" fontId="0" fillId="0" borderId="1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8" xfId="0" applyBorder="1"/>
    <xf numFmtId="0" fontId="0" fillId="0" borderId="9" xfId="0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14" xfId="0" applyBorder="1"/>
    <xf numFmtId="0" fontId="0" fillId="0" borderId="18" xfId="0" applyBorder="1"/>
    <xf numFmtId="0" fontId="0" fillId="0" borderId="21" xfId="0" applyBorder="1"/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3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2" fontId="0" fillId="0" borderId="36" xfId="0" applyNumberFormat="1" applyBorder="1"/>
    <xf numFmtId="2" fontId="0" fillId="0" borderId="37" xfId="0" applyNumberForma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0" fontId="0" fillId="0" borderId="42" xfId="0" applyBorder="1" applyAlignment="1">
      <alignment horizontal="center"/>
    </xf>
    <xf numFmtId="2" fontId="0" fillId="0" borderId="43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2" fontId="0" fillId="0" borderId="46" xfId="0" applyNumberFormat="1" applyBorder="1"/>
    <xf numFmtId="2" fontId="0" fillId="0" borderId="47" xfId="0" applyNumberFormat="1" applyBorder="1"/>
    <xf numFmtId="0" fontId="0" fillId="0" borderId="35" xfId="0" applyBorder="1" applyAlignment="1">
      <alignment vertical="center"/>
    </xf>
    <xf numFmtId="0" fontId="0" fillId="0" borderId="50" xfId="0" applyBorder="1"/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2" borderId="43" xfId="0" applyNumberFormat="1" applyFill="1" applyBorder="1"/>
    <xf numFmtId="2" fontId="0" fillId="2" borderId="14" xfId="0" applyNumberFormat="1" applyFill="1" applyBorder="1"/>
    <xf numFmtId="2" fontId="0" fillId="2" borderId="44" xfId="0" applyNumberFormat="1" applyFill="1" applyBorder="1"/>
    <xf numFmtId="2" fontId="0" fillId="2" borderId="0" xfId="0" applyNumberFormat="1" applyFill="1"/>
    <xf numFmtId="2" fontId="0" fillId="2" borderId="45" xfId="0" applyNumberFormat="1" applyFill="1" applyBorder="1"/>
    <xf numFmtId="2" fontId="0" fillId="2" borderId="18" xfId="0" applyNumberFormat="1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25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1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4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B2D-9A34-F846-A465-6A955FE44008}">
  <dimension ref="C4:L9"/>
  <sheetViews>
    <sheetView workbookViewId="0">
      <selection activeCell="E8" sqref="E8"/>
    </sheetView>
  </sheetViews>
  <sheetFormatPr baseColWidth="10" defaultRowHeight="15" x14ac:dyDescent="0.2"/>
  <cols>
    <col min="2" max="2" width="4" customWidth="1"/>
    <col min="3" max="3" width="24.6640625" customWidth="1"/>
  </cols>
  <sheetData>
    <row r="4" spans="3:12" ht="15" customHeight="1" x14ac:dyDescent="0.2">
      <c r="C4" s="71"/>
      <c r="D4" s="72" t="s">
        <v>8</v>
      </c>
      <c r="E4" s="72" t="s">
        <v>9</v>
      </c>
      <c r="F4" s="72"/>
      <c r="G4" s="72"/>
      <c r="H4" s="72"/>
      <c r="I4" s="72"/>
      <c r="J4" s="72"/>
      <c r="K4" s="72"/>
      <c r="L4" s="72"/>
    </row>
    <row r="5" spans="3:12" ht="16" x14ac:dyDescent="0.2">
      <c r="C5" s="71"/>
      <c r="D5" s="72"/>
      <c r="E5" s="55" t="s">
        <v>10</v>
      </c>
      <c r="F5" s="55" t="s">
        <v>11</v>
      </c>
      <c r="G5" s="55" t="s">
        <v>12</v>
      </c>
      <c r="H5" s="55" t="s">
        <v>13</v>
      </c>
      <c r="I5" s="55" t="s">
        <v>15</v>
      </c>
      <c r="J5" s="55" t="s">
        <v>14</v>
      </c>
      <c r="K5" s="55" t="s">
        <v>16</v>
      </c>
      <c r="L5" s="55" t="s">
        <v>17</v>
      </c>
    </row>
    <row r="6" spans="3:12" ht="16" x14ac:dyDescent="0.2">
      <c r="C6" s="54" t="s">
        <v>25</v>
      </c>
      <c r="D6" s="58">
        <v>9</v>
      </c>
      <c r="E6" s="55">
        <v>154</v>
      </c>
      <c r="F6" s="55">
        <v>109</v>
      </c>
      <c r="G6" s="55">
        <v>85</v>
      </c>
      <c r="H6" s="55">
        <v>65</v>
      </c>
      <c r="I6" s="55">
        <v>27</v>
      </c>
      <c r="J6" s="55">
        <v>27</v>
      </c>
      <c r="K6" s="55">
        <v>41</v>
      </c>
      <c r="L6" s="55">
        <v>68</v>
      </c>
    </row>
    <row r="7" spans="3:12" ht="16" x14ac:dyDescent="0.2">
      <c r="C7" s="54" t="s">
        <v>26</v>
      </c>
      <c r="D7" s="58">
        <v>152</v>
      </c>
      <c r="E7" s="57">
        <v>29829</v>
      </c>
      <c r="F7" s="57">
        <v>43210</v>
      </c>
      <c r="G7" s="57">
        <v>57524</v>
      </c>
      <c r="H7" s="57">
        <v>31991</v>
      </c>
      <c r="I7" s="57">
        <v>43193</v>
      </c>
      <c r="J7" s="57">
        <v>56814</v>
      </c>
      <c r="K7" s="57">
        <v>43437</v>
      </c>
      <c r="L7" s="57">
        <v>31910</v>
      </c>
    </row>
    <row r="8" spans="3:12" ht="15" customHeight="1" x14ac:dyDescent="0.2">
      <c r="C8" s="55" t="s">
        <v>21</v>
      </c>
      <c r="D8" s="59">
        <v>18</v>
      </c>
      <c r="E8" s="56">
        <v>671</v>
      </c>
      <c r="F8" s="56">
        <v>796</v>
      </c>
      <c r="G8" s="56">
        <v>1115</v>
      </c>
      <c r="H8" s="56">
        <v>662</v>
      </c>
      <c r="I8" s="56">
        <v>583</v>
      </c>
      <c r="J8" s="56">
        <v>647</v>
      </c>
      <c r="K8" s="56">
        <v>653</v>
      </c>
      <c r="L8" s="56">
        <v>559</v>
      </c>
    </row>
    <row r="9" spans="3:12" x14ac:dyDescent="0.2">
      <c r="D9" s="60"/>
    </row>
  </sheetData>
  <mergeCells count="3">
    <mergeCell ref="C4:C5"/>
    <mergeCell ref="D4:D5"/>
    <mergeCell ref="E4:L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773C-36A0-024C-AD62-CB029E763913}">
  <dimension ref="B1:O12"/>
  <sheetViews>
    <sheetView zoomScale="140" zoomScaleNormal="140" workbookViewId="0">
      <selection activeCell="O9" sqref="O9:O12"/>
    </sheetView>
  </sheetViews>
  <sheetFormatPr baseColWidth="10" defaultRowHeight="15" x14ac:dyDescent="0.2"/>
  <cols>
    <col min="2" max="2" width="16.5" bestFit="1" customWidth="1"/>
    <col min="3" max="4" width="15.33203125" customWidth="1"/>
    <col min="5" max="12" width="10.1640625" customWidth="1"/>
  </cols>
  <sheetData>
    <row r="1" spans="2:15" ht="16" thickBot="1" x14ac:dyDescent="0.25"/>
    <row r="2" spans="2:15" x14ac:dyDescent="0.2">
      <c r="B2" s="90" t="s">
        <v>7</v>
      </c>
      <c r="C2" s="91"/>
      <c r="D2" s="94" t="s">
        <v>22</v>
      </c>
      <c r="E2" s="82" t="s">
        <v>23</v>
      </c>
      <c r="F2" s="83"/>
      <c r="G2" s="84" t="s">
        <v>27</v>
      </c>
      <c r="H2" s="85"/>
      <c r="I2" s="84" t="s">
        <v>28</v>
      </c>
      <c r="J2" s="85"/>
      <c r="K2" s="86" t="s">
        <v>29</v>
      </c>
      <c r="L2" s="87"/>
      <c r="M2" s="73" t="s">
        <v>30</v>
      </c>
      <c r="N2" s="74"/>
      <c r="O2" s="75"/>
    </row>
    <row r="3" spans="2:15" ht="16" thickBot="1" x14ac:dyDescent="0.25">
      <c r="B3" s="92"/>
      <c r="C3" s="93"/>
      <c r="D3" s="95"/>
      <c r="E3" s="7" t="s">
        <v>5</v>
      </c>
      <c r="F3" s="7" t="s">
        <v>6</v>
      </c>
      <c r="G3" s="7" t="s">
        <v>5</v>
      </c>
      <c r="H3" s="7" t="s">
        <v>6</v>
      </c>
      <c r="I3" s="7" t="s">
        <v>5</v>
      </c>
      <c r="J3" s="7" t="s">
        <v>6</v>
      </c>
      <c r="K3" s="7" t="s">
        <v>5</v>
      </c>
      <c r="L3" s="7" t="s">
        <v>6</v>
      </c>
      <c r="M3" s="62" t="s">
        <v>5</v>
      </c>
      <c r="N3" s="63" t="s">
        <v>6</v>
      </c>
      <c r="O3" s="64" t="s">
        <v>31</v>
      </c>
    </row>
    <row r="4" spans="2:15" ht="16" thickTop="1" x14ac:dyDescent="0.2">
      <c r="B4" s="88" t="s">
        <v>8</v>
      </c>
      <c r="C4" s="4" t="s">
        <v>0</v>
      </c>
      <c r="D4" s="29">
        <f>+Descriptions!E4</f>
        <v>6</v>
      </c>
      <c r="E4" s="9">
        <v>1</v>
      </c>
      <c r="F4" s="9">
        <v>1</v>
      </c>
      <c r="G4" s="9">
        <v>0.6</v>
      </c>
      <c r="H4" s="9">
        <v>1</v>
      </c>
      <c r="I4" s="9">
        <v>0.24</v>
      </c>
      <c r="J4" s="9">
        <v>1</v>
      </c>
      <c r="K4" s="9">
        <v>1</v>
      </c>
      <c r="L4" s="9">
        <v>1</v>
      </c>
      <c r="M4" s="65">
        <v>5.8139534883720929E-2</v>
      </c>
      <c r="N4" s="66">
        <v>0.83333333333333337</v>
      </c>
      <c r="O4" s="77">
        <v>0</v>
      </c>
    </row>
    <row r="5" spans="2:15" x14ac:dyDescent="0.2">
      <c r="B5" s="80"/>
      <c r="C5" s="3" t="s">
        <v>1</v>
      </c>
      <c r="D5">
        <f>+Descriptions!F4</f>
        <v>5</v>
      </c>
      <c r="E5" s="16">
        <v>1</v>
      </c>
      <c r="F5" s="16">
        <v>1</v>
      </c>
      <c r="G5" s="16">
        <v>1</v>
      </c>
      <c r="H5" s="16">
        <v>1</v>
      </c>
      <c r="I5" s="16">
        <v>0.41666666666666669</v>
      </c>
      <c r="J5" s="16">
        <v>1</v>
      </c>
      <c r="K5" s="16">
        <v>1</v>
      </c>
      <c r="L5" s="16">
        <v>0.9</v>
      </c>
      <c r="M5" s="67">
        <v>0.19047619047619047</v>
      </c>
      <c r="N5" s="68">
        <v>0.8</v>
      </c>
      <c r="O5" s="78"/>
    </row>
    <row r="6" spans="2:15" x14ac:dyDescent="0.2">
      <c r="B6" s="80"/>
      <c r="C6" s="3" t="s">
        <v>2</v>
      </c>
      <c r="D6">
        <f>+Descriptions!G4</f>
        <v>12</v>
      </c>
      <c r="E6" s="16">
        <v>1</v>
      </c>
      <c r="F6" s="16">
        <v>1</v>
      </c>
      <c r="G6" s="16">
        <v>1</v>
      </c>
      <c r="H6" s="16">
        <v>0.66666666666666663</v>
      </c>
      <c r="I6" s="16">
        <v>0</v>
      </c>
      <c r="J6" s="16">
        <v>0</v>
      </c>
      <c r="K6" s="16">
        <v>1</v>
      </c>
      <c r="L6" s="16">
        <v>1</v>
      </c>
      <c r="M6" s="67">
        <v>0.27272727272727271</v>
      </c>
      <c r="N6" s="68">
        <v>0.54545454545454541</v>
      </c>
      <c r="O6" s="78"/>
    </row>
    <row r="7" spans="2:15" x14ac:dyDescent="0.2">
      <c r="B7" s="80"/>
      <c r="C7" s="3" t="s">
        <v>3</v>
      </c>
      <c r="D7">
        <f>+Descriptions!H4</f>
        <v>3</v>
      </c>
      <c r="E7" s="16">
        <v>1</v>
      </c>
      <c r="F7" s="16">
        <v>1</v>
      </c>
      <c r="G7" s="16">
        <v>1</v>
      </c>
      <c r="H7" s="16">
        <v>1</v>
      </c>
      <c r="I7" s="16">
        <v>0</v>
      </c>
      <c r="J7" s="16">
        <v>0</v>
      </c>
      <c r="K7" s="16">
        <v>1</v>
      </c>
      <c r="L7" s="16">
        <v>1</v>
      </c>
      <c r="M7" s="67">
        <v>0.33333333333333331</v>
      </c>
      <c r="N7" s="68">
        <v>1</v>
      </c>
      <c r="O7" s="78"/>
    </row>
    <row r="8" spans="2:15" x14ac:dyDescent="0.2">
      <c r="B8" s="89"/>
      <c r="C8" s="5" t="s">
        <v>4</v>
      </c>
      <c r="D8" s="30">
        <f>+Descriptions!I4</f>
        <v>4</v>
      </c>
      <c r="E8" s="12">
        <v>1</v>
      </c>
      <c r="F8" s="12">
        <v>1</v>
      </c>
      <c r="G8" s="12">
        <v>1</v>
      </c>
      <c r="H8" s="12">
        <v>1</v>
      </c>
      <c r="I8" s="12">
        <v>0</v>
      </c>
      <c r="J8" s="12">
        <v>0</v>
      </c>
      <c r="K8" s="12">
        <v>1</v>
      </c>
      <c r="L8" s="12">
        <v>1</v>
      </c>
      <c r="M8" s="69">
        <v>0.2</v>
      </c>
      <c r="N8" s="70">
        <v>0.75</v>
      </c>
      <c r="O8" s="79"/>
    </row>
    <row r="9" spans="2:15" ht="15" customHeight="1" x14ac:dyDescent="0.2">
      <c r="B9" s="80" t="s">
        <v>9</v>
      </c>
      <c r="C9" s="6" t="s">
        <v>0</v>
      </c>
      <c r="D9" s="31">
        <f>+Descriptions!K6</f>
        <v>1919</v>
      </c>
      <c r="E9" s="14">
        <f>+AVERAGE(Metrics!E9,Metrics!E14,Metrics!E19,Metrics!E24,Metrics!E29,Metrics!E34,Metrics!E39,Metrics!E44)</f>
        <v>1</v>
      </c>
      <c r="F9" s="14">
        <f>+AVERAGE(Metrics!F9,Metrics!F14,Metrics!F19,Metrics!F24,Metrics!F29,Metrics!F34,Metrics!F39,Metrics!F44)</f>
        <v>1</v>
      </c>
      <c r="G9" s="14">
        <f>+AVERAGE(Metrics!G9,Metrics!G14,Metrics!G19,Metrics!G24,Metrics!G29,Metrics!G34,Metrics!G39,Metrics!G44)</f>
        <v>0.86989950080635781</v>
      </c>
      <c r="H9" s="14">
        <f>+AVERAGE(Metrics!H9,Metrics!H14,Metrics!H19,Metrics!H24,Metrics!H29,Metrics!H34,Metrics!H39,Metrics!H44)</f>
        <v>1</v>
      </c>
      <c r="I9" s="14">
        <f>+AVERAGE(Metrics!I9,Metrics!I14,Metrics!I19,Metrics!I24,Metrics!I29,Metrics!I34,Metrics!I39,Metrics!I44)</f>
        <v>0.48278937577086856</v>
      </c>
      <c r="J9" s="14">
        <f>+AVERAGE(Metrics!J9,Metrics!J14,Metrics!J19,Metrics!J24,Metrics!J29,Metrics!J34,Metrics!J39,Metrics!J44)</f>
        <v>1</v>
      </c>
      <c r="K9" s="14">
        <f>+AVERAGE(Metrics!K9,Metrics!K14,Metrics!K19,Metrics!K24,Metrics!K29,Metrics!K34,Metrics!K39,Metrics!K44)</f>
        <v>1</v>
      </c>
      <c r="L9" s="14">
        <f>+AVERAGE(Metrics!L9,Metrics!L14,Metrics!L19,Metrics!L24,Metrics!L29,Metrics!L34,Metrics!L39,Metrics!L44)</f>
        <v>1</v>
      </c>
      <c r="M9" s="68">
        <f>+AVERAGE(Metrics!M9,Metrics!M14,Metrics!M19,Metrics!M24,Metrics!M29,Metrics!M34,Metrics!M39,Metrics!M44)</f>
        <v>0.42476213857869372</v>
      </c>
      <c r="N9" s="68">
        <f>+AVERAGE(Metrics!N9,Metrics!N14,Metrics!N19,Metrics!N24,Metrics!N29,Metrics!N34,Metrics!N39,Metrics!N44)</f>
        <v>1</v>
      </c>
      <c r="O9" s="76">
        <f>+AVERAGE(Metrics!O9,Metrics!O14,Metrics!O19,Metrics!O24,Metrics!O29,Metrics!O34,Metrics!O39,Metrics!O44)</f>
        <v>4.25</v>
      </c>
    </row>
    <row r="10" spans="2:15" x14ac:dyDescent="0.2">
      <c r="B10" s="80"/>
      <c r="C10" s="3" t="s">
        <v>1</v>
      </c>
      <c r="D10">
        <f>+Descriptions!K7</f>
        <v>692</v>
      </c>
      <c r="E10" s="16">
        <f>+AVERAGE(Metrics!E10,Metrics!E15,Metrics!E20,Metrics!E25,Metrics!E30,Metrics!E35,Metrics!E40,Metrics!E45)</f>
        <v>1</v>
      </c>
      <c r="F10" s="16">
        <f>+AVERAGE(Metrics!F10,Metrics!F15,Metrics!F20,Metrics!F25,Metrics!F30,Metrics!F35,Metrics!F40,Metrics!F45)</f>
        <v>1</v>
      </c>
      <c r="G10" s="16">
        <f>+AVERAGE(Metrics!G10,Metrics!G15,Metrics!G20,Metrics!G25,Metrics!G30,Metrics!G35,Metrics!G40,Metrics!G45)</f>
        <v>1</v>
      </c>
      <c r="H10" s="16">
        <f>+AVERAGE(Metrics!H10,Metrics!H15,Metrics!H20,Metrics!H25,Metrics!H30,Metrics!H35,Metrics!H40,Metrics!H45)</f>
        <v>1</v>
      </c>
      <c r="I10" s="16">
        <f>+AVERAGE(Metrics!I10,Metrics!I15,Metrics!I20,Metrics!I25,Metrics!I30,Metrics!I35,Metrics!I40,Metrics!I45)</f>
        <v>0.41761877836243988</v>
      </c>
      <c r="J10" s="16">
        <f>+AVERAGE(Metrics!J10,Metrics!J15,Metrics!J20,Metrics!J25,Metrics!J30,Metrics!J35,Metrics!J40,Metrics!J45)</f>
        <v>1</v>
      </c>
      <c r="K10" s="16">
        <f>+AVERAGE(Metrics!K10,Metrics!K15,Metrics!K20,Metrics!K25,Metrics!K30,Metrics!K35,Metrics!K40,Metrics!K45)</f>
        <v>1</v>
      </c>
      <c r="L10" s="16">
        <f>+AVERAGE(Metrics!L10,Metrics!L15,Metrics!L20,Metrics!L25,Metrics!L30,Metrics!L35,Metrics!L40,Metrics!L45)</f>
        <v>0.64291869820343572</v>
      </c>
      <c r="M10" s="68">
        <f>+AVERAGE(Metrics!M10,Metrics!M15,Metrics!M20,Metrics!M25,Metrics!M30,Metrics!M35,Metrics!M40,Metrics!M45)</f>
        <v>0.38363320366379172</v>
      </c>
      <c r="N10" s="68">
        <f>+AVERAGE(Metrics!N10,Metrics!N15,Metrics!N20,Metrics!N25,Metrics!N30,Metrics!N35,Metrics!N40,Metrics!N45)</f>
        <v>0.98906449553001285</v>
      </c>
      <c r="O10" s="76"/>
    </row>
    <row r="11" spans="2:15" x14ac:dyDescent="0.2">
      <c r="B11" s="80"/>
      <c r="C11" s="3" t="s">
        <v>2</v>
      </c>
      <c r="D11">
        <f>+Descriptions!K8</f>
        <v>1163</v>
      </c>
      <c r="E11" s="27">
        <f>+AVERAGE(Metrics!E11,Metrics!E16,Metrics!E21,Metrics!E26,Metrics!E31,Metrics!E36,Metrics!E41,Metrics!E46)</f>
        <v>1</v>
      </c>
      <c r="F11" s="16">
        <f>+AVERAGE(Metrics!F11,Metrics!F16,Metrics!F21,Metrics!F26,Metrics!F31,Metrics!F36,Metrics!F41,Metrics!F46)</f>
        <v>1</v>
      </c>
      <c r="G11" s="16">
        <f>+AVERAGE(Metrics!G11,Metrics!G16,Metrics!G21,Metrics!G26,Metrics!G31,Metrics!G36,Metrics!G41,Metrics!G46)</f>
        <v>1</v>
      </c>
      <c r="H11" s="16">
        <f>+AVERAGE(Metrics!H11,Metrics!H16,Metrics!H21,Metrics!H26,Metrics!H31,Metrics!H36,Metrics!H41,Metrics!H46)</f>
        <v>0.74907267992002935</v>
      </c>
      <c r="I11" s="16">
        <f>+AVERAGE(Metrics!I11,Metrics!I16,Metrics!I21,Metrics!I26,Metrics!I31,Metrics!I36,Metrics!I41,Metrics!I46)</f>
        <v>0</v>
      </c>
      <c r="J11" s="16">
        <f>+AVERAGE(Metrics!J11,Metrics!J16,Metrics!J21,Metrics!J26,Metrics!J31,Metrics!J36,Metrics!J41,Metrics!J46)</f>
        <v>0</v>
      </c>
      <c r="K11" s="16">
        <f>+AVERAGE(Metrics!K11,Metrics!K16,Metrics!K21,Metrics!K26,Metrics!K31,Metrics!K36,Metrics!K41,Metrics!K46)</f>
        <v>1</v>
      </c>
      <c r="L11" s="16">
        <f>+AVERAGE(Metrics!L11,Metrics!L16,Metrics!L21,Metrics!L26,Metrics!L31,Metrics!L36,Metrics!L41,Metrics!L46)</f>
        <v>1</v>
      </c>
      <c r="M11" s="68">
        <f>+AVERAGE(Metrics!M11,Metrics!M16,Metrics!M21,Metrics!M26,Metrics!M31,Metrics!M36,Metrics!M41,Metrics!M46)</f>
        <v>0.42967379708850939</v>
      </c>
      <c r="N11" s="68">
        <f>+AVERAGE(Metrics!N11,Metrics!N16,Metrics!N21,Metrics!N26,Metrics!N31,Metrics!N36,Metrics!N41,Metrics!N46)</f>
        <v>1</v>
      </c>
      <c r="O11" s="76"/>
    </row>
    <row r="12" spans="2:15" ht="16" thickBot="1" x14ac:dyDescent="0.25">
      <c r="B12" s="81"/>
      <c r="C12" s="17" t="s">
        <v>4</v>
      </c>
      <c r="D12" s="21">
        <f>+Descriptions!K9</f>
        <v>1912</v>
      </c>
      <c r="E12" s="28">
        <f>+AVERAGE(Metrics!E13,Metrics!E18,Metrics!E23,Metrics!E28,Metrics!E33,Metrics!E38,Metrics!E43,Metrics!E48)</f>
        <v>1</v>
      </c>
      <c r="F12" s="18">
        <f>+AVERAGE(Metrics!F13,Metrics!F18,Metrics!F23,Metrics!F28,Metrics!F33,Metrics!F38,Metrics!F43,Metrics!F48)</f>
        <v>1</v>
      </c>
      <c r="G12" s="18">
        <f>+AVERAGE(Metrics!G13,Metrics!G18,Metrics!G23,Metrics!G28,Metrics!G33,Metrics!G38,Metrics!G43,Metrics!G48)</f>
        <v>1</v>
      </c>
      <c r="H12" s="18">
        <f>+AVERAGE(Metrics!H13,Metrics!H18,Metrics!H23,Metrics!H28,Metrics!H33,Metrics!H38,Metrics!H43,Metrics!H48)</f>
        <v>1</v>
      </c>
      <c r="I12" s="18">
        <f>+AVERAGE(Metrics!I13,Metrics!I18,Metrics!I23,Metrics!I28,Metrics!I33,Metrics!I38,Metrics!I43,Metrics!I48)</f>
        <v>0</v>
      </c>
      <c r="J12" s="18">
        <f>+AVERAGE(Metrics!J13,Metrics!J18,Metrics!J23,Metrics!J28,Metrics!J33,Metrics!J38,Metrics!J43,Metrics!J48)</f>
        <v>0</v>
      </c>
      <c r="K12" s="18">
        <f>+AVERAGE(Metrics!K13,Metrics!K18,Metrics!K23,Metrics!K28,Metrics!K33,Metrics!K38,Metrics!K43,Metrics!K48)</f>
        <v>1</v>
      </c>
      <c r="L12" s="18">
        <f>+AVERAGE(Metrics!L13,Metrics!L18,Metrics!L23,Metrics!L28,Metrics!L33,Metrics!L38,Metrics!L43,Metrics!L48)</f>
        <v>1</v>
      </c>
      <c r="M12" s="68">
        <f>+AVERAGE(Metrics!M13,Metrics!M18,Metrics!M23,Metrics!M28,Metrics!M33,Metrics!M38,Metrics!M43,Metrics!M48)</f>
        <v>0.64236895782633985</v>
      </c>
      <c r="N12" s="68">
        <f>+AVERAGE(Metrics!N13,Metrics!N18,Metrics!N23,Metrics!N28,Metrics!N33,Metrics!N38,Metrics!N43,Metrics!N48)</f>
        <v>0.39448938016909746</v>
      </c>
      <c r="O12" s="76"/>
    </row>
  </sheetData>
  <mergeCells count="11">
    <mergeCell ref="M2:O2"/>
    <mergeCell ref="O9:O12"/>
    <mergeCell ref="O4:O8"/>
    <mergeCell ref="B9:B12"/>
    <mergeCell ref="E2:F2"/>
    <mergeCell ref="I2:J2"/>
    <mergeCell ref="G2:H2"/>
    <mergeCell ref="K2:L2"/>
    <mergeCell ref="B4:B8"/>
    <mergeCell ref="B2:C3"/>
    <mergeCell ref="D2:D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3DF4-B718-E04F-B99A-14DE3B148B57}">
  <dimension ref="B1:O48"/>
  <sheetViews>
    <sheetView tabSelected="1" view="pageBreakPreview" topLeftCell="A2" zoomScale="150" zoomScaleNormal="85" zoomScaleSheetLayoutView="150" workbookViewId="0">
      <selection activeCell="M38" sqref="M38"/>
    </sheetView>
  </sheetViews>
  <sheetFormatPr baseColWidth="10" defaultRowHeight="15" x14ac:dyDescent="0.2"/>
  <cols>
    <col min="2" max="2" width="3.6640625" customWidth="1"/>
    <col min="3" max="4" width="15.33203125" customWidth="1"/>
    <col min="5" max="12" width="10.1640625" customWidth="1"/>
    <col min="15" max="15" width="11.6640625" customWidth="1"/>
  </cols>
  <sheetData>
    <row r="1" spans="2:15" ht="16" thickBot="1" x14ac:dyDescent="0.25"/>
    <row r="2" spans="2:15" x14ac:dyDescent="0.2">
      <c r="B2" s="90" t="s">
        <v>7</v>
      </c>
      <c r="C2" s="103"/>
      <c r="D2" s="1"/>
      <c r="E2" s="82" t="s">
        <v>23</v>
      </c>
      <c r="F2" s="85"/>
      <c r="G2" s="84" t="s">
        <v>27</v>
      </c>
      <c r="H2" s="85"/>
      <c r="I2" s="84" t="s">
        <v>28</v>
      </c>
      <c r="J2" s="85"/>
      <c r="K2" s="86" t="s">
        <v>29</v>
      </c>
      <c r="L2" s="101"/>
      <c r="M2" s="99" t="s">
        <v>35</v>
      </c>
      <c r="N2" s="100"/>
      <c r="O2" s="101"/>
    </row>
    <row r="3" spans="2:15" ht="33" thickBot="1" x14ac:dyDescent="0.25">
      <c r="B3" s="92"/>
      <c r="C3" s="104"/>
      <c r="D3" s="2"/>
      <c r="E3" s="32" t="s">
        <v>5</v>
      </c>
      <c r="F3" s="33" t="s">
        <v>6</v>
      </c>
      <c r="G3" s="42" t="s">
        <v>5</v>
      </c>
      <c r="H3" s="33" t="s">
        <v>6</v>
      </c>
      <c r="I3" s="42" t="s">
        <v>5</v>
      </c>
      <c r="J3" s="33" t="s">
        <v>6</v>
      </c>
      <c r="K3" s="42" t="s">
        <v>5</v>
      </c>
      <c r="L3" s="8" t="s">
        <v>6</v>
      </c>
      <c r="M3" s="61" t="s">
        <v>5</v>
      </c>
      <c r="N3" s="7" t="s">
        <v>6</v>
      </c>
      <c r="O3" s="123" t="s">
        <v>34</v>
      </c>
    </row>
    <row r="4" spans="2:15" ht="16" thickTop="1" x14ac:dyDescent="0.2">
      <c r="B4" s="88" t="s">
        <v>8</v>
      </c>
      <c r="C4" s="105"/>
      <c r="D4" s="4" t="s">
        <v>0</v>
      </c>
      <c r="E4" s="34">
        <v>1</v>
      </c>
      <c r="F4" s="35">
        <v>1</v>
      </c>
      <c r="G4" s="43">
        <v>0.6</v>
      </c>
      <c r="H4" s="35">
        <v>1</v>
      </c>
      <c r="I4" s="43">
        <v>0.24</v>
      </c>
      <c r="J4" s="35">
        <v>1</v>
      </c>
      <c r="K4" s="43">
        <v>1</v>
      </c>
      <c r="L4" s="10">
        <v>1</v>
      </c>
      <c r="M4" s="43">
        <v>5.8139534883720929E-2</v>
      </c>
      <c r="N4" s="9">
        <v>0.83333333333333337</v>
      </c>
      <c r="O4" s="102">
        <v>0</v>
      </c>
    </row>
    <row r="5" spans="2:15" x14ac:dyDescent="0.2">
      <c r="B5" s="80"/>
      <c r="C5" s="106"/>
      <c r="D5" s="3" t="s">
        <v>1</v>
      </c>
      <c r="E5" s="27">
        <v>1</v>
      </c>
      <c r="F5" s="36">
        <v>1</v>
      </c>
      <c r="G5" s="44">
        <v>1</v>
      </c>
      <c r="H5" s="36">
        <v>1</v>
      </c>
      <c r="I5" s="44">
        <v>0.41666666666666669</v>
      </c>
      <c r="J5" s="36">
        <v>1</v>
      </c>
      <c r="K5" s="44">
        <v>1</v>
      </c>
      <c r="L5" s="11">
        <v>0.9</v>
      </c>
      <c r="M5" s="44">
        <v>0.23809523809523808</v>
      </c>
      <c r="N5" s="16">
        <v>1</v>
      </c>
      <c r="O5" s="97"/>
    </row>
    <row r="6" spans="2:15" x14ac:dyDescent="0.2">
      <c r="B6" s="80"/>
      <c r="C6" s="106"/>
      <c r="D6" s="3" t="s">
        <v>2</v>
      </c>
      <c r="E6" s="27">
        <v>1</v>
      </c>
      <c r="F6" s="36">
        <v>1</v>
      </c>
      <c r="G6" s="44">
        <v>1</v>
      </c>
      <c r="H6" s="36">
        <v>0.66666666666666663</v>
      </c>
      <c r="I6" s="44">
        <v>0</v>
      </c>
      <c r="J6" s="36">
        <v>0</v>
      </c>
      <c r="K6" s="44">
        <v>1</v>
      </c>
      <c r="L6" s="11">
        <v>1</v>
      </c>
      <c r="M6" s="44">
        <v>0.27272727272727271</v>
      </c>
      <c r="N6" s="16">
        <v>0.54545454545454541</v>
      </c>
      <c r="O6" s="97"/>
    </row>
    <row r="7" spans="2:15" x14ac:dyDescent="0.2">
      <c r="B7" s="80"/>
      <c r="C7" s="106"/>
      <c r="D7" s="3" t="s">
        <v>3</v>
      </c>
      <c r="E7" s="27">
        <v>1</v>
      </c>
      <c r="F7" s="36">
        <v>1</v>
      </c>
      <c r="G7" s="44">
        <v>1</v>
      </c>
      <c r="H7" s="36">
        <v>1</v>
      </c>
      <c r="I7" s="44">
        <v>0</v>
      </c>
      <c r="J7" s="36">
        <v>0</v>
      </c>
      <c r="K7" s="44">
        <v>1</v>
      </c>
      <c r="L7" s="11">
        <v>1</v>
      </c>
      <c r="M7" s="44">
        <v>0.33333333333333331</v>
      </c>
      <c r="N7" s="16">
        <v>1</v>
      </c>
      <c r="O7" s="97"/>
    </row>
    <row r="8" spans="2:15" x14ac:dyDescent="0.2">
      <c r="B8" s="89"/>
      <c r="C8" s="107"/>
      <c r="D8" s="5" t="s">
        <v>4</v>
      </c>
      <c r="E8" s="37">
        <v>1</v>
      </c>
      <c r="F8" s="38">
        <v>1</v>
      </c>
      <c r="G8" s="45">
        <v>1</v>
      </c>
      <c r="H8" s="38">
        <v>1</v>
      </c>
      <c r="I8" s="45">
        <v>0</v>
      </c>
      <c r="J8" s="38">
        <v>0</v>
      </c>
      <c r="K8" s="45">
        <v>1</v>
      </c>
      <c r="L8" s="13">
        <v>1</v>
      </c>
      <c r="M8" s="45">
        <v>0.26666666666666666</v>
      </c>
      <c r="N8" s="12">
        <v>1</v>
      </c>
      <c r="O8" s="98"/>
    </row>
    <row r="9" spans="2:15" ht="15" customHeight="1" x14ac:dyDescent="0.2">
      <c r="B9" s="109" t="s">
        <v>9</v>
      </c>
      <c r="C9" s="108" t="s">
        <v>10</v>
      </c>
      <c r="D9" s="6" t="s">
        <v>0</v>
      </c>
      <c r="E9" s="39">
        <v>1</v>
      </c>
      <c r="F9" s="40">
        <v>1</v>
      </c>
      <c r="G9" s="46">
        <v>0.86311787072243351</v>
      </c>
      <c r="H9" s="40">
        <v>1</v>
      </c>
      <c r="I9" s="46">
        <v>0.48827292110874199</v>
      </c>
      <c r="J9" s="40">
        <v>1</v>
      </c>
      <c r="K9" s="46">
        <v>1</v>
      </c>
      <c r="L9" s="15">
        <v>1</v>
      </c>
      <c r="M9" s="46">
        <v>0.42486085343228203</v>
      </c>
      <c r="N9" s="14">
        <v>1</v>
      </c>
      <c r="O9" s="96">
        <v>26</v>
      </c>
    </row>
    <row r="10" spans="2:15" x14ac:dyDescent="0.2">
      <c r="B10" s="109"/>
      <c r="C10" s="106"/>
      <c r="D10" s="3" t="s">
        <v>1</v>
      </c>
      <c r="E10" s="27">
        <v>1</v>
      </c>
      <c r="F10" s="36">
        <v>1</v>
      </c>
      <c r="G10" s="44">
        <v>1</v>
      </c>
      <c r="H10" s="36">
        <v>1</v>
      </c>
      <c r="I10" s="44">
        <v>0.47524752475247523</v>
      </c>
      <c r="J10" s="36">
        <v>1</v>
      </c>
      <c r="K10" s="44">
        <v>1</v>
      </c>
      <c r="L10" s="11">
        <v>0.56770833333333337</v>
      </c>
      <c r="M10" s="44">
        <v>0.23880597014925373</v>
      </c>
      <c r="N10" s="16">
        <v>1</v>
      </c>
      <c r="O10" s="97"/>
    </row>
    <row r="11" spans="2:15" x14ac:dyDescent="0.2">
      <c r="B11" s="109"/>
      <c r="C11" s="106"/>
      <c r="D11" s="3" t="s">
        <v>2</v>
      </c>
      <c r="E11" s="27">
        <v>1</v>
      </c>
      <c r="F11" s="36">
        <v>1</v>
      </c>
      <c r="G11" s="44">
        <v>1</v>
      </c>
      <c r="H11" s="36">
        <v>0.70967741935483875</v>
      </c>
      <c r="I11" s="44">
        <v>0</v>
      </c>
      <c r="J11" s="36">
        <v>0</v>
      </c>
      <c r="K11" s="44">
        <v>1</v>
      </c>
      <c r="L11" s="11">
        <v>1</v>
      </c>
      <c r="M11" s="44">
        <v>0.42758620689655175</v>
      </c>
      <c r="N11" s="16">
        <v>1</v>
      </c>
      <c r="O11" s="97"/>
    </row>
    <row r="12" spans="2:15" x14ac:dyDescent="0.2">
      <c r="B12" s="109"/>
      <c r="C12" s="106"/>
      <c r="D12" s="3" t="s">
        <v>3</v>
      </c>
      <c r="E12" s="27">
        <v>0</v>
      </c>
      <c r="F12" s="36">
        <v>0</v>
      </c>
      <c r="G12" s="44">
        <v>0</v>
      </c>
      <c r="H12" s="36">
        <v>0</v>
      </c>
      <c r="I12" s="44">
        <v>0</v>
      </c>
      <c r="J12" s="36">
        <v>0</v>
      </c>
      <c r="K12" s="44">
        <v>0</v>
      </c>
      <c r="L12" s="11">
        <v>0</v>
      </c>
      <c r="M12" s="44">
        <v>0</v>
      </c>
      <c r="N12" s="16">
        <v>0</v>
      </c>
      <c r="O12" s="97"/>
    </row>
    <row r="13" spans="2:15" x14ac:dyDescent="0.2">
      <c r="B13" s="109"/>
      <c r="C13" s="107"/>
      <c r="D13" s="5" t="s">
        <v>4</v>
      </c>
      <c r="E13" s="37">
        <v>1</v>
      </c>
      <c r="F13" s="38">
        <v>1</v>
      </c>
      <c r="G13" s="45">
        <v>1</v>
      </c>
      <c r="H13" s="38">
        <v>1</v>
      </c>
      <c r="I13" s="45">
        <v>0</v>
      </c>
      <c r="J13" s="38">
        <v>0</v>
      </c>
      <c r="K13" s="45">
        <v>1</v>
      </c>
      <c r="L13" s="13">
        <v>1</v>
      </c>
      <c r="M13" s="45">
        <v>0.55555555555555558</v>
      </c>
      <c r="N13" s="12">
        <v>0.40540540540540543</v>
      </c>
      <c r="O13" s="98"/>
    </row>
    <row r="14" spans="2:15" x14ac:dyDescent="0.2">
      <c r="B14" s="109"/>
      <c r="C14" s="108" t="s">
        <v>11</v>
      </c>
      <c r="D14" s="6" t="s">
        <v>0</v>
      </c>
      <c r="E14" s="39">
        <v>1</v>
      </c>
      <c r="F14" s="40">
        <v>1</v>
      </c>
      <c r="G14" s="46">
        <v>0.9427480916030534</v>
      </c>
      <c r="H14" s="40">
        <v>1</v>
      </c>
      <c r="I14" s="46">
        <v>0.45996275605214154</v>
      </c>
      <c r="J14" s="40">
        <v>1</v>
      </c>
      <c r="K14" s="46">
        <v>1</v>
      </c>
      <c r="L14" s="15">
        <v>1</v>
      </c>
      <c r="M14" s="46">
        <v>0.46341463414634149</v>
      </c>
      <c r="N14" s="14">
        <v>1</v>
      </c>
      <c r="O14" s="96">
        <v>8</v>
      </c>
    </row>
    <row r="15" spans="2:15" x14ac:dyDescent="0.2">
      <c r="B15" s="109"/>
      <c r="C15" s="106"/>
      <c r="D15" s="3" t="s">
        <v>1</v>
      </c>
      <c r="E15" s="27">
        <v>1</v>
      </c>
      <c r="F15" s="36">
        <v>1</v>
      </c>
      <c r="G15" s="44">
        <v>1</v>
      </c>
      <c r="H15" s="36">
        <v>1</v>
      </c>
      <c r="I15" s="44">
        <v>0.41312741312741313</v>
      </c>
      <c r="J15" s="36">
        <v>1</v>
      </c>
      <c r="K15" s="44">
        <v>1</v>
      </c>
      <c r="L15" s="11">
        <v>0.54672897196261683</v>
      </c>
      <c r="M15" s="44">
        <v>0.40996168582375481</v>
      </c>
      <c r="N15" s="16">
        <v>1</v>
      </c>
      <c r="O15" s="97"/>
    </row>
    <row r="16" spans="2:15" x14ac:dyDescent="0.2">
      <c r="B16" s="109"/>
      <c r="C16" s="106"/>
      <c r="D16" s="3" t="s">
        <v>2</v>
      </c>
      <c r="E16" s="27">
        <v>1</v>
      </c>
      <c r="F16" s="36">
        <v>1</v>
      </c>
      <c r="G16" s="44">
        <v>1</v>
      </c>
      <c r="H16" s="36">
        <v>0.88372093023255816</v>
      </c>
      <c r="I16" s="44">
        <v>0</v>
      </c>
      <c r="J16" s="36">
        <v>0</v>
      </c>
      <c r="K16" s="44">
        <v>1</v>
      </c>
      <c r="L16" s="11">
        <v>1</v>
      </c>
      <c r="M16" s="44">
        <v>0.43916913946587538</v>
      </c>
      <c r="N16" s="16">
        <v>1</v>
      </c>
      <c r="O16" s="97"/>
    </row>
    <row r="17" spans="2:15" x14ac:dyDescent="0.2">
      <c r="B17" s="109"/>
      <c r="C17" s="106"/>
      <c r="D17" s="3" t="s">
        <v>3</v>
      </c>
      <c r="E17" s="27">
        <v>0</v>
      </c>
      <c r="F17" s="36">
        <v>0</v>
      </c>
      <c r="G17" s="44">
        <v>0</v>
      </c>
      <c r="H17" s="36">
        <v>0</v>
      </c>
      <c r="I17" s="44">
        <v>0</v>
      </c>
      <c r="J17" s="36">
        <v>0</v>
      </c>
      <c r="K17" s="44">
        <v>0</v>
      </c>
      <c r="L17" s="11">
        <v>0</v>
      </c>
      <c r="M17" s="44">
        <v>0</v>
      </c>
      <c r="N17" s="16">
        <v>0</v>
      </c>
      <c r="O17" s="97"/>
    </row>
    <row r="18" spans="2:15" x14ac:dyDescent="0.2">
      <c r="B18" s="109"/>
      <c r="C18" s="107"/>
      <c r="D18" s="5" t="s">
        <v>4</v>
      </c>
      <c r="E18" s="37">
        <v>1</v>
      </c>
      <c r="F18" s="38">
        <v>1</v>
      </c>
      <c r="G18" s="45">
        <v>1</v>
      </c>
      <c r="H18" s="38">
        <v>1</v>
      </c>
      <c r="I18" s="45">
        <v>0</v>
      </c>
      <c r="J18" s="38">
        <v>0</v>
      </c>
      <c r="K18" s="45">
        <v>1</v>
      </c>
      <c r="L18" s="13">
        <v>1</v>
      </c>
      <c r="M18" s="45">
        <v>0.6142131979695431</v>
      </c>
      <c r="N18" s="12">
        <v>0.41156462585034015</v>
      </c>
      <c r="O18" s="98"/>
    </row>
    <row r="19" spans="2:15" x14ac:dyDescent="0.2">
      <c r="B19" s="109"/>
      <c r="C19" s="108" t="s">
        <v>12</v>
      </c>
      <c r="D19" s="6" t="s">
        <v>0</v>
      </c>
      <c r="E19" s="39">
        <v>1</v>
      </c>
      <c r="F19" s="40">
        <v>1</v>
      </c>
      <c r="G19" s="46">
        <v>0.81294964028776984</v>
      </c>
      <c r="H19" s="40">
        <v>1</v>
      </c>
      <c r="I19" s="46">
        <v>0.37158469945355194</v>
      </c>
      <c r="J19" s="40">
        <v>1</v>
      </c>
      <c r="K19" s="46">
        <v>1</v>
      </c>
      <c r="L19" s="15">
        <v>1</v>
      </c>
      <c r="M19" s="46">
        <v>0.37673130193905818</v>
      </c>
      <c r="N19" s="14">
        <v>1</v>
      </c>
      <c r="O19" s="96">
        <v>0</v>
      </c>
    </row>
    <row r="20" spans="2:15" x14ac:dyDescent="0.2">
      <c r="B20" s="109"/>
      <c r="C20" s="106"/>
      <c r="D20" s="3" t="s">
        <v>1</v>
      </c>
      <c r="E20" s="27">
        <v>1</v>
      </c>
      <c r="F20" s="36">
        <v>1</v>
      </c>
      <c r="G20" s="44">
        <v>1</v>
      </c>
      <c r="H20" s="36">
        <v>1</v>
      </c>
      <c r="I20" s="44">
        <v>0.45430809399477806</v>
      </c>
      <c r="J20" s="36">
        <v>1</v>
      </c>
      <c r="K20" s="44">
        <v>1</v>
      </c>
      <c r="L20" s="11">
        <v>0.51724137931034486</v>
      </c>
      <c r="M20" s="44">
        <v>0.29048414023372288</v>
      </c>
      <c r="N20" s="16">
        <v>1</v>
      </c>
      <c r="O20" s="97"/>
    </row>
    <row r="21" spans="2:15" x14ac:dyDescent="0.2">
      <c r="B21" s="109"/>
      <c r="C21" s="106"/>
      <c r="D21" s="3" t="s">
        <v>2</v>
      </c>
      <c r="E21" s="27">
        <v>1</v>
      </c>
      <c r="F21" s="36">
        <v>1</v>
      </c>
      <c r="G21" s="44">
        <v>1</v>
      </c>
      <c r="H21" s="36">
        <v>0.77966101694915257</v>
      </c>
      <c r="I21" s="44">
        <v>0</v>
      </c>
      <c r="J21" s="36">
        <v>0</v>
      </c>
      <c r="K21" s="44">
        <v>1</v>
      </c>
      <c r="L21" s="11">
        <v>1</v>
      </c>
      <c r="M21" s="44">
        <v>0.41549295774647887</v>
      </c>
      <c r="N21" s="16">
        <v>1</v>
      </c>
      <c r="O21" s="97"/>
    </row>
    <row r="22" spans="2:15" x14ac:dyDescent="0.2">
      <c r="B22" s="109"/>
      <c r="C22" s="106"/>
      <c r="D22" s="3" t="s">
        <v>3</v>
      </c>
      <c r="E22" s="27">
        <v>0</v>
      </c>
      <c r="F22" s="36">
        <v>0</v>
      </c>
      <c r="G22" s="44">
        <v>0</v>
      </c>
      <c r="H22" s="36">
        <v>0</v>
      </c>
      <c r="I22" s="44">
        <v>0</v>
      </c>
      <c r="J22" s="36">
        <v>0</v>
      </c>
      <c r="K22" s="44">
        <v>0</v>
      </c>
      <c r="L22" s="11">
        <v>0</v>
      </c>
      <c r="M22" s="44">
        <v>0</v>
      </c>
      <c r="N22" s="16">
        <v>0</v>
      </c>
      <c r="O22" s="97"/>
    </row>
    <row r="23" spans="2:15" x14ac:dyDescent="0.2">
      <c r="B23" s="109"/>
      <c r="C23" s="107"/>
      <c r="D23" s="5" t="s">
        <v>4</v>
      </c>
      <c r="E23" s="37">
        <v>1</v>
      </c>
      <c r="F23" s="38">
        <v>1</v>
      </c>
      <c r="G23" s="45">
        <v>1</v>
      </c>
      <c r="H23" s="38">
        <v>1</v>
      </c>
      <c r="I23" s="45">
        <v>0</v>
      </c>
      <c r="J23" s="38">
        <v>0</v>
      </c>
      <c r="K23" s="45">
        <v>1</v>
      </c>
      <c r="L23" s="13">
        <v>1</v>
      </c>
      <c r="M23" s="45">
        <v>0.59654178674351588</v>
      </c>
      <c r="N23" s="12">
        <v>0.47806004618937642</v>
      </c>
      <c r="O23" s="98"/>
    </row>
    <row r="24" spans="2:15" x14ac:dyDescent="0.2">
      <c r="B24" s="109"/>
      <c r="C24" s="108" t="s">
        <v>13</v>
      </c>
      <c r="D24" s="6" t="s">
        <v>0</v>
      </c>
      <c r="E24" s="39">
        <v>1</v>
      </c>
      <c r="F24" s="40">
        <v>1</v>
      </c>
      <c r="G24" s="46">
        <v>0.8728813559322034</v>
      </c>
      <c r="H24" s="40">
        <v>1</v>
      </c>
      <c r="I24" s="46">
        <v>0.44301075268817203</v>
      </c>
      <c r="J24" s="40">
        <v>1</v>
      </c>
      <c r="K24" s="46">
        <v>1</v>
      </c>
      <c r="L24" s="15">
        <v>1</v>
      </c>
      <c r="M24" s="46">
        <v>0.36460176991150445</v>
      </c>
      <c r="N24" s="14">
        <v>1</v>
      </c>
      <c r="O24" s="96">
        <v>0</v>
      </c>
    </row>
    <row r="25" spans="2:15" x14ac:dyDescent="0.2">
      <c r="B25" s="109"/>
      <c r="C25" s="106"/>
      <c r="D25" s="3" t="s">
        <v>1</v>
      </c>
      <c r="E25" s="27">
        <v>1</v>
      </c>
      <c r="F25" s="36">
        <v>1</v>
      </c>
      <c r="G25" s="44">
        <v>1</v>
      </c>
      <c r="H25" s="36">
        <v>1</v>
      </c>
      <c r="I25" s="44">
        <v>0.40609137055837563</v>
      </c>
      <c r="J25" s="36">
        <v>1</v>
      </c>
      <c r="K25" s="44">
        <v>1</v>
      </c>
      <c r="L25" s="11">
        <v>0.54374999999999996</v>
      </c>
      <c r="M25" s="44">
        <v>0.21739130434782608</v>
      </c>
      <c r="N25" s="16">
        <v>1</v>
      </c>
      <c r="O25" s="97"/>
    </row>
    <row r="26" spans="2:15" x14ac:dyDescent="0.2">
      <c r="B26" s="109"/>
      <c r="C26" s="106"/>
      <c r="D26" s="3" t="s">
        <v>2</v>
      </c>
      <c r="E26" s="27">
        <v>1</v>
      </c>
      <c r="F26" s="36">
        <v>1</v>
      </c>
      <c r="G26" s="44">
        <v>1</v>
      </c>
      <c r="H26" s="36">
        <v>0.7931034482758621</v>
      </c>
      <c r="I26" s="44">
        <v>0</v>
      </c>
      <c r="J26" s="36">
        <v>0</v>
      </c>
      <c r="K26" s="44">
        <v>1</v>
      </c>
      <c r="L26" s="11">
        <v>1</v>
      </c>
      <c r="M26" s="44">
        <v>0.44753086419753085</v>
      </c>
      <c r="N26" s="16">
        <v>1</v>
      </c>
      <c r="O26" s="97"/>
    </row>
    <row r="27" spans="2:15" x14ac:dyDescent="0.2">
      <c r="B27" s="109"/>
      <c r="C27" s="106"/>
      <c r="D27" s="3" t="s">
        <v>3</v>
      </c>
      <c r="E27" s="27">
        <v>0</v>
      </c>
      <c r="F27" s="36">
        <v>0</v>
      </c>
      <c r="G27" s="44">
        <v>0</v>
      </c>
      <c r="H27" s="36">
        <v>0</v>
      </c>
      <c r="I27" s="44">
        <v>0</v>
      </c>
      <c r="J27" s="36">
        <v>0</v>
      </c>
      <c r="K27" s="44">
        <v>0</v>
      </c>
      <c r="L27" s="11">
        <v>0</v>
      </c>
      <c r="M27" s="44">
        <v>0</v>
      </c>
      <c r="N27" s="16">
        <v>0</v>
      </c>
      <c r="O27" s="97"/>
    </row>
    <row r="28" spans="2:15" x14ac:dyDescent="0.2">
      <c r="B28" s="109"/>
      <c r="C28" s="107"/>
      <c r="D28" s="5" t="s">
        <v>4</v>
      </c>
      <c r="E28" s="37">
        <v>1</v>
      </c>
      <c r="F28" s="38">
        <v>1</v>
      </c>
      <c r="G28" s="45">
        <v>1</v>
      </c>
      <c r="H28" s="38">
        <v>1</v>
      </c>
      <c r="I28" s="45">
        <v>0</v>
      </c>
      <c r="J28" s="38">
        <v>0</v>
      </c>
      <c r="K28" s="45">
        <v>1</v>
      </c>
      <c r="L28" s="13">
        <v>1</v>
      </c>
      <c r="M28" s="45">
        <v>0.60447761194029848</v>
      </c>
      <c r="N28" s="12">
        <v>0.35064935064935066</v>
      </c>
      <c r="O28" s="98"/>
    </row>
    <row r="29" spans="2:15" x14ac:dyDescent="0.2">
      <c r="B29" s="109"/>
      <c r="C29" s="108" t="s">
        <v>15</v>
      </c>
      <c r="D29" s="6" t="s">
        <v>0</v>
      </c>
      <c r="E29" s="39">
        <v>1</v>
      </c>
      <c r="F29" s="40">
        <v>1</v>
      </c>
      <c r="G29" s="46">
        <v>0.87017543859649127</v>
      </c>
      <c r="H29" s="40">
        <v>1</v>
      </c>
      <c r="I29" s="46">
        <v>0.55855855855855852</v>
      </c>
      <c r="J29" s="40">
        <v>1</v>
      </c>
      <c r="K29" s="46">
        <v>1</v>
      </c>
      <c r="L29" s="15">
        <v>1</v>
      </c>
      <c r="M29" s="46">
        <v>0.44710578842315368</v>
      </c>
      <c r="N29" s="14">
        <v>1</v>
      </c>
      <c r="O29" s="96">
        <v>0</v>
      </c>
    </row>
    <row r="30" spans="2:15" x14ac:dyDescent="0.2">
      <c r="B30" s="109"/>
      <c r="C30" s="106"/>
      <c r="D30" s="3" t="s">
        <v>1</v>
      </c>
      <c r="E30" s="27">
        <v>1</v>
      </c>
      <c r="F30" s="36">
        <v>1</v>
      </c>
      <c r="G30" s="44">
        <v>1</v>
      </c>
      <c r="H30" s="36">
        <v>1</v>
      </c>
      <c r="I30" s="44">
        <v>0.37410071942446044</v>
      </c>
      <c r="J30" s="36">
        <v>1</v>
      </c>
      <c r="K30" s="44">
        <v>1</v>
      </c>
      <c r="L30" s="11">
        <v>0.76923076923076927</v>
      </c>
      <c r="M30" s="44">
        <v>0.69736842105263153</v>
      </c>
      <c r="N30" s="16">
        <v>0.98148148148148151</v>
      </c>
      <c r="O30" s="97"/>
    </row>
    <row r="31" spans="2:15" x14ac:dyDescent="0.2">
      <c r="B31" s="109"/>
      <c r="C31" s="106"/>
      <c r="D31" s="3" t="s">
        <v>2</v>
      </c>
      <c r="E31" s="27">
        <v>1</v>
      </c>
      <c r="F31" s="36">
        <v>1</v>
      </c>
      <c r="G31" s="44">
        <v>1</v>
      </c>
      <c r="H31" s="36">
        <v>0.68644067796610164</v>
      </c>
      <c r="I31" s="44">
        <v>0</v>
      </c>
      <c r="J31" s="36">
        <v>0</v>
      </c>
      <c r="K31" s="44">
        <v>1</v>
      </c>
      <c r="L31" s="11">
        <v>1</v>
      </c>
      <c r="M31" s="44">
        <v>0.42293906810035842</v>
      </c>
      <c r="N31" s="16">
        <v>1</v>
      </c>
      <c r="O31" s="97"/>
    </row>
    <row r="32" spans="2:15" x14ac:dyDescent="0.2">
      <c r="B32" s="109"/>
      <c r="C32" s="106"/>
      <c r="D32" s="3" t="s">
        <v>3</v>
      </c>
      <c r="E32" s="27">
        <v>0</v>
      </c>
      <c r="F32" s="36">
        <v>0</v>
      </c>
      <c r="G32" s="44">
        <v>0</v>
      </c>
      <c r="H32" s="36">
        <v>0</v>
      </c>
      <c r="I32" s="44">
        <v>0</v>
      </c>
      <c r="J32" s="36">
        <v>0</v>
      </c>
      <c r="K32" s="44">
        <v>0</v>
      </c>
      <c r="L32" s="11">
        <v>0</v>
      </c>
      <c r="M32" s="44">
        <v>0</v>
      </c>
      <c r="N32" s="16">
        <v>0</v>
      </c>
      <c r="O32" s="97"/>
    </row>
    <row r="33" spans="2:15" x14ac:dyDescent="0.2">
      <c r="B33" s="109"/>
      <c r="C33" s="107"/>
      <c r="D33" s="5" t="s">
        <v>4</v>
      </c>
      <c r="E33" s="37">
        <v>1</v>
      </c>
      <c r="F33" s="38">
        <v>1</v>
      </c>
      <c r="G33" s="45">
        <v>1</v>
      </c>
      <c r="H33" s="38">
        <v>1</v>
      </c>
      <c r="I33" s="45">
        <v>0</v>
      </c>
      <c r="J33" s="38">
        <v>0</v>
      </c>
      <c r="K33" s="45">
        <v>1</v>
      </c>
      <c r="L33" s="13">
        <v>1</v>
      </c>
      <c r="M33" s="45">
        <v>0.76470588235294112</v>
      </c>
      <c r="N33" s="12">
        <v>0.34759358288770054</v>
      </c>
      <c r="O33" s="98"/>
    </row>
    <row r="34" spans="2:15" x14ac:dyDescent="0.2">
      <c r="B34" s="109"/>
      <c r="C34" s="108" t="s">
        <v>14</v>
      </c>
      <c r="D34" s="6" t="s">
        <v>0</v>
      </c>
      <c r="E34" s="39">
        <v>1</v>
      </c>
      <c r="F34" s="40">
        <v>1</v>
      </c>
      <c r="G34" s="46">
        <v>0.85555555555555551</v>
      </c>
      <c r="H34" s="40">
        <v>1</v>
      </c>
      <c r="I34" s="46">
        <v>0.46761133603238869</v>
      </c>
      <c r="J34" s="40">
        <v>1</v>
      </c>
      <c r="K34" s="46">
        <v>1</v>
      </c>
      <c r="L34" s="15">
        <v>1</v>
      </c>
      <c r="M34" s="46">
        <v>0.37333333333333335</v>
      </c>
      <c r="N34" s="14">
        <v>1</v>
      </c>
      <c r="O34" s="96">
        <v>0</v>
      </c>
    </row>
    <row r="35" spans="2:15" x14ac:dyDescent="0.2">
      <c r="B35" s="109"/>
      <c r="C35" s="106"/>
      <c r="D35" s="3" t="s">
        <v>1</v>
      </c>
      <c r="E35" s="27">
        <v>1</v>
      </c>
      <c r="F35" s="36">
        <v>1</v>
      </c>
      <c r="G35" s="44">
        <v>1</v>
      </c>
      <c r="H35" s="36">
        <v>1</v>
      </c>
      <c r="I35" s="44">
        <v>0.35294117647058826</v>
      </c>
      <c r="J35" s="36">
        <v>1</v>
      </c>
      <c r="K35" s="44">
        <v>1</v>
      </c>
      <c r="L35" s="11">
        <v>0.83333333333333337</v>
      </c>
      <c r="M35" s="44">
        <v>0.29347826086956524</v>
      </c>
      <c r="N35" s="16">
        <v>0.93103448275862066</v>
      </c>
      <c r="O35" s="97"/>
    </row>
    <row r="36" spans="2:15" x14ac:dyDescent="0.2">
      <c r="B36" s="109"/>
      <c r="C36" s="106"/>
      <c r="D36" s="3" t="s">
        <v>2</v>
      </c>
      <c r="E36" s="27">
        <v>1</v>
      </c>
      <c r="F36" s="36">
        <v>1</v>
      </c>
      <c r="G36" s="44">
        <v>1</v>
      </c>
      <c r="H36" s="36">
        <v>0.74675324675324672</v>
      </c>
      <c r="I36" s="44">
        <v>0</v>
      </c>
      <c r="J36" s="36">
        <v>0</v>
      </c>
      <c r="K36" s="44">
        <v>1</v>
      </c>
      <c r="L36" s="11">
        <v>1</v>
      </c>
      <c r="M36" s="44">
        <v>0.39459459459459462</v>
      </c>
      <c r="N36" s="16">
        <v>1</v>
      </c>
      <c r="O36" s="97"/>
    </row>
    <row r="37" spans="2:15" x14ac:dyDescent="0.2">
      <c r="B37" s="109"/>
      <c r="C37" s="106"/>
      <c r="D37" s="3" t="s">
        <v>3</v>
      </c>
      <c r="E37" s="27">
        <v>0</v>
      </c>
      <c r="F37" s="36">
        <v>0</v>
      </c>
      <c r="G37" s="44">
        <v>0</v>
      </c>
      <c r="H37" s="36">
        <v>0</v>
      </c>
      <c r="I37" s="44">
        <v>0</v>
      </c>
      <c r="J37" s="36">
        <v>0</v>
      </c>
      <c r="K37" s="44">
        <v>0</v>
      </c>
      <c r="L37" s="11">
        <v>0</v>
      </c>
      <c r="M37" s="44">
        <v>0</v>
      </c>
      <c r="N37" s="16">
        <v>0</v>
      </c>
      <c r="O37" s="97"/>
    </row>
    <row r="38" spans="2:15" x14ac:dyDescent="0.2">
      <c r="B38" s="109"/>
      <c r="C38" s="107"/>
      <c r="D38" s="5" t="s">
        <v>4</v>
      </c>
      <c r="E38" s="37">
        <v>1</v>
      </c>
      <c r="F38" s="38">
        <v>1</v>
      </c>
      <c r="G38" s="45">
        <v>1</v>
      </c>
      <c r="H38" s="38">
        <v>1</v>
      </c>
      <c r="I38" s="45">
        <v>0</v>
      </c>
      <c r="J38" s="38">
        <v>0</v>
      </c>
      <c r="K38" s="45">
        <v>1</v>
      </c>
      <c r="L38" s="13">
        <v>1</v>
      </c>
      <c r="M38" s="45">
        <v>0.6690647482014388</v>
      </c>
      <c r="N38" s="12">
        <v>0.42465753424657532</v>
      </c>
      <c r="O38" s="98"/>
    </row>
    <row r="39" spans="2:15" x14ac:dyDescent="0.2">
      <c r="B39" s="109"/>
      <c r="C39" s="108" t="s">
        <v>16</v>
      </c>
      <c r="D39" s="6" t="s">
        <v>0</v>
      </c>
      <c r="E39" s="39">
        <v>1</v>
      </c>
      <c r="F39" s="40">
        <v>1</v>
      </c>
      <c r="G39" s="46">
        <v>0.8592057761732852</v>
      </c>
      <c r="H39" s="40">
        <v>1</v>
      </c>
      <c r="I39" s="46">
        <v>0.497907949790795</v>
      </c>
      <c r="J39" s="40">
        <v>1</v>
      </c>
      <c r="K39" s="46">
        <v>1</v>
      </c>
      <c r="L39" s="15">
        <v>1</v>
      </c>
      <c r="M39" s="46">
        <v>0.48275862068965519</v>
      </c>
      <c r="N39" s="14">
        <v>1</v>
      </c>
      <c r="O39" s="96">
        <v>0</v>
      </c>
    </row>
    <row r="40" spans="2:15" x14ac:dyDescent="0.2">
      <c r="B40" s="109"/>
      <c r="C40" s="106"/>
      <c r="D40" s="3" t="s">
        <v>1</v>
      </c>
      <c r="E40" s="27">
        <v>1</v>
      </c>
      <c r="F40" s="36">
        <v>1</v>
      </c>
      <c r="G40" s="44">
        <v>1</v>
      </c>
      <c r="H40" s="36">
        <v>1</v>
      </c>
      <c r="I40" s="44">
        <v>0.38857142857142857</v>
      </c>
      <c r="J40" s="36">
        <v>1</v>
      </c>
      <c r="K40" s="44">
        <v>1</v>
      </c>
      <c r="L40" s="11">
        <v>0.81617647058823528</v>
      </c>
      <c r="M40" s="44">
        <v>0.6071428571428571</v>
      </c>
      <c r="N40" s="16">
        <v>1</v>
      </c>
      <c r="O40" s="97"/>
    </row>
    <row r="41" spans="2:15" x14ac:dyDescent="0.2">
      <c r="B41" s="109"/>
      <c r="C41" s="106"/>
      <c r="D41" s="3" t="s">
        <v>2</v>
      </c>
      <c r="E41" s="27">
        <v>1</v>
      </c>
      <c r="F41" s="36">
        <v>1</v>
      </c>
      <c r="G41" s="44">
        <v>1</v>
      </c>
      <c r="H41" s="36">
        <v>0.70454545454545459</v>
      </c>
      <c r="I41" s="44">
        <v>0</v>
      </c>
      <c r="J41" s="36">
        <v>0</v>
      </c>
      <c r="K41" s="44">
        <v>1</v>
      </c>
      <c r="L41" s="11">
        <v>1</v>
      </c>
      <c r="M41" s="44">
        <v>0.4370860927152318</v>
      </c>
      <c r="N41" s="16">
        <v>1</v>
      </c>
      <c r="O41" s="97"/>
    </row>
    <row r="42" spans="2:15" x14ac:dyDescent="0.2">
      <c r="B42" s="109"/>
      <c r="C42" s="106"/>
      <c r="D42" s="3" t="s">
        <v>3</v>
      </c>
      <c r="E42" s="27">
        <v>0</v>
      </c>
      <c r="F42" s="36">
        <v>0</v>
      </c>
      <c r="G42" s="44">
        <v>0</v>
      </c>
      <c r="H42" s="36">
        <v>0</v>
      </c>
      <c r="I42" s="44">
        <v>0</v>
      </c>
      <c r="J42" s="36">
        <v>0</v>
      </c>
      <c r="K42" s="44">
        <v>0</v>
      </c>
      <c r="L42" s="11">
        <v>0</v>
      </c>
      <c r="M42" s="44">
        <v>0</v>
      </c>
      <c r="N42" s="16">
        <v>0</v>
      </c>
      <c r="O42" s="97"/>
    </row>
    <row r="43" spans="2:15" x14ac:dyDescent="0.2">
      <c r="B43" s="109"/>
      <c r="C43" s="107"/>
      <c r="D43" s="5" t="s">
        <v>4</v>
      </c>
      <c r="E43" s="37">
        <v>1</v>
      </c>
      <c r="F43" s="38">
        <v>1</v>
      </c>
      <c r="G43" s="45">
        <v>1</v>
      </c>
      <c r="H43" s="38">
        <v>1</v>
      </c>
      <c r="I43" s="45">
        <v>0</v>
      </c>
      <c r="J43" s="38">
        <v>0</v>
      </c>
      <c r="K43" s="45">
        <v>1</v>
      </c>
      <c r="L43" s="13">
        <v>1</v>
      </c>
      <c r="M43" s="45">
        <v>0.71900826446280997</v>
      </c>
      <c r="N43" s="12">
        <v>0.40465116279069768</v>
      </c>
      <c r="O43" s="98"/>
    </row>
    <row r="44" spans="2:15" x14ac:dyDescent="0.2">
      <c r="B44" s="109"/>
      <c r="C44" s="108" t="s">
        <v>17</v>
      </c>
      <c r="D44" s="6" t="s">
        <v>0</v>
      </c>
      <c r="E44" s="39">
        <v>1</v>
      </c>
      <c r="F44" s="40">
        <v>1</v>
      </c>
      <c r="G44" s="46">
        <v>0.88256227758007122</v>
      </c>
      <c r="H44" s="40">
        <v>1</v>
      </c>
      <c r="I44" s="46">
        <v>0.57540603248259858</v>
      </c>
      <c r="J44" s="40">
        <v>1</v>
      </c>
      <c r="K44" s="46">
        <v>1</v>
      </c>
      <c r="L44" s="15">
        <v>1</v>
      </c>
      <c r="M44" s="46">
        <v>0.46529080675422141</v>
      </c>
      <c r="N44" s="14">
        <v>1</v>
      </c>
      <c r="O44" s="96">
        <v>0</v>
      </c>
    </row>
    <row r="45" spans="2:15" x14ac:dyDescent="0.2">
      <c r="B45" s="109"/>
      <c r="C45" s="106"/>
      <c r="D45" s="3" t="s">
        <v>1</v>
      </c>
      <c r="E45" s="27">
        <v>1</v>
      </c>
      <c r="F45" s="36">
        <v>1</v>
      </c>
      <c r="G45" s="44">
        <v>1</v>
      </c>
      <c r="H45" s="36">
        <v>1</v>
      </c>
      <c r="I45" s="44">
        <v>0.4765625</v>
      </c>
      <c r="J45" s="36">
        <v>1</v>
      </c>
      <c r="K45" s="44">
        <v>1</v>
      </c>
      <c r="L45" s="11">
        <v>0.54918032786885251</v>
      </c>
      <c r="M45" s="44">
        <v>0.31443298969072164</v>
      </c>
      <c r="N45" s="16">
        <v>1</v>
      </c>
      <c r="O45" s="97"/>
    </row>
    <row r="46" spans="2:15" x14ac:dyDescent="0.2">
      <c r="B46" s="109"/>
      <c r="C46" s="106"/>
      <c r="D46" s="3" t="s">
        <v>2</v>
      </c>
      <c r="E46" s="27">
        <v>1</v>
      </c>
      <c r="F46" s="36">
        <v>1</v>
      </c>
      <c r="G46" s="44">
        <v>1</v>
      </c>
      <c r="H46" s="36">
        <v>0.68867924528301883</v>
      </c>
      <c r="I46" s="44">
        <v>0</v>
      </c>
      <c r="J46" s="36">
        <v>0</v>
      </c>
      <c r="K46" s="44">
        <v>1</v>
      </c>
      <c r="L46" s="11">
        <v>1</v>
      </c>
      <c r="M46" s="44">
        <v>0.45299145299145299</v>
      </c>
      <c r="N46" s="16">
        <v>1</v>
      </c>
      <c r="O46" s="97"/>
    </row>
    <row r="47" spans="2:15" x14ac:dyDescent="0.2">
      <c r="B47" s="109"/>
      <c r="C47" s="106"/>
      <c r="D47" s="3" t="s">
        <v>3</v>
      </c>
      <c r="E47" s="27">
        <v>0</v>
      </c>
      <c r="F47" s="36">
        <v>0</v>
      </c>
      <c r="G47" s="44">
        <v>0</v>
      </c>
      <c r="H47" s="36">
        <v>0</v>
      </c>
      <c r="I47" s="44">
        <v>0</v>
      </c>
      <c r="J47" s="36">
        <v>0</v>
      </c>
      <c r="K47" s="44">
        <v>0</v>
      </c>
      <c r="L47" s="11">
        <v>0</v>
      </c>
      <c r="M47" s="44">
        <v>0</v>
      </c>
      <c r="N47" s="16">
        <v>0</v>
      </c>
      <c r="O47" s="97"/>
    </row>
    <row r="48" spans="2:15" ht="16" thickBot="1" x14ac:dyDescent="0.25">
      <c r="B48" s="110"/>
      <c r="C48" s="111"/>
      <c r="D48" s="17" t="s">
        <v>4</v>
      </c>
      <c r="E48" s="28">
        <v>1</v>
      </c>
      <c r="F48" s="41">
        <v>1</v>
      </c>
      <c r="G48" s="47">
        <v>1</v>
      </c>
      <c r="H48" s="41">
        <v>1</v>
      </c>
      <c r="I48" s="47">
        <v>0</v>
      </c>
      <c r="J48" s="41">
        <v>0</v>
      </c>
      <c r="K48" s="47">
        <v>1</v>
      </c>
      <c r="L48" s="19">
        <v>1</v>
      </c>
      <c r="M48" s="47">
        <v>0.61538461538461542</v>
      </c>
      <c r="N48" s="18">
        <v>0.33333333333333331</v>
      </c>
      <c r="O48" s="98"/>
    </row>
  </sheetData>
  <mergeCells count="25">
    <mergeCell ref="C9:C13"/>
    <mergeCell ref="B9:B48"/>
    <mergeCell ref="C14:C18"/>
    <mergeCell ref="C19:C23"/>
    <mergeCell ref="C24:C28"/>
    <mergeCell ref="C29:C33"/>
    <mergeCell ref="C34:C38"/>
    <mergeCell ref="C39:C43"/>
    <mergeCell ref="C44:C48"/>
    <mergeCell ref="B2:C3"/>
    <mergeCell ref="E2:F2"/>
    <mergeCell ref="K2:L2"/>
    <mergeCell ref="G2:H2"/>
    <mergeCell ref="B4:C8"/>
    <mergeCell ref="I2:J2"/>
    <mergeCell ref="M2:O2"/>
    <mergeCell ref="O4:O8"/>
    <mergeCell ref="O9:O13"/>
    <mergeCell ref="O14:O18"/>
    <mergeCell ref="O19:O23"/>
    <mergeCell ref="O24:O28"/>
    <mergeCell ref="O29:O33"/>
    <mergeCell ref="O34:O38"/>
    <mergeCell ref="O39:O43"/>
    <mergeCell ref="O44:O48"/>
  </mergeCells>
  <pageMargins left="0.7" right="0.7" top="0.75" bottom="0.75" header="0.3" footer="0.3"/>
  <pageSetup paperSize="9" scale="55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832C-FB1D-304C-9501-9338F16A3C9A}">
  <dimension ref="C1:F13"/>
  <sheetViews>
    <sheetView workbookViewId="0">
      <selection activeCell="H3" sqref="H3"/>
    </sheetView>
  </sheetViews>
  <sheetFormatPr baseColWidth="10" defaultRowHeight="15" x14ac:dyDescent="0.2"/>
  <sheetData>
    <row r="1" spans="3:6" ht="16" thickBot="1" x14ac:dyDescent="0.25"/>
    <row r="2" spans="3:6" x14ac:dyDescent="0.2">
      <c r="C2" s="113" t="s">
        <v>7</v>
      </c>
      <c r="D2" s="114"/>
      <c r="E2" s="49" t="s">
        <v>32</v>
      </c>
      <c r="F2" s="49" t="s">
        <v>33</v>
      </c>
    </row>
    <row r="3" spans="3:6" x14ac:dyDescent="0.2">
      <c r="C3" s="80" t="s">
        <v>8</v>
      </c>
      <c r="D3" s="112"/>
      <c r="E3" s="11">
        <v>11.795085</v>
      </c>
      <c r="F3" s="11">
        <v>2.203125</v>
      </c>
    </row>
    <row r="4" spans="3:6" ht="15" customHeight="1" x14ac:dyDescent="0.2">
      <c r="C4" s="115" t="s">
        <v>9</v>
      </c>
      <c r="D4" s="53" t="s">
        <v>10</v>
      </c>
      <c r="E4" s="15">
        <v>29.536280000000001</v>
      </c>
      <c r="F4" s="15">
        <v>49.9375</v>
      </c>
    </row>
    <row r="5" spans="3:6" x14ac:dyDescent="0.2">
      <c r="C5" s="109"/>
      <c r="D5" s="48" t="s">
        <v>11</v>
      </c>
      <c r="E5" s="11">
        <v>34.304724999999998</v>
      </c>
      <c r="F5" s="11">
        <v>74.953125</v>
      </c>
    </row>
    <row r="6" spans="3:6" x14ac:dyDescent="0.2">
      <c r="C6" s="109"/>
      <c r="D6" s="48" t="s">
        <v>12</v>
      </c>
      <c r="E6" s="11">
        <v>47.304051999999999</v>
      </c>
      <c r="F6" s="11">
        <v>112.828125</v>
      </c>
    </row>
    <row r="7" spans="3:6" x14ac:dyDescent="0.2">
      <c r="C7" s="109"/>
      <c r="D7" s="48" t="s">
        <v>13</v>
      </c>
      <c r="E7" s="11">
        <v>26.942520999999999</v>
      </c>
      <c r="F7" s="11">
        <v>60.5625</v>
      </c>
    </row>
    <row r="8" spans="3:6" x14ac:dyDescent="0.2">
      <c r="C8" s="109"/>
      <c r="D8" s="48" t="s">
        <v>15</v>
      </c>
      <c r="E8" s="11">
        <v>21.641663999999999</v>
      </c>
      <c r="F8" s="11">
        <v>78.65625</v>
      </c>
    </row>
    <row r="9" spans="3:6" x14ac:dyDescent="0.2">
      <c r="C9" s="109"/>
      <c r="D9" s="48" t="s">
        <v>14</v>
      </c>
      <c r="E9" s="11">
        <v>22.551409</v>
      </c>
      <c r="F9" s="11">
        <v>60.96875</v>
      </c>
    </row>
    <row r="10" spans="3:6" x14ac:dyDescent="0.2">
      <c r="C10" s="109"/>
      <c r="D10" s="48" t="s">
        <v>16</v>
      </c>
      <c r="E10" s="11">
        <v>25.244387</v>
      </c>
      <c r="F10" s="11">
        <v>93.09375</v>
      </c>
    </row>
    <row r="11" spans="3:6" x14ac:dyDescent="0.2">
      <c r="C11" s="116"/>
      <c r="D11" s="52" t="s">
        <v>17</v>
      </c>
      <c r="E11" s="13">
        <v>20.223268999999998</v>
      </c>
      <c r="F11" s="13">
        <v>45.046875</v>
      </c>
    </row>
    <row r="12" spans="3:6" ht="16" thickBot="1" x14ac:dyDescent="0.25">
      <c r="C12" s="81" t="s">
        <v>24</v>
      </c>
      <c r="D12" s="117"/>
      <c r="E12" s="19">
        <v>2.8695119999999998</v>
      </c>
      <c r="F12" s="19"/>
    </row>
    <row r="13" spans="3:6" x14ac:dyDescent="0.2">
      <c r="C13" s="50"/>
      <c r="D13" s="51"/>
    </row>
  </sheetData>
  <mergeCells count="4">
    <mergeCell ref="C3:D3"/>
    <mergeCell ref="C2:D2"/>
    <mergeCell ref="C4:C11"/>
    <mergeCell ref="C12:D1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E9AF-8F5C-3848-8EA1-0C88D7930431}">
  <dimension ref="B1:K12"/>
  <sheetViews>
    <sheetView workbookViewId="0">
      <selection activeCell="B2" sqref="B2:I12"/>
    </sheetView>
  </sheetViews>
  <sheetFormatPr baseColWidth="10" defaultRowHeight="15" x14ac:dyDescent="0.2"/>
  <cols>
    <col min="2" max="2" width="4" customWidth="1"/>
    <col min="3" max="3" width="12.5" customWidth="1"/>
  </cols>
  <sheetData>
    <row r="1" spans="2:11" ht="16" thickBot="1" x14ac:dyDescent="0.25"/>
    <row r="2" spans="2:11" x14ac:dyDescent="0.2">
      <c r="B2" s="90" t="s">
        <v>7</v>
      </c>
      <c r="C2" s="91"/>
      <c r="D2" s="121" t="s">
        <v>21</v>
      </c>
      <c r="E2" s="83" t="s">
        <v>18</v>
      </c>
      <c r="F2" s="83"/>
      <c r="G2" s="83"/>
      <c r="H2" s="83"/>
      <c r="I2" s="120"/>
    </row>
    <row r="3" spans="2:11" ht="16" thickBot="1" x14ac:dyDescent="0.25">
      <c r="B3" s="92"/>
      <c r="C3" s="93"/>
      <c r="D3" s="122"/>
      <c r="E3" s="25" t="s">
        <v>0</v>
      </c>
      <c r="F3" s="25" t="s">
        <v>1</v>
      </c>
      <c r="G3" s="25" t="s">
        <v>2</v>
      </c>
      <c r="H3" s="25" t="s">
        <v>19</v>
      </c>
      <c r="I3" s="26" t="s">
        <v>20</v>
      </c>
    </row>
    <row r="4" spans="2:11" ht="16" thickTop="1" x14ac:dyDescent="0.2">
      <c r="B4" s="118" t="s">
        <v>8</v>
      </c>
      <c r="C4" s="119"/>
      <c r="D4">
        <v>18</v>
      </c>
      <c r="E4">
        <v>6</v>
      </c>
      <c r="F4">
        <v>5</v>
      </c>
      <c r="G4">
        <v>12</v>
      </c>
      <c r="H4">
        <v>3</v>
      </c>
      <c r="I4" s="20">
        <v>4</v>
      </c>
    </row>
    <row r="5" spans="2:11" ht="15" customHeight="1" x14ac:dyDescent="0.2">
      <c r="B5" s="109" t="s">
        <v>9</v>
      </c>
      <c r="C5" s="23" t="s">
        <v>10</v>
      </c>
      <c r="D5">
        <v>671</v>
      </c>
      <c r="E5">
        <v>229</v>
      </c>
      <c r="F5">
        <v>96</v>
      </c>
      <c r="G5">
        <v>124</v>
      </c>
      <c r="H5">
        <v>0</v>
      </c>
      <c r="I5" s="20">
        <v>222</v>
      </c>
    </row>
    <row r="6" spans="2:11" x14ac:dyDescent="0.2">
      <c r="B6" s="109"/>
      <c r="C6" s="23" t="s">
        <v>11</v>
      </c>
      <c r="D6">
        <v>796</v>
      </c>
      <c r="E6">
        <v>247</v>
      </c>
      <c r="F6">
        <v>107</v>
      </c>
      <c r="G6">
        <v>148</v>
      </c>
      <c r="H6">
        <v>0</v>
      </c>
      <c r="I6" s="20">
        <v>294</v>
      </c>
      <c r="K6">
        <f>+SUM(E5:E12)</f>
        <v>1919</v>
      </c>
    </row>
    <row r="7" spans="2:11" x14ac:dyDescent="0.2">
      <c r="B7" s="109"/>
      <c r="C7" s="23" t="s">
        <v>12</v>
      </c>
      <c r="D7">
        <v>1115</v>
      </c>
      <c r="E7">
        <v>272</v>
      </c>
      <c r="F7">
        <v>174</v>
      </c>
      <c r="G7">
        <v>236</v>
      </c>
      <c r="H7">
        <v>0</v>
      </c>
      <c r="I7" s="20">
        <v>433</v>
      </c>
      <c r="K7">
        <f>+SUM(F5:F12)</f>
        <v>692</v>
      </c>
    </row>
    <row r="8" spans="2:11" x14ac:dyDescent="0.2">
      <c r="B8" s="109"/>
      <c r="C8" s="23" t="s">
        <v>13</v>
      </c>
      <c r="D8">
        <v>662</v>
      </c>
      <c r="E8">
        <v>206</v>
      </c>
      <c r="F8">
        <v>80</v>
      </c>
      <c r="G8">
        <v>145</v>
      </c>
      <c r="H8">
        <v>0</v>
      </c>
      <c r="I8" s="20">
        <v>231</v>
      </c>
      <c r="K8">
        <f>+SUM(G5:G12)</f>
        <v>1163</v>
      </c>
    </row>
    <row r="9" spans="2:11" x14ac:dyDescent="0.2">
      <c r="B9" s="109"/>
      <c r="C9" s="23" t="s">
        <v>15</v>
      </c>
      <c r="D9">
        <v>583</v>
      </c>
      <c r="E9">
        <v>248</v>
      </c>
      <c r="F9">
        <v>52</v>
      </c>
      <c r="G9">
        <v>118</v>
      </c>
      <c r="H9">
        <v>0</v>
      </c>
      <c r="I9" s="20">
        <v>165</v>
      </c>
      <c r="K9">
        <f>+SUM(I5:I12)</f>
        <v>1912</v>
      </c>
    </row>
    <row r="10" spans="2:11" x14ac:dyDescent="0.2">
      <c r="B10" s="109"/>
      <c r="C10" s="23" t="s">
        <v>14</v>
      </c>
      <c r="D10">
        <v>647</v>
      </c>
      <c r="E10">
        <v>231</v>
      </c>
      <c r="F10">
        <v>54</v>
      </c>
      <c r="G10">
        <v>154</v>
      </c>
      <c r="H10">
        <v>0</v>
      </c>
      <c r="I10" s="20">
        <v>208</v>
      </c>
    </row>
    <row r="11" spans="2:11" x14ac:dyDescent="0.2">
      <c r="B11" s="109"/>
      <c r="C11" s="23" t="s">
        <v>16</v>
      </c>
      <c r="D11">
        <v>653</v>
      </c>
      <c r="E11">
        <v>238</v>
      </c>
      <c r="F11">
        <v>68</v>
      </c>
      <c r="G11">
        <v>132</v>
      </c>
      <c r="H11">
        <v>0</v>
      </c>
      <c r="I11" s="20">
        <v>215</v>
      </c>
    </row>
    <row r="12" spans="2:11" ht="16" thickBot="1" x14ac:dyDescent="0.25">
      <c r="B12" s="110"/>
      <c r="C12" s="24" t="s">
        <v>17</v>
      </c>
      <c r="D12" s="21">
        <v>559</v>
      </c>
      <c r="E12" s="21">
        <v>248</v>
      </c>
      <c r="F12" s="21">
        <v>61</v>
      </c>
      <c r="G12" s="21">
        <v>106</v>
      </c>
      <c r="H12" s="21">
        <v>0</v>
      </c>
      <c r="I12" s="22">
        <v>144</v>
      </c>
    </row>
  </sheetData>
  <mergeCells count="5">
    <mergeCell ref="B5:B12"/>
    <mergeCell ref="B4:C4"/>
    <mergeCell ref="B2:C3"/>
    <mergeCell ref="E2:I2"/>
    <mergeCell ref="D2:D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Logs</vt:lpstr>
      <vt:lpstr>Metrics aggregated</vt:lpstr>
      <vt:lpstr>Metrics</vt:lpstr>
      <vt:lpstr>Time</vt:lpstr>
      <vt:lpstr>Descriptions</vt:lpstr>
      <vt:lpstr>Metrics!Print_Area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cp:lastPrinted>2024-02-26T11:04:44Z</cp:lastPrinted>
  <dcterms:created xsi:type="dcterms:W3CDTF">2023-09-28T12:34:08Z</dcterms:created>
  <dcterms:modified xsi:type="dcterms:W3CDTF">2024-05-29T17:26:57Z</dcterms:modified>
</cp:coreProperties>
</file>