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Evaluation_opt/"/>
    </mc:Choice>
  </mc:AlternateContent>
  <xr:revisionPtr revIDLastSave="0" documentId="13_ncr:1_{C4383988-7D82-C742-97AF-1D41B6041A3E}" xr6:coauthVersionLast="47" xr6:coauthVersionMax="47" xr10:uidLastSave="{00000000-0000-0000-0000-000000000000}"/>
  <bookViews>
    <workbookView xWindow="4440" yWindow="760" windowWidth="25800" windowHeight="18880" activeTab="4" xr2:uid="{00000000-000D-0000-FFFF-FFFF00000000}"/>
  </bookViews>
  <sheets>
    <sheet name="Patterns wo cf" sheetId="5" r:id="rId1"/>
    <sheet name="Patterns" sheetId="1" r:id="rId2"/>
    <sheet name="Evaluation" sheetId="3" r:id="rId3"/>
    <sheet name="export" sheetId="6" r:id="rId4"/>
    <sheet name="Summary" sheetId="4" r:id="rId5"/>
    <sheet name="Tim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4" l="1"/>
  <c r="K35" i="4" s="1"/>
  <c r="I35" i="4"/>
  <c r="K32" i="4"/>
  <c r="J32" i="4"/>
  <c r="H36" i="4" l="1"/>
  <c r="G36" i="4"/>
  <c r="F36" i="4"/>
  <c r="E36" i="4"/>
  <c r="D36" i="4"/>
  <c r="J35" i="4"/>
  <c r="I32" i="4"/>
  <c r="E32" i="4"/>
  <c r="D32" i="4"/>
  <c r="F32" i="4"/>
  <c r="G32" i="4"/>
  <c r="H32" i="4"/>
  <c r="D33" i="4"/>
  <c r="J33" i="4" s="1"/>
  <c r="E33" i="4"/>
  <c r="F33" i="4"/>
  <c r="G33" i="4"/>
  <c r="H33" i="4"/>
  <c r="I33" i="4"/>
  <c r="D34" i="4"/>
  <c r="E34" i="4"/>
  <c r="F34" i="4"/>
  <c r="G34" i="4"/>
  <c r="H34" i="4"/>
  <c r="I34" i="4"/>
  <c r="D35" i="4"/>
  <c r="E35" i="4"/>
  <c r="F35" i="4"/>
  <c r="G35" i="4"/>
  <c r="E31" i="4"/>
  <c r="F31" i="4"/>
  <c r="G31" i="4"/>
  <c r="H31" i="4"/>
  <c r="I31" i="4"/>
  <c r="D31" i="4"/>
  <c r="K31" i="4" s="1"/>
  <c r="J34" i="4"/>
  <c r="K33" i="4"/>
  <c r="I30" i="4"/>
  <c r="H30" i="4"/>
  <c r="K30" i="4" s="1"/>
  <c r="G30" i="4"/>
  <c r="F30" i="4"/>
  <c r="E30" i="4"/>
  <c r="D30" i="4"/>
  <c r="I29" i="4"/>
  <c r="H29" i="4"/>
  <c r="G29" i="4"/>
  <c r="K29" i="4" s="1"/>
  <c r="F29" i="4"/>
  <c r="E29" i="4"/>
  <c r="D29" i="4"/>
  <c r="I28" i="4"/>
  <c r="H28" i="4"/>
  <c r="G28" i="4"/>
  <c r="F28" i="4"/>
  <c r="K28" i="4" s="1"/>
  <c r="E28" i="4"/>
  <c r="D28" i="4"/>
  <c r="I27" i="4"/>
  <c r="H27" i="4"/>
  <c r="G27" i="4"/>
  <c r="F27" i="4"/>
  <c r="E27" i="4"/>
  <c r="K27" i="4" s="1"/>
  <c r="D27" i="4"/>
  <c r="I26" i="4"/>
  <c r="H26" i="4"/>
  <c r="G26" i="4"/>
  <c r="F26" i="4"/>
  <c r="E26" i="4"/>
  <c r="D26" i="4"/>
  <c r="K26" i="4" s="1"/>
  <c r="I25" i="4"/>
  <c r="H25" i="4"/>
  <c r="K25" i="4" s="1"/>
  <c r="G25" i="4"/>
  <c r="F25" i="4"/>
  <c r="E25" i="4"/>
  <c r="D25" i="4"/>
  <c r="K21" i="4" s="1"/>
  <c r="I24" i="4"/>
  <c r="H24" i="4"/>
  <c r="G24" i="4"/>
  <c r="K24" i="4" s="1"/>
  <c r="F24" i="4"/>
  <c r="E24" i="4"/>
  <c r="D24" i="4"/>
  <c r="K23" i="4"/>
  <c r="I23" i="4"/>
  <c r="H23" i="4"/>
  <c r="G23" i="4"/>
  <c r="F23" i="4"/>
  <c r="E23" i="4"/>
  <c r="D23" i="4"/>
  <c r="K22" i="4"/>
  <c r="J22" i="4"/>
  <c r="I22" i="4"/>
  <c r="H22" i="4"/>
  <c r="G22" i="4"/>
  <c r="F22" i="4"/>
  <c r="E22" i="4"/>
  <c r="D22" i="4"/>
  <c r="J21" i="4"/>
  <c r="I21" i="4"/>
  <c r="H21" i="4"/>
  <c r="G21" i="4"/>
  <c r="F21" i="4"/>
  <c r="E21" i="4"/>
  <c r="D21" i="4"/>
  <c r="K20" i="4"/>
  <c r="J20" i="4"/>
  <c r="I20" i="4"/>
  <c r="H20" i="4"/>
  <c r="G20" i="4"/>
  <c r="F20" i="4"/>
  <c r="E20" i="4"/>
  <c r="D20" i="4"/>
  <c r="K19" i="4"/>
  <c r="J19" i="4"/>
  <c r="I19" i="4"/>
  <c r="H19" i="4"/>
  <c r="G19" i="4"/>
  <c r="F19" i="4"/>
  <c r="E19" i="4"/>
  <c r="D19" i="4"/>
  <c r="K18" i="4"/>
  <c r="J18" i="4"/>
  <c r="I18" i="4"/>
  <c r="H18" i="4"/>
  <c r="G18" i="4"/>
  <c r="F18" i="4"/>
  <c r="E18" i="4"/>
  <c r="D18" i="4"/>
  <c r="K17" i="4"/>
  <c r="J17" i="4"/>
  <c r="I17" i="4"/>
  <c r="H17" i="4"/>
  <c r="G17" i="4"/>
  <c r="F17" i="4"/>
  <c r="E17" i="4"/>
  <c r="D17" i="4"/>
  <c r="J16" i="4"/>
  <c r="I16" i="4"/>
  <c r="K16" i="4" s="1"/>
  <c r="H16" i="4"/>
  <c r="G16" i="4"/>
  <c r="F16" i="4"/>
  <c r="E16" i="4"/>
  <c r="D16" i="4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P10" i="4" s="1"/>
  <c r="Q8" i="4"/>
  <c r="R8" i="4"/>
  <c r="R10" i="4" s="1"/>
  <c r="O9" i="4"/>
  <c r="P9" i="4"/>
  <c r="Q9" i="4"/>
  <c r="R9" i="4"/>
  <c r="N5" i="4"/>
  <c r="N6" i="4"/>
  <c r="N7" i="4"/>
  <c r="N8" i="4"/>
  <c r="N9" i="4"/>
  <c r="N4" i="4"/>
  <c r="J9" i="4"/>
  <c r="I9" i="4"/>
  <c r="M8" i="4"/>
  <c r="L8" i="4"/>
  <c r="K8" i="4"/>
  <c r="J8" i="4"/>
  <c r="I8" i="4"/>
  <c r="H8" i="4"/>
  <c r="H10" i="4" s="1"/>
  <c r="G8" i="4"/>
  <c r="F8" i="4"/>
  <c r="E8" i="4"/>
  <c r="D8" i="4"/>
  <c r="K6" i="4"/>
  <c r="J4" i="4"/>
  <c r="K4" i="4"/>
  <c r="L4" i="4"/>
  <c r="M4" i="4"/>
  <c r="I11" i="4" s="1"/>
  <c r="J5" i="4"/>
  <c r="K5" i="4"/>
  <c r="L5" i="4"/>
  <c r="M5" i="4"/>
  <c r="J6" i="4"/>
  <c r="L6" i="4"/>
  <c r="M6" i="4"/>
  <c r="J7" i="4"/>
  <c r="K7" i="4"/>
  <c r="L7" i="4"/>
  <c r="M7" i="4"/>
  <c r="K9" i="4"/>
  <c r="L9" i="4"/>
  <c r="M9" i="4"/>
  <c r="I5" i="4"/>
  <c r="I6" i="4"/>
  <c r="I7" i="4"/>
  <c r="I4" i="4"/>
  <c r="E4" i="4"/>
  <c r="F4" i="4"/>
  <c r="G4" i="4"/>
  <c r="H4" i="4"/>
  <c r="H11" i="4" s="1"/>
  <c r="E5" i="4"/>
  <c r="F5" i="4"/>
  <c r="G5" i="4"/>
  <c r="H5" i="4"/>
  <c r="E6" i="4"/>
  <c r="F6" i="4"/>
  <c r="G6" i="4"/>
  <c r="H6" i="4"/>
  <c r="E7" i="4"/>
  <c r="F7" i="4"/>
  <c r="G7" i="4"/>
  <c r="G10" i="4" s="1"/>
  <c r="H7" i="4"/>
  <c r="E9" i="4"/>
  <c r="F9" i="4"/>
  <c r="G9" i="4"/>
  <c r="H9" i="4"/>
  <c r="D5" i="4"/>
  <c r="D6" i="4"/>
  <c r="D7" i="4"/>
  <c r="D9" i="4"/>
  <c r="D4" i="4"/>
  <c r="D10" i="4" s="1"/>
  <c r="J31" i="4" l="1"/>
  <c r="K34" i="4"/>
  <c r="J26" i="4"/>
  <c r="J27" i="4"/>
  <c r="J28" i="4"/>
  <c r="J29" i="4"/>
  <c r="J30" i="4"/>
  <c r="F10" i="4"/>
  <c r="F11" i="4"/>
  <c r="K11" i="4"/>
  <c r="M11" i="4"/>
  <c r="E11" i="4"/>
  <c r="I10" i="4"/>
  <c r="L11" i="4"/>
  <c r="J10" i="4"/>
  <c r="G11" i="4"/>
  <c r="E10" i="4"/>
  <c r="O11" i="4"/>
  <c r="J11" i="4"/>
  <c r="P11" i="4"/>
  <c r="D11" i="4"/>
  <c r="R11" i="4"/>
  <c r="Q11" i="4"/>
  <c r="Q10" i="4"/>
  <c r="N11" i="4"/>
  <c r="N10" i="4"/>
  <c r="O10" i="4"/>
</calcChain>
</file>

<file path=xl/sharedStrings.xml><?xml version="1.0" encoding="utf-8"?>
<sst xmlns="http://schemas.openxmlformats.org/spreadsheetml/2006/main" count="462" uniqueCount="87">
  <si>
    <t>deviating</t>
  </si>
  <si>
    <t>count</t>
  </si>
  <si>
    <t>inserted_Modify PO, Modify PO</t>
  </si>
  <si>
    <t>missing_Create PO, Sign PO, Release PO</t>
  </si>
  <si>
    <t>repeated_Sign PO</t>
  </si>
  <si>
    <t>repeated_Create PO and Sign PO and Release PO</t>
  </si>
  <si>
    <t>repeated_Sign PO and Release PO</t>
  </si>
  <si>
    <t>repeated_Release PO</t>
  </si>
  <si>
    <t>repeated_Invoice Receipt and Pay</t>
  </si>
  <si>
    <t>repeated_Pay</t>
  </si>
  <si>
    <t>inserted_Service Receipt</t>
  </si>
  <si>
    <t>missing_Release PO</t>
  </si>
  <si>
    <t>missing_Approve PR</t>
  </si>
  <si>
    <t>missing_Pay</t>
  </si>
  <si>
    <t>replace_Approve PR, Create PO by Modify PO, Modify PO, Modify PO</t>
  </si>
  <si>
    <t>replace_Create PO by Modify PO, Modify PO, Modify PO</t>
  </si>
  <si>
    <t>replace_Release PO by Pay</t>
  </si>
  <si>
    <t>swap_Release PO, Sign PO and x([Service Receipt, Goods Receipt])</t>
  </si>
  <si>
    <t>swap_Approve PR, Create PO, Release PO, Sign PO and Pay</t>
  </si>
  <si>
    <t>inserted_Pay</t>
  </si>
  <si>
    <t>replace_Sign PO by Approve PR</t>
  </si>
  <si>
    <t>repeated_Approve PR</t>
  </si>
  <si>
    <t>swap_Approve PR, Create PO, Invoice Receipt, Release PO, Sign PO, x([Service Receipt, Goods Receipt]) and Pay</t>
  </si>
  <si>
    <t>inserted_Modify PO</t>
  </si>
  <si>
    <t>swap_Sign PO and Invoice Receipt, Pay</t>
  </si>
  <si>
    <t>missing_Create PO, Release PO, x([Service Receipt, Goods Receipt])</t>
  </si>
  <si>
    <t>repeated_Create PO and Sign PO</t>
  </si>
  <si>
    <t>repeated_Invoice Receipt</t>
  </si>
  <si>
    <t>repeated_Service Receipt</t>
  </si>
  <si>
    <t>Create PR,Approve PR,Create PO,Sign PO,Release PO,Invoice Receipt,Goods Receipt,Modify PO,Modify PO,Pay</t>
  </si>
  <si>
    <t>Create PR,Approve PR,Goods Receipt,Invoice Receipt,Pay</t>
  </si>
  <si>
    <t>Create PR,Approve PR,Create PO,Sign PO,Release PO,Goods Receipt,Sign PO,Invoice Receipt,Sign PO,Pay</t>
  </si>
  <si>
    <t>Create PR,Approve PR,Create PO,Sign PO,Release PO,Goods Receipt,Invoice Receipt,Pay,Create PO,Sign PO,Release PO,Service Receipt,Invoice Receipt,Pay</t>
  </si>
  <si>
    <t>Create PR,Approve PR,Create PO,Sign PO,Goods Receipt,Invoice Receipt,Pay</t>
  </si>
  <si>
    <t>Create PR,Create PO,Sign PO,Release PO,Goods Receipt,Invoice Receipt</t>
  </si>
  <si>
    <t>Create PR,Modify PO,Modify PO,Modify PO,Sign PO,Release PO,Sign PO,Release PO,Invoice Receipt,Service Receipt,Pay</t>
  </si>
  <si>
    <t>Create PR,Approve PR,Create PO,Sign PO,Pay,Goods Receipt,Invoice Receipt,Pay</t>
  </si>
  <si>
    <t>Create PR,Approve PR,Create PO,Sign PO,Release PO,Goods Receipt,Service Receipt,Invoice Receipt,Pay,Pay</t>
  </si>
  <si>
    <t>Create PR,Approve PR,Create PO,Goods Receipt,Sign PO,Release PO,Invoice Receipt,Pay</t>
  </si>
  <si>
    <t>Create PR,Goods Receipt,Invoice Receipt,Pay,Approve PR,Create PO,Sign PO,Release PO</t>
  </si>
  <si>
    <t>Create PR,Approve PR,Pay,Create PO,Sign PO,Release PO,Goods Receipt,Invoice Receipt,Pay</t>
  </si>
  <si>
    <t>Create PR,Approve PR,Create PO,Approve PR,Release PO,Goods Receipt,Invoice Receipt,Pay</t>
  </si>
  <si>
    <t>Create PR,Pay,Approve PR,Create PO,Sign PO,Release PO,Goods Receipt,Invoice Receipt</t>
  </si>
  <si>
    <t>Create PR,Approve PR,Create PO,Sign PO,Modify PO,Release PO,Goods Receipt,Invoice Receipt,Pay</t>
  </si>
  <si>
    <t>Create PR,Approve PR,Invoice Receipt,Pay,Sign PO</t>
  </si>
  <si>
    <t>Create PR,Approve PR,Create PO,Sign PO,Create PO,Sign PO,Release PO,Goods Receipt,Invoice Receipt,Service Receipt,Invoice Receipt,Pay,Pay</t>
  </si>
  <si>
    <t>Create PR,Approve PR,Create PO,Sign PO,Create PO,Sign PO,Release PO,Service Receipt,Service Receipt,Invoice Receipt,Pay,Pay</t>
  </si>
  <si>
    <t>time</t>
  </si>
  <si>
    <t>2*repeated_Sign PO</t>
  </si>
  <si>
    <t>GT</t>
  </si>
  <si>
    <t>Our Approach</t>
  </si>
  <si>
    <t>Trace</t>
  </si>
  <si>
    <t>inserted</t>
  </si>
  <si>
    <t>skip</t>
  </si>
  <si>
    <t>repeat</t>
  </si>
  <si>
    <t>replace</t>
  </si>
  <si>
    <t>swap</t>
  </si>
  <si>
    <t>Without C1</t>
  </si>
  <si>
    <t>Precision</t>
  </si>
  <si>
    <t>Recall</t>
  </si>
  <si>
    <t>Without C2</t>
  </si>
  <si>
    <t>Without Step 2 &amp; 3</t>
  </si>
  <si>
    <t>Without Step 1</t>
  </si>
  <si>
    <t>Without Step 4</t>
  </si>
  <si>
    <t>swap_Release PO, Sign PO and Goods Receipt</t>
  </si>
  <si>
    <t>swap_Release PO, Sign PO and Goods Receipt, Goods Receipt</t>
  </si>
  <si>
    <t>swap_Approve PR, Create PO, Release PO, Sign PO and Goods Receipt, Invoice Receipt, Pay</t>
  </si>
  <si>
    <t>swap_Approve PR, Create PO, Release PO, Sign PO and Goods Receipt, Invoice Receipt, Pay, Goods Receipt</t>
  </si>
  <si>
    <t>swap_Approve PR, Create PO, Release PO, Sign PO and Invoice Receipt, Pay</t>
  </si>
  <si>
    <t>swap_Approve PR, Create PO, Goods Receipt, Invoice Receipt, Release PO, Sign PO and Pay</t>
  </si>
  <si>
    <t>label</t>
  </si>
  <si>
    <t>inserted_Release PO, Goods Receipt, Invoice Receipt, Pay</t>
  </si>
  <si>
    <t>replace_Approve PR, Create PO by Modify PO, Modify PO, Modify PO, Sign PO, Release PO</t>
  </si>
  <si>
    <t>replace_Approve PR, Create PO by Modify PO, Modify PO, Sign PO, Release PO</t>
  </si>
  <si>
    <t>replace_Create PO by Modify PO, Modify PO, Sign PO, Release PO</t>
  </si>
  <si>
    <t>replace_Create PO by Modify PO, Sign PO, Release PO</t>
  </si>
  <si>
    <t>inserted_Goods Receipt, Invoice Receipt</t>
  </si>
  <si>
    <t>pld_0</t>
  </si>
  <si>
    <t>count_pld_0</t>
  </si>
  <si>
    <t>pld_1</t>
  </si>
  <si>
    <t>count_pld_1</t>
  </si>
  <si>
    <t>pld_2</t>
  </si>
  <si>
    <t>count_pld_2</t>
  </si>
  <si>
    <t>pld_3</t>
  </si>
  <si>
    <t>count_pld_3</t>
  </si>
  <si>
    <t>swap_Approve PR, Create PO, Pay, Release PO, Sign PO and Invoice Receipt</t>
  </si>
  <si>
    <t>swap_Approve PR, Create PO, Invoice Receipt, Pay, Release PO, Sign PO and Goods Receipt, Goods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</si>
</sst>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3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0" xfId="0" applyAlignment="1">
      <alignment horizontal="center" vertical="center" textRotation="90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5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2" borderId="4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2" fillId="0" borderId="28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32" xfId="0" applyFont="1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25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ACE3-7481-444B-9F17-4B2694A76EF7}">
  <dimension ref="A1:AI19"/>
  <sheetViews>
    <sheetView workbookViewId="0">
      <selection activeCell="AI20" sqref="AI20"/>
    </sheetView>
  </sheetViews>
  <sheetFormatPr baseColWidth="10" defaultColWidth="8.83203125" defaultRowHeight="15" x14ac:dyDescent="0.2"/>
  <sheetData>
    <row r="1" spans="1:35" x14ac:dyDescent="0.2">
      <c r="B1" s="1" t="s">
        <v>0</v>
      </c>
      <c r="C1" s="1" t="s">
        <v>1</v>
      </c>
      <c r="D1" s="1" t="s">
        <v>70</v>
      </c>
      <c r="E1" s="1" t="s">
        <v>2</v>
      </c>
      <c r="F1" s="1" t="s">
        <v>3</v>
      </c>
      <c r="G1" s="1" t="s">
        <v>4</v>
      </c>
      <c r="H1" s="1" t="s">
        <v>26</v>
      </c>
      <c r="I1" s="1" t="s">
        <v>71</v>
      </c>
      <c r="J1" s="1" t="s">
        <v>11</v>
      </c>
      <c r="K1" s="1" t="s">
        <v>12</v>
      </c>
      <c r="L1" s="1" t="s">
        <v>13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16</v>
      </c>
      <c r="R1" s="1" t="s">
        <v>9</v>
      </c>
      <c r="S1" s="1" t="s">
        <v>10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69</v>
      </c>
      <c r="AD1" s="1" t="s">
        <v>23</v>
      </c>
      <c r="AE1" s="1" t="s">
        <v>24</v>
      </c>
      <c r="AF1" s="1" t="s">
        <v>25</v>
      </c>
      <c r="AG1" s="1" t="s">
        <v>76</v>
      </c>
      <c r="AH1" s="1" t="s">
        <v>28</v>
      </c>
      <c r="AI1" s="1" t="s">
        <v>28</v>
      </c>
    </row>
    <row r="2" spans="1:35" x14ac:dyDescent="0.2">
      <c r="A2" s="1" t="s">
        <v>29</v>
      </c>
      <c r="B2">
        <v>1</v>
      </c>
      <c r="C2">
        <v>1000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s="1" t="s">
        <v>30</v>
      </c>
      <c r="B3">
        <v>1</v>
      </c>
      <c r="C3">
        <v>1000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s="1" t="s">
        <v>31</v>
      </c>
      <c r="B4">
        <v>1</v>
      </c>
      <c r="C4">
        <v>1000</v>
      </c>
      <c r="E4">
        <v>0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s="1" t="s">
        <v>32</v>
      </c>
      <c r="B5">
        <v>1</v>
      </c>
      <c r="C5">
        <v>1000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s="1" t="s">
        <v>33</v>
      </c>
      <c r="B6">
        <v>1</v>
      </c>
      <c r="C6">
        <v>1000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s="1" t="s">
        <v>34</v>
      </c>
      <c r="B7">
        <v>1</v>
      </c>
      <c r="C7">
        <v>1000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s="1" t="s">
        <v>35</v>
      </c>
      <c r="B8">
        <v>1</v>
      </c>
      <c r="C8">
        <v>1000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s="1" t="s">
        <v>36</v>
      </c>
      <c r="B9">
        <v>1</v>
      </c>
      <c r="C9">
        <v>1000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s="1" t="s">
        <v>37</v>
      </c>
      <c r="B10">
        <v>1</v>
      </c>
      <c r="C10">
        <v>1000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s="1" t="s">
        <v>38</v>
      </c>
      <c r="B11">
        <v>1</v>
      </c>
      <c r="C11">
        <v>1000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">
      <c r="A12" s="1" t="s">
        <v>39</v>
      </c>
      <c r="B12">
        <v>1</v>
      </c>
      <c r="C12">
        <v>1000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">
      <c r="A13" s="1" t="s">
        <v>40</v>
      </c>
      <c r="B13">
        <v>1</v>
      </c>
      <c r="C13">
        <v>1000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">
      <c r="A14" s="1" t="s">
        <v>41</v>
      </c>
      <c r="B14">
        <v>1</v>
      </c>
      <c r="C14">
        <v>1000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">
      <c r="A15" s="1" t="s">
        <v>42</v>
      </c>
      <c r="B15">
        <v>1</v>
      </c>
      <c r="C15">
        <v>1000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">
      <c r="A16" s="1" t="s">
        <v>43</v>
      </c>
      <c r="B16">
        <v>1</v>
      </c>
      <c r="C16">
        <v>1000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">
      <c r="A17" s="1" t="s">
        <v>44</v>
      </c>
      <c r="B17">
        <v>1</v>
      </c>
      <c r="C17">
        <v>1000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</row>
    <row r="18" spans="1:35" x14ac:dyDescent="0.2">
      <c r="A18" s="1" t="s">
        <v>45</v>
      </c>
      <c r="B18">
        <v>1</v>
      </c>
      <c r="C18">
        <v>1000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</row>
    <row r="19" spans="1:35" x14ac:dyDescent="0.2">
      <c r="A19" s="1" t="s">
        <v>46</v>
      </c>
      <c r="B19">
        <v>1</v>
      </c>
      <c r="C19">
        <v>1000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workbookViewId="0">
      <selection activeCell="AB2" sqref="AB2"/>
    </sheetView>
  </sheetViews>
  <sheetFormatPr baseColWidth="10" defaultColWidth="8.83203125" defaultRowHeight="15" x14ac:dyDescent="0.2"/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69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</row>
    <row r="2" spans="1:34" x14ac:dyDescent="0.2">
      <c r="A2" s="1" t="s">
        <v>29</v>
      </c>
      <c r="B2">
        <v>1</v>
      </c>
      <c r="C2">
        <v>1000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">
      <c r="A3" s="1" t="s">
        <v>30</v>
      </c>
      <c r="B3">
        <v>1</v>
      </c>
      <c r="C3">
        <v>1000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">
      <c r="A4" s="1" t="s">
        <v>31</v>
      </c>
      <c r="B4">
        <v>1</v>
      </c>
      <c r="C4">
        <v>1000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">
      <c r="A5" s="1" t="s">
        <v>32</v>
      </c>
      <c r="B5">
        <v>1</v>
      </c>
      <c r="C5">
        <v>1000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">
      <c r="A6" s="1" t="s">
        <v>33</v>
      </c>
      <c r="B6">
        <v>1</v>
      </c>
      <c r="C6">
        <v>1000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">
      <c r="A7" s="1" t="s">
        <v>34</v>
      </c>
      <c r="B7">
        <v>1</v>
      </c>
      <c r="C7">
        <v>1000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">
      <c r="A8" s="1" t="s">
        <v>35</v>
      </c>
      <c r="B8">
        <v>1</v>
      </c>
      <c r="C8">
        <v>1000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">
      <c r="A9" s="1" t="s">
        <v>36</v>
      </c>
      <c r="B9">
        <v>1</v>
      </c>
      <c r="C9">
        <v>1000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">
      <c r="A10" s="1" t="s">
        <v>37</v>
      </c>
      <c r="B10">
        <v>1</v>
      </c>
      <c r="C10">
        <v>1000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 s="1" t="s">
        <v>38</v>
      </c>
      <c r="B11">
        <v>1</v>
      </c>
      <c r="C11">
        <v>1000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">
      <c r="A12" s="1" t="s">
        <v>39</v>
      </c>
      <c r="B12">
        <v>1</v>
      </c>
      <c r="C12">
        <v>1000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">
      <c r="A13" s="1" t="s">
        <v>40</v>
      </c>
      <c r="B13">
        <v>1</v>
      </c>
      <c r="C13">
        <v>1000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">
      <c r="A14" s="1" t="s">
        <v>41</v>
      </c>
      <c r="B14">
        <v>1</v>
      </c>
      <c r="C14">
        <v>1000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">
      <c r="A15" s="1" t="s">
        <v>42</v>
      </c>
      <c r="B15">
        <v>1</v>
      </c>
      <c r="C15">
        <v>1000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">
      <c r="A16" s="1" t="s">
        <v>43</v>
      </c>
      <c r="B16">
        <v>1</v>
      </c>
      <c r="C16">
        <v>1000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">
      <c r="A17" s="1" t="s">
        <v>44</v>
      </c>
      <c r="B17">
        <v>1</v>
      </c>
      <c r="C17">
        <v>1000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</row>
    <row r="18" spans="1:34" x14ac:dyDescent="0.2">
      <c r="A18" s="1" t="s">
        <v>45</v>
      </c>
      <c r="B18">
        <v>1</v>
      </c>
      <c r="C18">
        <v>1000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</row>
    <row r="19" spans="1:34" x14ac:dyDescent="0.2">
      <c r="A19" s="1" t="s">
        <v>46</v>
      </c>
      <c r="B19">
        <v>1</v>
      </c>
      <c r="C19">
        <v>1000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C7EC-CBEC-CD47-A621-AFADBBE02EBB}">
  <dimension ref="A1:AC19"/>
  <sheetViews>
    <sheetView topLeftCell="J1" workbookViewId="0">
      <selection activeCell="V19" sqref="V19:W19"/>
    </sheetView>
  </sheetViews>
  <sheetFormatPr baseColWidth="10" defaultRowHeight="15" x14ac:dyDescent="0.2"/>
  <cols>
    <col min="1" max="1" width="92" style="3" customWidth="1"/>
    <col min="2" max="2" width="40.6640625" style="3" hidden="1" customWidth="1"/>
    <col min="3" max="5" width="22.5" style="3" hidden="1" customWidth="1"/>
    <col min="6" max="8" width="7.6640625" style="3" bestFit="1" customWidth="1"/>
    <col min="9" max="9" width="6.33203125" style="3" bestFit="1" customWidth="1"/>
    <col min="10" max="10" width="27.83203125" style="3" customWidth="1"/>
    <col min="11" max="13" width="22.1640625" style="3" customWidth="1"/>
  </cols>
  <sheetData>
    <row r="1" spans="1:29" ht="16" customHeight="1" x14ac:dyDescent="0.2">
      <c r="A1" s="2" t="s">
        <v>51</v>
      </c>
      <c r="B1" s="36" t="s">
        <v>49</v>
      </c>
      <c r="C1" s="36"/>
      <c r="D1" s="36"/>
      <c r="E1" s="36"/>
      <c r="F1" s="36" t="s">
        <v>49</v>
      </c>
      <c r="G1" s="36"/>
      <c r="H1" s="36"/>
      <c r="I1" s="36"/>
      <c r="J1" s="37" t="s">
        <v>50</v>
      </c>
      <c r="K1" s="37"/>
      <c r="L1" s="37"/>
      <c r="M1" s="38"/>
      <c r="R1" s="35" t="s">
        <v>61</v>
      </c>
      <c r="S1" s="35"/>
      <c r="T1" s="35"/>
      <c r="U1" s="35"/>
      <c r="V1" s="35" t="s">
        <v>62</v>
      </c>
      <c r="W1" s="35"/>
      <c r="X1" s="35"/>
      <c r="Y1" s="35"/>
      <c r="Z1" s="35" t="s">
        <v>63</v>
      </c>
      <c r="AA1" s="35"/>
      <c r="AB1" s="35"/>
      <c r="AC1" s="35"/>
    </row>
    <row r="2" spans="1:29" ht="16" x14ac:dyDescent="0.2">
      <c r="A2" s="5" t="s">
        <v>29</v>
      </c>
      <c r="B2" s="4" t="s">
        <v>2</v>
      </c>
      <c r="C2" s="4"/>
      <c r="D2" s="4"/>
      <c r="E2" s="4"/>
      <c r="F2" s="4" t="s">
        <v>52</v>
      </c>
      <c r="G2" s="4">
        <v>0</v>
      </c>
      <c r="H2" s="4">
        <v>0</v>
      </c>
      <c r="I2" s="4">
        <v>0</v>
      </c>
      <c r="J2" s="4" t="s">
        <v>2</v>
      </c>
      <c r="K2" s="2"/>
      <c r="L2" s="2"/>
      <c r="M2" s="2"/>
      <c r="N2" s="4" t="s">
        <v>52</v>
      </c>
      <c r="O2" s="4"/>
      <c r="P2" s="4"/>
      <c r="Q2" s="4"/>
      <c r="R2" s="4" t="s">
        <v>52</v>
      </c>
      <c r="V2" s="4" t="s">
        <v>52</v>
      </c>
      <c r="W2" s="4"/>
      <c r="X2" s="4"/>
      <c r="Y2" s="4"/>
      <c r="Z2" s="4" t="s">
        <v>52</v>
      </c>
      <c r="AA2" s="4"/>
      <c r="AB2" s="4"/>
      <c r="AC2" s="4"/>
    </row>
    <row r="3" spans="1:29" ht="32" x14ac:dyDescent="0.2">
      <c r="A3" s="6" t="s">
        <v>30</v>
      </c>
      <c r="B3" s="4" t="s">
        <v>3</v>
      </c>
      <c r="C3" s="4"/>
      <c r="D3" s="4"/>
      <c r="E3" s="4"/>
      <c r="F3" s="4" t="s">
        <v>53</v>
      </c>
      <c r="G3" s="4">
        <v>0</v>
      </c>
      <c r="H3" s="4">
        <v>0</v>
      </c>
      <c r="I3" s="4">
        <v>0</v>
      </c>
      <c r="J3" s="4" t="s">
        <v>3</v>
      </c>
      <c r="K3" s="2"/>
      <c r="L3" s="2"/>
      <c r="M3" s="2"/>
      <c r="N3" s="4" t="s">
        <v>53</v>
      </c>
      <c r="O3" s="4"/>
      <c r="P3" s="4"/>
      <c r="Q3" s="4"/>
      <c r="R3" s="4" t="s">
        <v>53</v>
      </c>
      <c r="V3" s="4" t="s">
        <v>53</v>
      </c>
      <c r="W3" s="4"/>
      <c r="X3" s="4"/>
      <c r="Y3" s="4"/>
      <c r="Z3" s="4" t="s">
        <v>53</v>
      </c>
      <c r="AA3" s="4"/>
      <c r="AB3" s="4"/>
      <c r="AC3" s="4"/>
    </row>
    <row r="4" spans="1:29" ht="16" x14ac:dyDescent="0.2">
      <c r="A4" s="6" t="s">
        <v>31</v>
      </c>
      <c r="B4" s="4" t="s">
        <v>48</v>
      </c>
      <c r="C4" s="4"/>
      <c r="D4" s="4"/>
      <c r="E4" s="4"/>
      <c r="F4" s="4" t="s">
        <v>54</v>
      </c>
      <c r="G4" s="4" t="s">
        <v>54</v>
      </c>
      <c r="H4" s="4">
        <v>0</v>
      </c>
      <c r="I4" s="4">
        <v>0</v>
      </c>
      <c r="J4" s="4" t="s">
        <v>48</v>
      </c>
      <c r="K4" s="2"/>
      <c r="L4" s="2"/>
      <c r="M4" s="2"/>
      <c r="N4" s="4" t="s">
        <v>54</v>
      </c>
      <c r="O4" s="4" t="s">
        <v>54</v>
      </c>
      <c r="P4" s="4"/>
      <c r="Q4" s="4"/>
      <c r="R4" s="4" t="s">
        <v>52</v>
      </c>
      <c r="S4" s="4" t="s">
        <v>52</v>
      </c>
      <c r="V4" s="4" t="s">
        <v>54</v>
      </c>
      <c r="W4" s="4" t="s">
        <v>54</v>
      </c>
      <c r="X4" s="4"/>
      <c r="Y4" s="4"/>
      <c r="Z4" s="4" t="s">
        <v>54</v>
      </c>
      <c r="AA4" s="4" t="s">
        <v>54</v>
      </c>
      <c r="AB4" s="4"/>
      <c r="AC4" s="4"/>
    </row>
    <row r="5" spans="1:29" ht="32" x14ac:dyDescent="0.2">
      <c r="A5" s="6" t="s">
        <v>32</v>
      </c>
      <c r="B5" s="4" t="s">
        <v>5</v>
      </c>
      <c r="C5" s="4" t="s">
        <v>8</v>
      </c>
      <c r="D5" s="4" t="s">
        <v>10</v>
      </c>
      <c r="E5" s="4"/>
      <c r="F5" s="4" t="s">
        <v>54</v>
      </c>
      <c r="G5" s="4" t="s">
        <v>54</v>
      </c>
      <c r="H5" s="4" t="s">
        <v>52</v>
      </c>
      <c r="I5" s="4">
        <v>0</v>
      </c>
      <c r="J5" s="4" t="s">
        <v>5</v>
      </c>
      <c r="K5" s="4" t="s">
        <v>8</v>
      </c>
      <c r="L5" s="4" t="s">
        <v>10</v>
      </c>
      <c r="M5" s="2"/>
      <c r="N5" s="4" t="s">
        <v>54</v>
      </c>
      <c r="O5" s="4" t="s">
        <v>54</v>
      </c>
      <c r="P5" s="4" t="s">
        <v>52</v>
      </c>
      <c r="Q5" s="4"/>
      <c r="R5" s="4" t="s">
        <v>52</v>
      </c>
      <c r="S5" s="4" t="s">
        <v>52</v>
      </c>
      <c r="T5" s="4" t="s">
        <v>52</v>
      </c>
      <c r="V5" s="4" t="s">
        <v>54</v>
      </c>
      <c r="W5" s="4" t="s">
        <v>54</v>
      </c>
      <c r="X5" s="4" t="s">
        <v>52</v>
      </c>
      <c r="Y5" s="4"/>
      <c r="Z5" s="4" t="s">
        <v>54</v>
      </c>
      <c r="AA5" s="4" t="s">
        <v>54</v>
      </c>
      <c r="AB5" s="4" t="s">
        <v>52</v>
      </c>
      <c r="AC5" s="4"/>
    </row>
    <row r="6" spans="1:29" ht="16" x14ac:dyDescent="0.2">
      <c r="A6" s="6" t="s">
        <v>33</v>
      </c>
      <c r="B6" s="4" t="s">
        <v>11</v>
      </c>
      <c r="C6" s="8"/>
      <c r="D6" s="8"/>
      <c r="E6" s="8"/>
      <c r="F6" s="4" t="s">
        <v>53</v>
      </c>
      <c r="G6" s="4">
        <v>0</v>
      </c>
      <c r="H6" s="4">
        <v>0</v>
      </c>
      <c r="I6" s="4">
        <v>0</v>
      </c>
      <c r="J6" s="4" t="s">
        <v>11</v>
      </c>
      <c r="K6" s="2"/>
      <c r="L6" s="2"/>
      <c r="M6" s="2"/>
      <c r="N6" s="4" t="s">
        <v>53</v>
      </c>
      <c r="O6" s="8"/>
      <c r="P6" s="8"/>
      <c r="Q6" s="8"/>
      <c r="R6" s="4" t="s">
        <v>53</v>
      </c>
      <c r="V6" s="4" t="s">
        <v>53</v>
      </c>
      <c r="W6" s="8"/>
      <c r="X6" s="8"/>
      <c r="Y6" s="8"/>
      <c r="Z6" s="4" t="s">
        <v>53</v>
      </c>
      <c r="AA6" s="8"/>
      <c r="AB6" s="8"/>
      <c r="AC6" s="8"/>
    </row>
    <row r="7" spans="1:29" ht="16" x14ac:dyDescent="0.2">
      <c r="A7" s="6" t="s">
        <v>34</v>
      </c>
      <c r="B7" s="4" t="s">
        <v>12</v>
      </c>
      <c r="C7" s="4" t="s">
        <v>13</v>
      </c>
      <c r="D7" s="8"/>
      <c r="E7" s="8"/>
      <c r="F7" s="4" t="s">
        <v>53</v>
      </c>
      <c r="G7" s="4" t="s">
        <v>53</v>
      </c>
      <c r="H7" s="4">
        <v>0</v>
      </c>
      <c r="I7" s="4">
        <v>0</v>
      </c>
      <c r="J7" s="4" t="s">
        <v>12</v>
      </c>
      <c r="K7" s="4" t="s">
        <v>13</v>
      </c>
      <c r="L7" s="2"/>
      <c r="M7" s="2"/>
      <c r="N7" s="4" t="s">
        <v>53</v>
      </c>
      <c r="O7" s="4" t="s">
        <v>53</v>
      </c>
      <c r="P7" s="8"/>
      <c r="Q7" s="8"/>
      <c r="R7" s="4" t="s">
        <v>53</v>
      </c>
      <c r="S7" s="4" t="s">
        <v>53</v>
      </c>
      <c r="V7" s="4" t="s">
        <v>53</v>
      </c>
      <c r="W7" s="4" t="s">
        <v>53</v>
      </c>
      <c r="X7" s="8"/>
      <c r="Y7" s="8"/>
      <c r="Z7" s="4" t="s">
        <v>53</v>
      </c>
      <c r="AA7" s="4" t="s">
        <v>53</v>
      </c>
      <c r="AB7" s="8"/>
      <c r="AC7" s="8"/>
    </row>
    <row r="8" spans="1:29" ht="48" x14ac:dyDescent="0.2">
      <c r="A8" s="6" t="s">
        <v>35</v>
      </c>
      <c r="B8" s="9" t="s">
        <v>14</v>
      </c>
      <c r="C8" s="4" t="s">
        <v>6</v>
      </c>
      <c r="D8" s="8"/>
      <c r="E8" s="8"/>
      <c r="F8" s="8" t="s">
        <v>55</v>
      </c>
      <c r="G8" s="4" t="s">
        <v>54</v>
      </c>
      <c r="H8" s="4">
        <v>0</v>
      </c>
      <c r="I8" s="4">
        <v>0</v>
      </c>
      <c r="J8" s="9" t="s">
        <v>14</v>
      </c>
      <c r="K8" s="4" t="s">
        <v>6</v>
      </c>
      <c r="L8" s="2"/>
      <c r="M8" s="2"/>
      <c r="N8" s="8" t="s">
        <v>55</v>
      </c>
      <c r="O8" s="4" t="s">
        <v>54</v>
      </c>
      <c r="P8" s="8"/>
      <c r="Q8" s="8"/>
      <c r="R8" s="4" t="s">
        <v>53</v>
      </c>
      <c r="S8" s="4" t="s">
        <v>52</v>
      </c>
      <c r="T8" s="4" t="s">
        <v>52</v>
      </c>
      <c r="V8" s="8" t="s">
        <v>55</v>
      </c>
      <c r="W8" s="4" t="s">
        <v>52</v>
      </c>
      <c r="X8" s="8"/>
      <c r="Y8" s="8"/>
      <c r="Z8" s="8" t="s">
        <v>55</v>
      </c>
      <c r="AA8" s="4" t="s">
        <v>54</v>
      </c>
      <c r="AB8" s="8"/>
      <c r="AC8" s="8"/>
    </row>
    <row r="9" spans="1:29" ht="16" x14ac:dyDescent="0.2">
      <c r="A9" s="6" t="s">
        <v>36</v>
      </c>
      <c r="B9" s="4" t="s">
        <v>16</v>
      </c>
      <c r="C9" s="8"/>
      <c r="D9" s="8"/>
      <c r="E9" s="8"/>
      <c r="F9" s="8" t="s">
        <v>55</v>
      </c>
      <c r="G9" s="4">
        <v>0</v>
      </c>
      <c r="H9" s="4">
        <v>0</v>
      </c>
      <c r="I9" s="4">
        <v>0</v>
      </c>
      <c r="J9" s="4" t="s">
        <v>16</v>
      </c>
      <c r="K9"/>
      <c r="L9" s="2"/>
      <c r="M9" s="2"/>
      <c r="N9" s="8" t="s">
        <v>55</v>
      </c>
      <c r="O9" s="8"/>
      <c r="P9" s="8"/>
      <c r="Q9" s="8"/>
      <c r="R9" s="4" t="s">
        <v>53</v>
      </c>
      <c r="S9" s="4" t="s">
        <v>52</v>
      </c>
      <c r="V9" s="8" t="s">
        <v>55</v>
      </c>
      <c r="W9" s="8"/>
      <c r="X9" s="8"/>
      <c r="Y9" s="8"/>
      <c r="Z9" s="8" t="s">
        <v>55</v>
      </c>
      <c r="AA9" s="8"/>
      <c r="AB9" s="8"/>
      <c r="AC9" s="8"/>
    </row>
    <row r="10" spans="1:29" ht="16" x14ac:dyDescent="0.2">
      <c r="A10" s="6" t="s">
        <v>37</v>
      </c>
      <c r="B10" s="4" t="s">
        <v>9</v>
      </c>
      <c r="C10" s="4" t="s">
        <v>10</v>
      </c>
      <c r="D10" s="8"/>
      <c r="E10" s="8"/>
      <c r="F10" s="4" t="s">
        <v>54</v>
      </c>
      <c r="G10" s="4" t="s">
        <v>52</v>
      </c>
      <c r="H10" s="4">
        <v>0</v>
      </c>
      <c r="I10" s="4">
        <v>0</v>
      </c>
      <c r="J10" s="4" t="s">
        <v>9</v>
      </c>
      <c r="K10" s="4" t="s">
        <v>10</v>
      </c>
      <c r="L10" s="2"/>
      <c r="M10" s="2"/>
      <c r="N10" s="4" t="s">
        <v>54</v>
      </c>
      <c r="O10" s="4" t="s">
        <v>52</v>
      </c>
      <c r="P10" s="8"/>
      <c r="Q10" s="8"/>
      <c r="R10" s="4" t="s">
        <v>52</v>
      </c>
      <c r="S10" s="4" t="s">
        <v>52</v>
      </c>
      <c r="V10" s="4" t="s">
        <v>54</v>
      </c>
      <c r="W10" s="4" t="s">
        <v>52</v>
      </c>
      <c r="X10" s="8"/>
      <c r="Y10" s="8"/>
      <c r="Z10" s="4" t="s">
        <v>54</v>
      </c>
      <c r="AA10" s="4" t="s">
        <v>52</v>
      </c>
      <c r="AB10" s="8"/>
      <c r="AC10" s="8"/>
    </row>
    <row r="11" spans="1:29" ht="32" x14ac:dyDescent="0.2">
      <c r="A11" s="6" t="s">
        <v>38</v>
      </c>
      <c r="B11" s="4" t="s">
        <v>17</v>
      </c>
      <c r="C11" s="8"/>
      <c r="D11" s="8"/>
      <c r="E11" s="8"/>
      <c r="F11" s="8" t="s">
        <v>56</v>
      </c>
      <c r="G11" s="4">
        <v>0</v>
      </c>
      <c r="H11" s="4">
        <v>0</v>
      </c>
      <c r="I11" s="4">
        <v>0</v>
      </c>
      <c r="J11" s="4" t="s">
        <v>64</v>
      </c>
      <c r="K11" s="2"/>
      <c r="L11" s="2"/>
      <c r="M11" s="2"/>
      <c r="N11" s="8" t="s">
        <v>56</v>
      </c>
      <c r="O11" s="8"/>
      <c r="P11" s="8"/>
      <c r="Q11" s="8"/>
      <c r="R11" s="4" t="s">
        <v>53</v>
      </c>
      <c r="S11" s="4" t="s">
        <v>52</v>
      </c>
      <c r="V11" s="8" t="s">
        <v>56</v>
      </c>
      <c r="W11" s="8"/>
      <c r="X11" s="8"/>
      <c r="Y11" s="8"/>
      <c r="Z11" s="32" t="s">
        <v>56</v>
      </c>
      <c r="AA11" s="8"/>
      <c r="AB11" s="8"/>
      <c r="AC11" s="8"/>
    </row>
    <row r="12" spans="1:29" ht="48" x14ac:dyDescent="0.2">
      <c r="A12" s="6" t="s">
        <v>39</v>
      </c>
      <c r="B12" s="4" t="s">
        <v>17</v>
      </c>
      <c r="C12" s="8"/>
      <c r="D12" s="8"/>
      <c r="E12" s="8"/>
      <c r="F12" s="8" t="s">
        <v>56</v>
      </c>
      <c r="G12" s="4">
        <v>0</v>
      </c>
      <c r="H12" s="4">
        <v>0</v>
      </c>
      <c r="I12" s="4">
        <v>0</v>
      </c>
      <c r="J12" s="4" t="s">
        <v>66</v>
      </c>
      <c r="K12" s="2"/>
      <c r="L12" s="2"/>
      <c r="M12" s="2"/>
      <c r="N12" s="8" t="s">
        <v>56</v>
      </c>
      <c r="O12" s="8"/>
      <c r="P12" s="8"/>
      <c r="Q12" s="8"/>
      <c r="R12" s="4" t="s">
        <v>53</v>
      </c>
      <c r="S12" s="4" t="s">
        <v>52</v>
      </c>
      <c r="V12" s="8" t="s">
        <v>56</v>
      </c>
      <c r="W12" s="8"/>
      <c r="X12" s="8"/>
      <c r="Y12" s="8"/>
      <c r="Z12" s="32" t="s">
        <v>56</v>
      </c>
      <c r="AA12" s="8"/>
      <c r="AB12" s="8"/>
      <c r="AC12" s="8"/>
    </row>
    <row r="13" spans="1:29" ht="16" x14ac:dyDescent="0.2">
      <c r="A13" s="6" t="s">
        <v>40</v>
      </c>
      <c r="B13" s="7" t="s">
        <v>19</v>
      </c>
      <c r="C13" s="6"/>
      <c r="D13" s="6"/>
      <c r="E13" s="6"/>
      <c r="F13" s="4" t="s">
        <v>52</v>
      </c>
      <c r="G13" s="4">
        <v>0</v>
      </c>
      <c r="H13" s="4">
        <v>0</v>
      </c>
      <c r="I13" s="4">
        <v>0</v>
      </c>
      <c r="J13" s="7" t="s">
        <v>19</v>
      </c>
      <c r="K13" s="2"/>
      <c r="L13" s="2"/>
      <c r="M13" s="2"/>
      <c r="N13" s="4" t="s">
        <v>52</v>
      </c>
      <c r="O13" s="6"/>
      <c r="P13" s="6"/>
      <c r="Q13" s="6"/>
      <c r="R13" s="4" t="s">
        <v>52</v>
      </c>
      <c r="V13" s="4" t="s">
        <v>52</v>
      </c>
      <c r="W13" s="6"/>
      <c r="X13" s="6"/>
      <c r="Y13" s="6"/>
      <c r="Z13" s="4" t="s">
        <v>52</v>
      </c>
      <c r="AA13" s="6"/>
      <c r="AB13" s="6"/>
      <c r="AC13" s="6"/>
    </row>
    <row r="14" spans="1:29" ht="16" x14ac:dyDescent="0.2">
      <c r="A14" s="6" t="s">
        <v>41</v>
      </c>
      <c r="B14" s="4" t="s">
        <v>20</v>
      </c>
      <c r="C14" s="8"/>
      <c r="D14" s="8"/>
      <c r="E14" s="8"/>
      <c r="F14" s="8" t="s">
        <v>55</v>
      </c>
      <c r="G14" s="4">
        <v>0</v>
      </c>
      <c r="H14" s="4">
        <v>0</v>
      </c>
      <c r="I14" s="4">
        <v>0</v>
      </c>
      <c r="J14" s="4" t="s">
        <v>20</v>
      </c>
      <c r="K14" s="2"/>
      <c r="L14" s="2"/>
      <c r="M14" s="2"/>
      <c r="N14" s="8" t="s">
        <v>55</v>
      </c>
      <c r="O14" s="8"/>
      <c r="P14" s="8"/>
      <c r="Q14" s="8"/>
      <c r="R14" s="4" t="s">
        <v>53</v>
      </c>
      <c r="S14" s="4" t="s">
        <v>52</v>
      </c>
      <c r="V14" s="8" t="s">
        <v>55</v>
      </c>
      <c r="W14" s="8"/>
      <c r="X14" s="8"/>
      <c r="Y14" s="8"/>
      <c r="Z14" s="8" t="s">
        <v>55</v>
      </c>
      <c r="AA14" s="8"/>
      <c r="AB14" s="8"/>
      <c r="AC14" s="8"/>
    </row>
    <row r="15" spans="1:29" ht="48" x14ac:dyDescent="0.2">
      <c r="A15" s="6" t="s">
        <v>42</v>
      </c>
      <c r="B15" s="4" t="s">
        <v>22</v>
      </c>
      <c r="C15" s="8"/>
      <c r="D15" s="8"/>
      <c r="E15" s="8"/>
      <c r="F15" s="8" t="s">
        <v>56</v>
      </c>
      <c r="G15" s="4">
        <v>0</v>
      </c>
      <c r="H15" s="4">
        <v>0</v>
      </c>
      <c r="I15" s="4">
        <v>0</v>
      </c>
      <c r="J15" s="4" t="s">
        <v>69</v>
      </c>
      <c r="K15" s="2"/>
      <c r="L15" s="2"/>
      <c r="M15" s="2"/>
      <c r="N15" s="8" t="s">
        <v>56</v>
      </c>
      <c r="O15" s="8"/>
      <c r="P15" s="8"/>
      <c r="Q15" s="8"/>
      <c r="R15" s="4" t="s">
        <v>53</v>
      </c>
      <c r="S15" s="4" t="s">
        <v>52</v>
      </c>
      <c r="V15" s="8" t="s">
        <v>56</v>
      </c>
      <c r="W15" s="8"/>
      <c r="X15" s="8"/>
      <c r="Y15" s="8"/>
      <c r="Z15" s="32" t="s">
        <v>56</v>
      </c>
      <c r="AA15" s="8"/>
      <c r="AB15" s="8"/>
      <c r="AC15" s="8"/>
    </row>
    <row r="16" spans="1:29" ht="16" x14ac:dyDescent="0.2">
      <c r="A16" s="6" t="s">
        <v>43</v>
      </c>
      <c r="B16" s="4" t="s">
        <v>23</v>
      </c>
      <c r="C16" s="8"/>
      <c r="D16" s="8"/>
      <c r="E16" s="8"/>
      <c r="F16" s="4" t="s">
        <v>52</v>
      </c>
      <c r="G16" s="4">
        <v>0</v>
      </c>
      <c r="H16" s="4">
        <v>0</v>
      </c>
      <c r="I16" s="4">
        <v>0</v>
      </c>
      <c r="J16" s="4" t="s">
        <v>23</v>
      </c>
      <c r="K16" s="2"/>
      <c r="L16" s="2"/>
      <c r="M16" s="2"/>
      <c r="N16" s="4" t="s">
        <v>52</v>
      </c>
      <c r="O16" s="8"/>
      <c r="P16" s="8"/>
      <c r="Q16" s="8"/>
      <c r="R16" s="4" t="s">
        <v>52</v>
      </c>
      <c r="V16" s="4" t="s">
        <v>52</v>
      </c>
      <c r="W16" s="8"/>
      <c r="X16" s="8"/>
      <c r="Y16" s="8"/>
      <c r="Z16" s="4" t="s">
        <v>52</v>
      </c>
      <c r="AA16" s="8"/>
      <c r="AB16" s="8"/>
      <c r="AC16" s="8"/>
    </row>
    <row r="17" spans="1:29" ht="48" x14ac:dyDescent="0.2">
      <c r="A17" s="6" t="s">
        <v>44</v>
      </c>
      <c r="B17" s="4" t="s">
        <v>24</v>
      </c>
      <c r="C17" s="4" t="s">
        <v>25</v>
      </c>
      <c r="D17" s="8"/>
      <c r="E17" s="8"/>
      <c r="F17" s="8" t="s">
        <v>56</v>
      </c>
      <c r="G17" s="4" t="s">
        <v>53</v>
      </c>
      <c r="H17" s="4">
        <v>0</v>
      </c>
      <c r="I17" s="4">
        <v>0</v>
      </c>
      <c r="J17" s="4" t="s">
        <v>24</v>
      </c>
      <c r="K17" s="4" t="s">
        <v>25</v>
      </c>
      <c r="L17" s="2"/>
      <c r="M17" s="2"/>
      <c r="N17" s="8" t="s">
        <v>56</v>
      </c>
      <c r="O17" s="4" t="s">
        <v>53</v>
      </c>
      <c r="P17" s="8"/>
      <c r="Q17" s="8"/>
      <c r="R17" s="4" t="s">
        <v>53</v>
      </c>
      <c r="S17" s="4" t="s">
        <v>53</v>
      </c>
      <c r="T17" s="4" t="s">
        <v>52</v>
      </c>
      <c r="V17" s="8" t="s">
        <v>56</v>
      </c>
      <c r="W17" s="4" t="s">
        <v>53</v>
      </c>
      <c r="X17" s="8"/>
      <c r="Y17" s="8"/>
      <c r="Z17" s="8" t="s">
        <v>56</v>
      </c>
      <c r="AA17" s="33" t="s">
        <v>53</v>
      </c>
      <c r="AB17" s="8"/>
      <c r="AC17" s="8"/>
    </row>
    <row r="18" spans="1:29" ht="32" x14ac:dyDescent="0.2">
      <c r="A18" s="6" t="s">
        <v>45</v>
      </c>
      <c r="B18" s="4" t="s">
        <v>9</v>
      </c>
      <c r="C18" s="4" t="s">
        <v>10</v>
      </c>
      <c r="D18" s="4" t="s">
        <v>26</v>
      </c>
      <c r="E18" s="4" t="s">
        <v>27</v>
      </c>
      <c r="F18" s="4" t="s">
        <v>54</v>
      </c>
      <c r="G18" s="4" t="s">
        <v>52</v>
      </c>
      <c r="H18" s="4" t="s">
        <v>54</v>
      </c>
      <c r="I18" s="4" t="s">
        <v>54</v>
      </c>
      <c r="J18" s="4" t="s">
        <v>9</v>
      </c>
      <c r="K18" s="4" t="s">
        <v>10</v>
      </c>
      <c r="L18" s="4" t="s">
        <v>26</v>
      </c>
      <c r="M18" s="4" t="s">
        <v>27</v>
      </c>
      <c r="N18" s="4" t="s">
        <v>54</v>
      </c>
      <c r="O18" s="4" t="s">
        <v>52</v>
      </c>
      <c r="P18" s="4" t="s">
        <v>54</v>
      </c>
      <c r="Q18" s="4" t="s">
        <v>54</v>
      </c>
      <c r="R18" s="4" t="s">
        <v>52</v>
      </c>
      <c r="S18" s="4" t="s">
        <v>52</v>
      </c>
      <c r="T18" s="4" t="s">
        <v>52</v>
      </c>
      <c r="U18" s="4" t="s">
        <v>52</v>
      </c>
      <c r="V18" s="4" t="s">
        <v>52</v>
      </c>
      <c r="W18" s="4" t="s">
        <v>52</v>
      </c>
      <c r="X18" s="4" t="s">
        <v>54</v>
      </c>
      <c r="Y18" s="4" t="s">
        <v>52</v>
      </c>
      <c r="Z18" s="4" t="s">
        <v>54</v>
      </c>
      <c r="AA18" s="4" t="s">
        <v>52</v>
      </c>
      <c r="AB18" s="4" t="s">
        <v>54</v>
      </c>
      <c r="AC18" s="4" t="s">
        <v>54</v>
      </c>
    </row>
    <row r="19" spans="1:29" ht="32" x14ac:dyDescent="0.2">
      <c r="A19" s="6" t="s">
        <v>46</v>
      </c>
      <c r="B19" s="4" t="s">
        <v>9</v>
      </c>
      <c r="C19" s="4" t="s">
        <v>26</v>
      </c>
      <c r="D19" s="4" t="s">
        <v>28</v>
      </c>
      <c r="E19" s="8"/>
      <c r="F19" s="4" t="s">
        <v>54</v>
      </c>
      <c r="G19" s="4" t="s">
        <v>54</v>
      </c>
      <c r="H19" s="4" t="s">
        <v>54</v>
      </c>
      <c r="I19" s="4">
        <v>0</v>
      </c>
      <c r="J19" s="4" t="s">
        <v>9</v>
      </c>
      <c r="K19" s="4" t="s">
        <v>26</v>
      </c>
      <c r="L19" s="4" t="s">
        <v>28</v>
      </c>
      <c r="M19" s="2"/>
      <c r="N19" s="4" t="s">
        <v>54</v>
      </c>
      <c r="O19" s="4" t="s">
        <v>54</v>
      </c>
      <c r="P19" s="4" t="s">
        <v>54</v>
      </c>
      <c r="Q19" s="8"/>
      <c r="R19" s="4" t="s">
        <v>52</v>
      </c>
      <c r="S19" s="4" t="s">
        <v>52</v>
      </c>
      <c r="T19" s="4" t="s">
        <v>52</v>
      </c>
      <c r="V19" s="4" t="s">
        <v>54</v>
      </c>
      <c r="W19" s="4" t="s">
        <v>54</v>
      </c>
      <c r="X19" s="4" t="s">
        <v>52</v>
      </c>
      <c r="Y19" s="8"/>
      <c r="Z19" s="4" t="s">
        <v>54</v>
      </c>
      <c r="AA19" s="4" t="s">
        <v>54</v>
      </c>
      <c r="AB19" s="4" t="s">
        <v>54</v>
      </c>
      <c r="AC19" s="8"/>
    </row>
  </sheetData>
  <mergeCells count="6">
    <mergeCell ref="Z1:AC1"/>
    <mergeCell ref="B1:E1"/>
    <mergeCell ref="J1:M1"/>
    <mergeCell ref="F1:I1"/>
    <mergeCell ref="R1:U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9F62-D459-0C43-A0C0-54FD7FB0B109}">
  <dimension ref="A1:L19"/>
  <sheetViews>
    <sheetView topLeftCell="D1" workbookViewId="0">
      <selection activeCell="F1" sqref="F1:F1048576"/>
    </sheetView>
  </sheetViews>
  <sheetFormatPr baseColWidth="10" defaultColWidth="8.83203125" defaultRowHeight="15" x14ac:dyDescent="0.2"/>
  <sheetData>
    <row r="1" spans="1:12" x14ac:dyDescent="0.2">
      <c r="B1" s="1" t="s">
        <v>0</v>
      </c>
      <c r="C1" s="1" t="s">
        <v>1</v>
      </c>
      <c r="D1" s="1" t="s">
        <v>70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</row>
    <row r="2" spans="1:12" x14ac:dyDescent="0.2">
      <c r="A2" s="1" t="s">
        <v>29</v>
      </c>
      <c r="B2">
        <v>1</v>
      </c>
      <c r="C2">
        <v>1000</v>
      </c>
      <c r="E2" t="s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s="1" t="s">
        <v>30</v>
      </c>
      <c r="B3">
        <v>1</v>
      </c>
      <c r="C3">
        <v>1000</v>
      </c>
      <c r="E3" t="s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s="1" t="s">
        <v>31</v>
      </c>
      <c r="B4">
        <v>1</v>
      </c>
      <c r="C4">
        <v>1000</v>
      </c>
      <c r="E4" t="s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s="1" t="s">
        <v>32</v>
      </c>
      <c r="B5">
        <v>1</v>
      </c>
      <c r="C5">
        <v>1000</v>
      </c>
      <c r="E5" t="s">
        <v>8</v>
      </c>
      <c r="F5">
        <v>1</v>
      </c>
      <c r="G5" t="s">
        <v>5</v>
      </c>
      <c r="H5">
        <v>1</v>
      </c>
      <c r="I5" t="s">
        <v>10</v>
      </c>
      <c r="J5">
        <v>1</v>
      </c>
      <c r="K5">
        <v>0</v>
      </c>
      <c r="L5">
        <v>0</v>
      </c>
    </row>
    <row r="6" spans="1:12" x14ac:dyDescent="0.2">
      <c r="A6" s="1" t="s">
        <v>33</v>
      </c>
      <c r="B6">
        <v>1</v>
      </c>
      <c r="C6">
        <v>1000</v>
      </c>
      <c r="E6" t="s">
        <v>11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 s="1" t="s">
        <v>34</v>
      </c>
      <c r="B7">
        <v>1</v>
      </c>
      <c r="C7">
        <v>1000</v>
      </c>
      <c r="E7" t="s">
        <v>13</v>
      </c>
      <c r="F7">
        <v>1</v>
      </c>
      <c r="G7" t="s">
        <v>12</v>
      </c>
      <c r="H7">
        <v>1</v>
      </c>
      <c r="I7">
        <v>0</v>
      </c>
      <c r="J7">
        <v>0</v>
      </c>
      <c r="K7">
        <v>0</v>
      </c>
      <c r="L7">
        <v>0</v>
      </c>
    </row>
    <row r="8" spans="1:12" x14ac:dyDescent="0.2">
      <c r="A8" s="1" t="s">
        <v>35</v>
      </c>
      <c r="B8">
        <v>1</v>
      </c>
      <c r="C8">
        <v>1000</v>
      </c>
      <c r="E8" t="s">
        <v>14</v>
      </c>
      <c r="F8">
        <v>1</v>
      </c>
      <c r="G8" t="s">
        <v>6</v>
      </c>
      <c r="H8">
        <v>1</v>
      </c>
      <c r="I8">
        <v>0</v>
      </c>
      <c r="J8">
        <v>0</v>
      </c>
      <c r="K8">
        <v>0</v>
      </c>
      <c r="L8">
        <v>0</v>
      </c>
    </row>
    <row r="9" spans="1:12" x14ac:dyDescent="0.2">
      <c r="A9" s="1" t="s">
        <v>36</v>
      </c>
      <c r="B9">
        <v>1</v>
      </c>
      <c r="C9">
        <v>1000</v>
      </c>
      <c r="E9" t="s">
        <v>16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s="1" t="s">
        <v>37</v>
      </c>
      <c r="B10">
        <v>1</v>
      </c>
      <c r="C10">
        <v>1000</v>
      </c>
      <c r="E10" t="s">
        <v>9</v>
      </c>
      <c r="F10">
        <v>1</v>
      </c>
      <c r="G10" t="s">
        <v>10</v>
      </c>
      <c r="H10">
        <v>1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s="1" t="s">
        <v>38</v>
      </c>
      <c r="B11">
        <v>1</v>
      </c>
      <c r="C11">
        <v>1000</v>
      </c>
      <c r="E11" t="s">
        <v>64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s="1" t="s">
        <v>39</v>
      </c>
      <c r="B12">
        <v>1</v>
      </c>
      <c r="C12">
        <v>1000</v>
      </c>
      <c r="E12" t="s">
        <v>18</v>
      </c>
      <c r="F12">
        <v>1</v>
      </c>
      <c r="G12" t="s">
        <v>85</v>
      </c>
      <c r="H12">
        <v>1</v>
      </c>
      <c r="I12" t="s">
        <v>86</v>
      </c>
      <c r="J12">
        <v>1</v>
      </c>
      <c r="K12">
        <v>0</v>
      </c>
      <c r="L12">
        <v>0</v>
      </c>
    </row>
    <row r="13" spans="1:12" x14ac:dyDescent="0.2">
      <c r="A13" s="1" t="s">
        <v>40</v>
      </c>
      <c r="B13">
        <v>1</v>
      </c>
      <c r="C13">
        <v>1000</v>
      </c>
      <c r="E13" t="s">
        <v>19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 s="1" t="s">
        <v>41</v>
      </c>
      <c r="B14">
        <v>1</v>
      </c>
      <c r="C14">
        <v>1000</v>
      </c>
      <c r="E14" t="s">
        <v>20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 s="1" t="s">
        <v>42</v>
      </c>
      <c r="B15">
        <v>1</v>
      </c>
      <c r="C15">
        <v>1000</v>
      </c>
      <c r="E15" t="s">
        <v>69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 s="1" t="s">
        <v>43</v>
      </c>
      <c r="B16">
        <v>1</v>
      </c>
      <c r="C16">
        <v>1000</v>
      </c>
      <c r="E16" t="s">
        <v>23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 s="1" t="s">
        <v>44</v>
      </c>
      <c r="B17">
        <v>1</v>
      </c>
      <c r="C17">
        <v>1000</v>
      </c>
      <c r="E17" t="s">
        <v>24</v>
      </c>
      <c r="F17">
        <v>1</v>
      </c>
      <c r="G17" t="s">
        <v>25</v>
      </c>
      <c r="H17">
        <v>1</v>
      </c>
      <c r="I17">
        <v>0</v>
      </c>
      <c r="J17">
        <v>0</v>
      </c>
      <c r="K17">
        <v>0</v>
      </c>
      <c r="L17">
        <v>0</v>
      </c>
    </row>
    <row r="18" spans="1:12" x14ac:dyDescent="0.2">
      <c r="A18" s="1" t="s">
        <v>45</v>
      </c>
      <c r="B18">
        <v>1</v>
      </c>
      <c r="C18">
        <v>1000</v>
      </c>
      <c r="E18" t="s">
        <v>9</v>
      </c>
      <c r="F18">
        <v>1</v>
      </c>
      <c r="G18" t="s">
        <v>27</v>
      </c>
      <c r="H18">
        <v>1</v>
      </c>
      <c r="I18" t="s">
        <v>26</v>
      </c>
      <c r="J18">
        <v>1</v>
      </c>
      <c r="K18" t="s">
        <v>10</v>
      </c>
      <c r="L18">
        <v>1</v>
      </c>
    </row>
    <row r="19" spans="1:12" x14ac:dyDescent="0.2">
      <c r="A19" s="1" t="s">
        <v>46</v>
      </c>
      <c r="B19">
        <v>1</v>
      </c>
      <c r="C19">
        <v>1000</v>
      </c>
      <c r="E19" t="s">
        <v>28</v>
      </c>
      <c r="F19">
        <v>1</v>
      </c>
      <c r="G19" t="s">
        <v>9</v>
      </c>
      <c r="H19">
        <v>1</v>
      </c>
      <c r="I19" t="s">
        <v>26</v>
      </c>
      <c r="J19">
        <v>1</v>
      </c>
      <c r="K19">
        <v>0</v>
      </c>
      <c r="L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F6E1-B00D-5349-B6D1-8B559B46838C}">
  <dimension ref="B1:R36"/>
  <sheetViews>
    <sheetView tabSelected="1" workbookViewId="0">
      <selection activeCell="B21" sqref="B21:B35"/>
    </sheetView>
  </sheetViews>
  <sheetFormatPr baseColWidth="10" defaultRowHeight="15" x14ac:dyDescent="0.2"/>
  <cols>
    <col min="2" max="2" width="5" customWidth="1"/>
    <col min="4" max="9" width="10.83203125" customWidth="1"/>
  </cols>
  <sheetData>
    <row r="1" spans="2:18" ht="16" thickBot="1" x14ac:dyDescent="0.25"/>
    <row r="2" spans="2:18" x14ac:dyDescent="0.2">
      <c r="B2" s="10"/>
      <c r="C2" s="10"/>
      <c r="D2" s="44" t="s">
        <v>50</v>
      </c>
      <c r="E2" s="45"/>
      <c r="F2" s="45"/>
      <c r="G2" s="45"/>
      <c r="H2" s="46"/>
      <c r="I2" s="45" t="s">
        <v>57</v>
      </c>
      <c r="J2" s="45"/>
      <c r="K2" s="45"/>
      <c r="L2" s="45"/>
      <c r="M2" s="46"/>
      <c r="N2" s="44" t="s">
        <v>60</v>
      </c>
      <c r="O2" s="45"/>
      <c r="P2" s="45"/>
      <c r="Q2" s="45"/>
      <c r="R2" s="46"/>
    </row>
    <row r="3" spans="2:18" ht="16" thickBot="1" x14ac:dyDescent="0.25">
      <c r="B3" s="15"/>
      <c r="C3" s="15"/>
      <c r="D3" s="15" t="s">
        <v>52</v>
      </c>
      <c r="E3" s="13" t="s">
        <v>53</v>
      </c>
      <c r="F3" s="13" t="s">
        <v>54</v>
      </c>
      <c r="G3" s="13" t="s">
        <v>55</v>
      </c>
      <c r="H3" s="14" t="s">
        <v>56</v>
      </c>
      <c r="I3" s="13" t="s">
        <v>52</v>
      </c>
      <c r="J3" s="13" t="s">
        <v>53</v>
      </c>
      <c r="K3" s="13" t="s">
        <v>54</v>
      </c>
      <c r="L3" s="13" t="s">
        <v>55</v>
      </c>
      <c r="M3" s="14" t="s">
        <v>56</v>
      </c>
      <c r="N3" s="15" t="s">
        <v>52</v>
      </c>
      <c r="O3" s="13" t="s">
        <v>53</v>
      </c>
      <c r="P3" s="13" t="s">
        <v>54</v>
      </c>
      <c r="Q3" s="13" t="s">
        <v>55</v>
      </c>
      <c r="R3" s="14" t="s">
        <v>56</v>
      </c>
    </row>
    <row r="4" spans="2:18" x14ac:dyDescent="0.2">
      <c r="B4" s="42" t="s">
        <v>49</v>
      </c>
      <c r="C4" s="11" t="s">
        <v>52</v>
      </c>
      <c r="D4" s="11">
        <f>+COUNTIFS(Evaluation!$F$2:$I$19,Summary!$C4,Evaluation!$N$2:$Q$19,Summary!D$3)</f>
        <v>6</v>
      </c>
      <c r="E4">
        <f>+COUNTIFS(Evaluation!$F$2:$I$19,Summary!$C4,Evaluation!$N$2:$Q$19,Summary!E$3)</f>
        <v>0</v>
      </c>
      <c r="F4">
        <f>+COUNTIFS(Evaluation!$F$2:$I$19,Summary!$C4,Evaluation!$N$2:$Q$19,Summary!F$3)</f>
        <v>0</v>
      </c>
      <c r="G4">
        <f>+COUNTIFS(Evaluation!$F$2:$I$19,Summary!$C4,Evaluation!$N$2:$Q$19,Summary!G$3)</f>
        <v>0</v>
      </c>
      <c r="H4" s="12">
        <f>+COUNTIFS(Evaluation!$F$2:$I$19,Summary!$C4,Evaluation!$N$2:$Q$19,Summary!H$3)</f>
        <v>0</v>
      </c>
      <c r="I4">
        <f>+COUNTIFS(Evaluation!$F$2:$I$19,Summary!$C4,Evaluation!$R$2:$U$19,Summary!I$3)</f>
        <v>6</v>
      </c>
      <c r="J4">
        <f>+COUNTIFS(Evaluation!$F$2:$I$19,Summary!$C4,Evaluation!$R$2:$U$19,Summary!J$3)</f>
        <v>0</v>
      </c>
      <c r="K4">
        <f>+COUNTIFS(Evaluation!$F$2:$I$19,Summary!$C4,Evaluation!$R$2:$U$19,Summary!K$3)</f>
        <v>0</v>
      </c>
      <c r="L4">
        <f>+COUNTIFS(Evaluation!$F$2:$I$19,Summary!$C4,Evaluation!$R$2:$U$19,Summary!L$3)</f>
        <v>0</v>
      </c>
      <c r="M4" s="12">
        <f>+COUNTIFS(Evaluation!$F$2:$I$19,Summary!$C4,Evaluation!$R$2:$U$19,Summary!M$3)</f>
        <v>0</v>
      </c>
      <c r="N4" s="11">
        <f>+COUNTIFS(Evaluation!$F$2:$I$19,Summary!$C4,Evaluation!$V$2:$Y$19,Summary!N$3)</f>
        <v>6</v>
      </c>
      <c r="O4">
        <f>+COUNTIFS(Evaluation!$F$2:$I$19,Summary!$C4,Evaluation!$V$2:$Y$19,Summary!O$3)</f>
        <v>0</v>
      </c>
      <c r="P4">
        <f>+COUNTIFS(Evaluation!$F$2:$I$19,Summary!$C4,Evaluation!$V$2:$Y$19,Summary!P$3)</f>
        <v>0</v>
      </c>
      <c r="Q4">
        <f>+COUNTIFS(Evaluation!$F$2:$I$19,Summary!$C4,Evaluation!$V$2:$Y$19,Summary!Q$3)</f>
        <v>0</v>
      </c>
      <c r="R4" s="12">
        <f>+COUNTIFS(Evaluation!$F$2:$I$19,Summary!$C4,Evaluation!$V$2:$Y$19,Summary!R$3)</f>
        <v>0</v>
      </c>
    </row>
    <row r="5" spans="2:18" x14ac:dyDescent="0.2">
      <c r="B5" s="42"/>
      <c r="C5" s="11" t="s">
        <v>53</v>
      </c>
      <c r="D5" s="11">
        <f>+COUNTIFS(Evaluation!$F$2:$I$19,Summary!$C5,Evaluation!$N$2:$Q$19,Summary!D$3)</f>
        <v>0</v>
      </c>
      <c r="E5">
        <f>+COUNTIFS(Evaluation!$F$2:$I$19,Summary!$C5,Evaluation!$N$2:$Q$19,Summary!E$3)</f>
        <v>5</v>
      </c>
      <c r="F5">
        <f>+COUNTIFS(Evaluation!$F$2:$I$19,Summary!$C5,Evaluation!$N$2:$Q$19,Summary!F$3)</f>
        <v>0</v>
      </c>
      <c r="G5">
        <f>+COUNTIFS(Evaluation!$F$2:$I$19,Summary!$C5,Evaluation!$N$2:$Q$19,Summary!G$3)</f>
        <v>0</v>
      </c>
      <c r="H5" s="12">
        <f>+COUNTIFS(Evaluation!$F$2:$I$19,Summary!$C5,Evaluation!$N$2:$Q$19,Summary!H$3)</f>
        <v>0</v>
      </c>
      <c r="I5">
        <f>+COUNTIFS(Evaluation!$F$2:$I$19,Summary!$C5,Evaluation!$R$2:$U$19,Summary!I$3)</f>
        <v>0</v>
      </c>
      <c r="J5">
        <f>+COUNTIFS(Evaluation!$F$2:$I$19,Summary!$C5,Evaluation!$R$2:$U$19,Summary!J$3)</f>
        <v>5</v>
      </c>
      <c r="K5">
        <f>+COUNTIFS(Evaluation!$F$2:$I$19,Summary!$C5,Evaluation!$R$2:$U$19,Summary!K$3)</f>
        <v>0</v>
      </c>
      <c r="L5">
        <f>+COUNTIFS(Evaluation!$F$2:$I$19,Summary!$C5,Evaluation!$R$2:$U$19,Summary!L$3)</f>
        <v>0</v>
      </c>
      <c r="M5" s="12">
        <f>+COUNTIFS(Evaluation!$F$2:$I$19,Summary!$C5,Evaluation!$R$2:$U$19,Summary!M$3)</f>
        <v>0</v>
      </c>
      <c r="N5" s="11">
        <f>+COUNTIFS(Evaluation!$F$2:$I$19,Summary!$C5,Evaluation!$V$2:$Y$19,Summary!N$3)</f>
        <v>0</v>
      </c>
      <c r="O5">
        <f>+COUNTIFS(Evaluation!$F$2:$I$19,Summary!$C5,Evaluation!$V$2:$Y$19,Summary!O$3)</f>
        <v>5</v>
      </c>
      <c r="P5">
        <f>+COUNTIFS(Evaluation!$F$2:$I$19,Summary!$C5,Evaluation!$V$2:$Y$19,Summary!P$3)</f>
        <v>0</v>
      </c>
      <c r="Q5">
        <f>+COUNTIFS(Evaluation!$F$2:$I$19,Summary!$C5,Evaluation!$V$2:$Y$19,Summary!Q$3)</f>
        <v>0</v>
      </c>
      <c r="R5" s="12">
        <f>+COUNTIFS(Evaluation!$F$2:$I$19,Summary!$C5,Evaluation!$V$2:$Y$19,Summary!R$3)</f>
        <v>0</v>
      </c>
    </row>
    <row r="6" spans="2:18" x14ac:dyDescent="0.2">
      <c r="B6" s="42"/>
      <c r="C6" s="11" t="s">
        <v>54</v>
      </c>
      <c r="D6" s="11">
        <f>+COUNTIFS(Evaluation!$F$2:$I$19,Summary!$C6,Evaluation!$N$2:$Q$19,Summary!D$3)</f>
        <v>0</v>
      </c>
      <c r="E6">
        <f>+COUNTIFS(Evaluation!$F$2:$I$19,Summary!$C6,Evaluation!$N$2:$Q$19,Summary!E$3)</f>
        <v>0</v>
      </c>
      <c r="F6">
        <f>+COUNTIFS(Evaluation!$F$2:$I$19,Summary!$C6,Evaluation!$N$2:$Q$19,Summary!F$3)</f>
        <v>12</v>
      </c>
      <c r="G6">
        <f>+COUNTIFS(Evaluation!$F$2:$I$19,Summary!$C6,Evaluation!$N$2:$Q$19,Summary!G$3)</f>
        <v>0</v>
      </c>
      <c r="H6" s="12">
        <f>+COUNTIFS(Evaluation!$F$2:$I$19,Summary!$C6,Evaluation!$N$2:$Q$19,Summary!H$3)</f>
        <v>0</v>
      </c>
      <c r="I6">
        <f>+COUNTIFS(Evaluation!$F$2:$I$19,Summary!$C6,Evaluation!$R$2:$U$19,Summary!I$3)</f>
        <v>12</v>
      </c>
      <c r="J6">
        <f>+COUNTIFS(Evaluation!$F$2:$I$19,Summary!$C6,Evaluation!$R$2:$U$19,Summary!J$3)</f>
        <v>0</v>
      </c>
      <c r="K6">
        <f>+COUNTIFS(Evaluation!$F$2:$I$19,Summary!$C6,Evaluation!$R$2:$U$19,Summary!K$3)</f>
        <v>0</v>
      </c>
      <c r="L6">
        <f>+COUNTIFS(Evaluation!$F$2:$I$19,Summary!$C6,Evaluation!$R$2:$U$19,Summary!L$3)</f>
        <v>0</v>
      </c>
      <c r="M6" s="12">
        <f>+COUNTIFS(Evaluation!$F$2:$I$19,Summary!$C6,Evaluation!$R$2:$U$19,Summary!M$3)</f>
        <v>0</v>
      </c>
      <c r="N6" s="11">
        <f>+COUNTIFS(Evaluation!$F$2:$I$19,Summary!$C6,Evaluation!$V$2:$Y$19,Summary!N$3)</f>
        <v>4</v>
      </c>
      <c r="O6">
        <f>+COUNTIFS(Evaluation!$F$2:$I$19,Summary!$C6,Evaluation!$V$2:$Y$19,Summary!O$3)</f>
        <v>0</v>
      </c>
      <c r="P6">
        <f>+COUNTIFS(Evaluation!$F$2:$I$19,Summary!$C6,Evaluation!$V$2:$Y$19,Summary!P$3)</f>
        <v>8</v>
      </c>
      <c r="Q6">
        <f>+COUNTIFS(Evaluation!$F$2:$I$19,Summary!$C6,Evaluation!$V$2:$Y$19,Summary!Q$3)</f>
        <v>0</v>
      </c>
      <c r="R6" s="12">
        <f>+COUNTIFS(Evaluation!$F$2:$I$19,Summary!$C6,Evaluation!$V$2:$Y$19,Summary!R$3)</f>
        <v>0</v>
      </c>
    </row>
    <row r="7" spans="2:18" x14ac:dyDescent="0.2">
      <c r="B7" s="42"/>
      <c r="C7" s="11" t="s">
        <v>55</v>
      </c>
      <c r="D7" s="11">
        <f>+COUNTIFS(Evaluation!$F$2:$I$19,Summary!$C7,Evaluation!$N$2:$Q$19,Summary!D$3)</f>
        <v>0</v>
      </c>
      <c r="E7">
        <f>+COUNTIFS(Evaluation!$F$2:$I$19,Summary!$C7,Evaluation!$N$2:$Q$19,Summary!E$3)</f>
        <v>0</v>
      </c>
      <c r="F7">
        <f>+COUNTIFS(Evaluation!$F$2:$I$19,Summary!$C7,Evaluation!$N$2:$Q$19,Summary!F$3)</f>
        <v>0</v>
      </c>
      <c r="G7">
        <f>+COUNTIFS(Evaluation!$F$2:$I$19,Summary!$C7,Evaluation!$N$2:$Q$19,Summary!G$3)</f>
        <v>3</v>
      </c>
      <c r="H7" s="12">
        <f>+COUNTIFS(Evaluation!$F$2:$I$19,Summary!$C7,Evaluation!$N$2:$Q$19,Summary!H$3)</f>
        <v>0</v>
      </c>
      <c r="I7">
        <f>+COUNTIFS(Evaluation!$F$2:$I$19,Summary!$C7,Evaluation!$R$2:$U$19,Summary!I$3)</f>
        <v>0</v>
      </c>
      <c r="J7">
        <f>+COUNTIFS(Evaluation!$F$2:$I$19,Summary!$C7,Evaluation!$R$2:$U$19,Summary!J$3)</f>
        <v>3</v>
      </c>
      <c r="K7">
        <f>+COUNTIFS(Evaluation!$F$2:$I$19,Summary!$C7,Evaluation!$R$2:$U$19,Summary!K$3)</f>
        <v>0</v>
      </c>
      <c r="L7">
        <f>+COUNTIFS(Evaluation!$F$2:$I$19,Summary!$C7,Evaluation!$R$2:$U$19,Summary!L$3)</f>
        <v>0</v>
      </c>
      <c r="M7" s="12">
        <f>+COUNTIFS(Evaluation!$F$2:$I$19,Summary!$C7,Evaluation!$R$2:$U$19,Summary!M$3)</f>
        <v>0</v>
      </c>
      <c r="N7" s="11">
        <f>+COUNTIFS(Evaluation!$F$2:$I$19,Summary!$C7,Evaluation!$V$2:$Y$19,Summary!N$3)</f>
        <v>0</v>
      </c>
      <c r="O7">
        <f>+COUNTIFS(Evaluation!$F$2:$I$19,Summary!$C7,Evaluation!$V$2:$Y$19,Summary!O$3)</f>
        <v>0</v>
      </c>
      <c r="P7">
        <f>+COUNTIFS(Evaluation!$F$2:$I$19,Summary!$C7,Evaluation!$V$2:$Y$19,Summary!P$3)</f>
        <v>0</v>
      </c>
      <c r="Q7">
        <f>+COUNTIFS(Evaluation!$F$2:$I$19,Summary!$C7,Evaluation!$V$2:$Y$19,Summary!Q$3)</f>
        <v>3</v>
      </c>
      <c r="R7" s="12">
        <f>+COUNTIFS(Evaluation!$F$2:$I$19,Summary!$C7,Evaluation!$V$2:$Y$19,Summary!R$3)</f>
        <v>0</v>
      </c>
    </row>
    <row r="8" spans="2:18" x14ac:dyDescent="0.2">
      <c r="B8" s="42"/>
      <c r="C8" s="11" t="s">
        <v>56</v>
      </c>
      <c r="D8" s="11">
        <f>+COUNTIFS(Evaluation!$F$2:$I$19,Summary!$C8,Evaluation!$N$2:$Q$19,Summary!D$3)</f>
        <v>0</v>
      </c>
      <c r="E8">
        <f>+COUNTIFS(Evaluation!$F$2:$I$19,Summary!$C8,Evaluation!$N$2:$Q$19,Summary!E$3)</f>
        <v>0</v>
      </c>
      <c r="F8">
        <f>+COUNTIFS(Evaluation!$F$2:$I$19,Summary!$C8,Evaluation!$N$2:$Q$19,Summary!F$3)</f>
        <v>0</v>
      </c>
      <c r="G8">
        <f>+COUNTIFS(Evaluation!$F$2:$I$19,Summary!$C8,Evaluation!$N$2:$Q$19,Summary!G$3)</f>
        <v>0</v>
      </c>
      <c r="H8" s="12">
        <f>+COUNTIFS(Evaluation!$F$2:$I$19,Summary!$C8,Evaluation!$N$2:$Q$19,Summary!H$3)</f>
        <v>4</v>
      </c>
      <c r="I8">
        <f>+COUNTIFS(Evaluation!$F$2:$I$19,Summary!$C8,Evaluation!$R$2:$U$19,Summary!I$3)</f>
        <v>0</v>
      </c>
      <c r="J8">
        <f>+COUNTIFS(Evaluation!$F$2:$I$19,Summary!$C8,Evaluation!$R$2:$U$19,Summary!J$3)</f>
        <v>4</v>
      </c>
      <c r="K8">
        <f>+COUNTIFS(Evaluation!$F$2:$I$19,Summary!$C8,Evaluation!$R$2:$U$19,Summary!K$3)</f>
        <v>0</v>
      </c>
      <c r="L8">
        <f>+COUNTIFS(Evaluation!$F$2:$I$19,Summary!$C8,Evaluation!$R$2:$U$19,Summary!L$3)</f>
        <v>0</v>
      </c>
      <c r="M8" s="12">
        <f>+COUNTIFS(Evaluation!$F$2:$I$19,Summary!$C8,Evaluation!$R$2:$U$19,Summary!M$3)</f>
        <v>0</v>
      </c>
      <c r="N8" s="11">
        <f>+COUNTIFS(Evaluation!$F$2:$I$19,Summary!$C8,Evaluation!$V$2:$Y$19,Summary!N$3)</f>
        <v>0</v>
      </c>
      <c r="O8">
        <f>+COUNTIFS(Evaluation!$F$2:$I$19,Summary!$C8,Evaluation!$V$2:$Y$19,Summary!O$3)</f>
        <v>0</v>
      </c>
      <c r="P8">
        <f>+COUNTIFS(Evaluation!$F$2:$I$19,Summary!$C8,Evaluation!$V$2:$Y$19,Summary!P$3)</f>
        <v>0</v>
      </c>
      <c r="Q8">
        <f>+COUNTIFS(Evaluation!$F$2:$I$19,Summary!$C8,Evaluation!$V$2:$Y$19,Summary!Q$3)</f>
        <v>0</v>
      </c>
      <c r="R8" s="12">
        <f>+COUNTIFS(Evaluation!$F$2:$I$19,Summary!$C8,Evaluation!$V$2:$Y$19,Summary!R$3)</f>
        <v>4</v>
      </c>
    </row>
    <row r="9" spans="2:18" ht="16" thickBot="1" x14ac:dyDescent="0.25">
      <c r="B9" s="43"/>
      <c r="C9" s="15">
        <v>0</v>
      </c>
      <c r="D9" s="15">
        <f>+COUNTIFS(Evaluation!$F$2:$I$19,Summary!$C9,Evaluation!$N$2:$Q$19,Summary!D$3)</f>
        <v>0</v>
      </c>
      <c r="E9" s="13">
        <f>+COUNTIFS(Evaluation!$F$2:$I$19,Summary!$C9,Evaluation!$N$2:$Q$19,Summary!E$3)</f>
        <v>0</v>
      </c>
      <c r="F9" s="13">
        <f>+COUNTIFS(Evaluation!$F$2:$I$19,Summary!$C9,Evaluation!$N$2:$Q$19,Summary!F$3)</f>
        <v>0</v>
      </c>
      <c r="G9" s="13">
        <f>+COUNTIFS(Evaluation!$F$2:$I$19,Summary!$C9,Evaluation!$N$2:$Q$19,Summary!G$3)</f>
        <v>0</v>
      </c>
      <c r="H9" s="14">
        <f>+COUNTIFS(Evaluation!$F$2:$I$19,Summary!$C9,Evaluation!$N$2:$Q$19,Summary!H$3)</f>
        <v>0</v>
      </c>
      <c r="I9" s="13">
        <f>+COUNTIFS(Evaluation!$F$2:$I$19,Summary!$C9,Evaluation!$R$2:$U$19,Summary!I$3)</f>
        <v>7</v>
      </c>
      <c r="J9" s="13">
        <f>+COUNTIFS(Evaluation!$F$2:$I$19,Summary!$C9,Evaluation!$R$2:$U$19,Summary!J$3)</f>
        <v>0</v>
      </c>
      <c r="K9" s="13">
        <f>+COUNTIFS(Evaluation!$F$2:$I$19,Summary!$C9,Evaluation!$R$2:$U$19,Summary!K$3)</f>
        <v>0</v>
      </c>
      <c r="L9" s="13">
        <f>+COUNTIFS(Evaluation!$F$2:$I$19,Summary!$C9,Evaluation!$R$2:$U$19,Summary!L$3)</f>
        <v>0</v>
      </c>
      <c r="M9" s="14">
        <f>+COUNTIFS(Evaluation!$F$2:$I$19,Summary!$C9,Evaluation!$R$2:$U$19,Summary!M$3)</f>
        <v>0</v>
      </c>
      <c r="N9" s="15">
        <f>+COUNTIFS(Evaluation!$F$2:$I$19,Summary!$C9,Evaluation!$V$2:$Y$19,Summary!N$3)</f>
        <v>0</v>
      </c>
      <c r="O9" s="13">
        <f>+COUNTIFS(Evaluation!$F$2:$I$19,Summary!$C9,Evaluation!$V$2:$Y$19,Summary!O$3)</f>
        <v>0</v>
      </c>
      <c r="P9" s="13">
        <f>+COUNTIFS(Evaluation!$F$2:$I$19,Summary!$C9,Evaluation!$V$2:$Y$19,Summary!P$3)</f>
        <v>0</v>
      </c>
      <c r="Q9" s="13">
        <f>+COUNTIFS(Evaluation!$F$2:$I$19,Summary!$C9,Evaluation!$V$2:$Y$19,Summary!Q$3)</f>
        <v>0</v>
      </c>
      <c r="R9" s="14">
        <f>+COUNTIFS(Evaluation!$F$2:$I$19,Summary!$C9,Evaluation!$V$2:$Y$19,Summary!R$3)</f>
        <v>0</v>
      </c>
    </row>
    <row r="10" spans="2:18" x14ac:dyDescent="0.2">
      <c r="B10" s="16"/>
      <c r="C10" s="11" t="s">
        <v>58</v>
      </c>
      <c r="D10" s="11">
        <f>+D4/SUM(D$4:D$9)</f>
        <v>1</v>
      </c>
      <c r="E10">
        <f>+E5/SUM(E$4:E$9)</f>
        <v>1</v>
      </c>
      <c r="F10">
        <f>+F6/SUM(F$4:F$9)</f>
        <v>1</v>
      </c>
      <c r="G10">
        <f>+G7/SUM(G$4:G$9)</f>
        <v>1</v>
      </c>
      <c r="H10" s="12">
        <f>+H8/SUM(H$4:H$9)</f>
        <v>1</v>
      </c>
      <c r="I10">
        <f>+I4/SUM(I$4:I$9)</f>
        <v>0.24</v>
      </c>
      <c r="J10">
        <f>+J5/SUM(J$4:J$9)</f>
        <v>0.41666666666666669</v>
      </c>
      <c r="K10">
        <v>0</v>
      </c>
      <c r="L10">
        <v>0</v>
      </c>
      <c r="M10">
        <v>0</v>
      </c>
      <c r="N10">
        <f>+N4/SUM(N$4:N$9)</f>
        <v>0.6</v>
      </c>
      <c r="O10">
        <f>+O5/SUM(O$4:O$9)</f>
        <v>1</v>
      </c>
      <c r="P10">
        <f>+P6/SUM(P$4:P$9)</f>
        <v>1</v>
      </c>
      <c r="Q10">
        <f>+Q7/SUM(Q$4:Q$9)</f>
        <v>1</v>
      </c>
      <c r="R10">
        <f>+R8/SUM(R$4:R$9)</f>
        <v>1</v>
      </c>
    </row>
    <row r="11" spans="2:18" ht="16" thickBot="1" x14ac:dyDescent="0.25">
      <c r="C11" s="15" t="s">
        <v>59</v>
      </c>
      <c r="D11" s="15">
        <f>+SUM(D4:D9)/SUM(D4:H4)</f>
        <v>1</v>
      </c>
      <c r="E11" s="13">
        <f>+SUM(E4:E9)/SUM(D5:H5)</f>
        <v>1</v>
      </c>
      <c r="F11" s="13">
        <f>+SUM(F4:F9)/SUM(D6:H6)</f>
        <v>1</v>
      </c>
      <c r="G11" s="13">
        <f>+SUM(G4:G9)/SUM(D7:H7)</f>
        <v>1</v>
      </c>
      <c r="H11" s="14">
        <f>+SUM(H4:H9)/SUM(D8:H8)</f>
        <v>1</v>
      </c>
      <c r="I11">
        <f>+I4/SUM($I4:$M4)</f>
        <v>1</v>
      </c>
      <c r="J11">
        <f>+J5/SUM($I5:$M5)</f>
        <v>1</v>
      </c>
      <c r="K11">
        <f>+K6/SUM($I6:$M6)</f>
        <v>0</v>
      </c>
      <c r="L11">
        <f>+L7/SUM($I7:$M7)</f>
        <v>0</v>
      </c>
      <c r="M11">
        <f>+M8/SUM($I8:$M8)</f>
        <v>0</v>
      </c>
      <c r="N11">
        <f>+N4/SUM($I4:$M4)</f>
        <v>1</v>
      </c>
      <c r="O11">
        <f>+O5/SUM($I5:$M5)</f>
        <v>1</v>
      </c>
      <c r="P11">
        <f>+P6/SUM($I6:$M6)</f>
        <v>0.66666666666666663</v>
      </c>
      <c r="Q11">
        <f>+Q7/SUM($I7:$M7)</f>
        <v>1</v>
      </c>
      <c r="R11">
        <f>+R8/SUM($I8:$M8)</f>
        <v>1</v>
      </c>
    </row>
    <row r="14" spans="2:18" ht="16" thickBot="1" x14ac:dyDescent="0.25">
      <c r="D14" s="47" t="s">
        <v>49</v>
      </c>
      <c r="E14" s="47"/>
      <c r="F14" s="47"/>
      <c r="G14" s="47"/>
      <c r="H14" s="47"/>
      <c r="I14" s="47"/>
      <c r="J14" s="16"/>
    </row>
    <row r="15" spans="2:18" ht="16" thickBot="1" x14ac:dyDescent="0.25">
      <c r="B15" s="17"/>
      <c r="C15" s="20"/>
      <c r="D15" s="18" t="s">
        <v>52</v>
      </c>
      <c r="E15" s="18" t="s">
        <v>53</v>
      </c>
      <c r="F15" s="18" t="s">
        <v>54</v>
      </c>
      <c r="G15" s="18" t="s">
        <v>55</v>
      </c>
      <c r="H15" s="18" t="s">
        <v>56</v>
      </c>
      <c r="I15" s="18">
        <v>0</v>
      </c>
      <c r="J15" s="18" t="s">
        <v>58</v>
      </c>
      <c r="K15" s="19" t="s">
        <v>59</v>
      </c>
    </row>
    <row r="16" spans="2:18" ht="16" thickTop="1" x14ac:dyDescent="0.2">
      <c r="B16" s="48" t="s">
        <v>50</v>
      </c>
      <c r="C16" s="23" t="s">
        <v>52</v>
      </c>
      <c r="D16" s="24">
        <f>+COUNTIFS(Evaluation!$F$2:$I$19,Summary!D$15,Evaluation!$N$2:$Q$19,Summary!$C16)</f>
        <v>6</v>
      </c>
      <c r="E16" s="24">
        <f>+COUNTIFS(Evaluation!$F$2:$I$19,Summary!E$15,Evaluation!$N$2:$Q$19,Summary!$C16)</f>
        <v>0</v>
      </c>
      <c r="F16" s="24">
        <f>+COUNTIFS(Evaluation!$F$2:$I$19,Summary!F$15,Evaluation!$N$2:$Q$19,Summary!$C16)</f>
        <v>0</v>
      </c>
      <c r="G16" s="24">
        <f>+COUNTIFS(Evaluation!$F$2:$I$19,Summary!G$15,Evaluation!$N$2:$Q$19,Summary!$C16)</f>
        <v>0</v>
      </c>
      <c r="H16" s="24">
        <f>+COUNTIFS(Evaluation!$F$2:$I$19,Summary!H$15,Evaluation!$N$2:$Q$19,Summary!$C16)</f>
        <v>0</v>
      </c>
      <c r="I16" s="24">
        <f>+COUNTIFS(Evaluation!$F$2:$I$19,Summary!I$15,Evaluation!$N$2:$Q$19,Summary!$C16)</f>
        <v>0</v>
      </c>
      <c r="J16" s="24">
        <f>+D16/SUM($D16:$I16)</f>
        <v>1</v>
      </c>
      <c r="K16" s="25">
        <f>+SUM(D16:I16)/SUM(D16:D20)</f>
        <v>1</v>
      </c>
    </row>
    <row r="17" spans="2:11" x14ac:dyDescent="0.2">
      <c r="B17" s="42"/>
      <c r="C17" s="21" t="s">
        <v>53</v>
      </c>
      <c r="D17">
        <f>+COUNTIFS(Evaluation!$F$2:$I$19,Summary!D$15,Evaluation!$N$2:$Q$19,Summary!$C17)</f>
        <v>0</v>
      </c>
      <c r="E17">
        <f>+COUNTIFS(Evaluation!$F$2:$I$19,Summary!E$15,Evaluation!$N$2:$Q$19,Summary!$C17)</f>
        <v>5</v>
      </c>
      <c r="F17">
        <f>+COUNTIFS(Evaluation!$F$2:$I$19,Summary!F$15,Evaluation!$N$2:$Q$19,Summary!$C17)</f>
        <v>0</v>
      </c>
      <c r="G17">
        <f>+COUNTIFS(Evaluation!$F$2:$I$19,Summary!G$15,Evaluation!$N$2:$Q$19,Summary!$C17)</f>
        <v>0</v>
      </c>
      <c r="H17">
        <f>+COUNTIFS(Evaluation!$F$2:$I$19,Summary!H$15,Evaluation!$N$2:$Q$19,Summary!$C17)</f>
        <v>0</v>
      </c>
      <c r="I17">
        <f>+COUNTIFS(Evaluation!$F$2:$I$19,Summary!I$15,Evaluation!$N$2:$Q$19,Summary!$C17)</f>
        <v>0</v>
      </c>
      <c r="J17">
        <f>+E17/SUM($D17:$I17)</f>
        <v>1</v>
      </c>
      <c r="K17" s="12">
        <f>+SUM(D17:I17)/SUM(E16:E20)</f>
        <v>1</v>
      </c>
    </row>
    <row r="18" spans="2:11" x14ac:dyDescent="0.2">
      <c r="B18" s="42"/>
      <c r="C18" s="21" t="s">
        <v>54</v>
      </c>
      <c r="D18">
        <f>+COUNTIFS(Evaluation!$F$2:$I$19,Summary!D$15,Evaluation!$N$2:$Q$19,Summary!$C18)</f>
        <v>0</v>
      </c>
      <c r="E18">
        <f>+COUNTIFS(Evaluation!$F$2:$I$19,Summary!E$15,Evaluation!$N$2:$Q$19,Summary!$C18)</f>
        <v>0</v>
      </c>
      <c r="F18">
        <f>+COUNTIFS(Evaluation!$F$2:$I$19,Summary!F$15,Evaluation!$N$2:$Q$19,Summary!$C18)</f>
        <v>12</v>
      </c>
      <c r="G18">
        <f>+COUNTIFS(Evaluation!$F$2:$I$19,Summary!G$15,Evaluation!$N$2:$Q$19,Summary!$C18)</f>
        <v>0</v>
      </c>
      <c r="H18">
        <f>+COUNTIFS(Evaluation!$F$2:$I$19,Summary!H$15,Evaluation!$N$2:$Q$19,Summary!$C18)</f>
        <v>0</v>
      </c>
      <c r="I18">
        <f>+COUNTIFS(Evaluation!$F$2:$I$19,Summary!I$15,Evaluation!$N$2:$Q$19,Summary!$C18)</f>
        <v>0</v>
      </c>
      <c r="J18">
        <f>+F18/SUM($D18:$I18)</f>
        <v>1</v>
      </c>
      <c r="K18" s="12">
        <f>+SUM(D18:I18)/SUM(F16:F20)</f>
        <v>1</v>
      </c>
    </row>
    <row r="19" spans="2:11" x14ac:dyDescent="0.2">
      <c r="B19" s="42"/>
      <c r="C19" s="21" t="s">
        <v>55</v>
      </c>
      <c r="D19">
        <f>+COUNTIFS(Evaluation!$F$2:$I$19,Summary!D$15,Evaluation!$N$2:$Q$19,Summary!$C19)</f>
        <v>0</v>
      </c>
      <c r="E19">
        <f>+COUNTIFS(Evaluation!$F$2:$I$19,Summary!E$15,Evaluation!$N$2:$Q$19,Summary!$C19)</f>
        <v>0</v>
      </c>
      <c r="F19">
        <f>+COUNTIFS(Evaluation!$F$2:$I$19,Summary!F$15,Evaluation!$N$2:$Q$19,Summary!$C19)</f>
        <v>0</v>
      </c>
      <c r="G19">
        <f>+COUNTIFS(Evaluation!$F$2:$I$19,Summary!G$15,Evaluation!$N$2:$Q$19,Summary!$C19)</f>
        <v>3</v>
      </c>
      <c r="H19">
        <f>+COUNTIFS(Evaluation!$F$2:$I$19,Summary!H$15,Evaluation!$N$2:$Q$19,Summary!$C19)</f>
        <v>0</v>
      </c>
      <c r="I19">
        <f>+COUNTIFS(Evaluation!$F$2:$I$19,Summary!I$15,Evaluation!$N$2:$Q$19,Summary!$C19)</f>
        <v>0</v>
      </c>
      <c r="J19">
        <f>+G19/SUM($D19:$I19)</f>
        <v>1</v>
      </c>
      <c r="K19" s="12">
        <f>+SUM(D19:I19)/SUM(G16:G20)</f>
        <v>1</v>
      </c>
    </row>
    <row r="20" spans="2:11" x14ac:dyDescent="0.2">
      <c r="B20" s="49"/>
      <c r="C20" s="26" t="s">
        <v>56</v>
      </c>
      <c r="D20" s="27">
        <f>+COUNTIFS(Evaluation!$F$2:$I$19,Summary!D$15,Evaluation!$N$2:$Q$19,Summary!$C20)</f>
        <v>0</v>
      </c>
      <c r="E20" s="27">
        <f>+COUNTIFS(Evaluation!$F$2:$I$19,Summary!E$15,Evaluation!$N$2:$Q$19,Summary!$C20)</f>
        <v>0</v>
      </c>
      <c r="F20" s="27">
        <f>+COUNTIFS(Evaluation!$F$2:$I$19,Summary!F$15,Evaluation!$N$2:$Q$19,Summary!$C20)</f>
        <v>0</v>
      </c>
      <c r="G20" s="27">
        <f>+COUNTIFS(Evaluation!$F$2:$I$19,Summary!G$15,Evaluation!$N$2:$Q$19,Summary!$C20)</f>
        <v>0</v>
      </c>
      <c r="H20" s="27">
        <f>+COUNTIFS(Evaluation!$F$2:$I$19,Summary!H$15,Evaluation!$N$2:$Q$19,Summary!$C20)</f>
        <v>4</v>
      </c>
      <c r="I20" s="27">
        <f>+COUNTIFS(Evaluation!$F$2:$I$19,Summary!I$15,Evaluation!$N$2:$Q$19,Summary!$C20)</f>
        <v>0</v>
      </c>
      <c r="J20" s="27">
        <f>+H20/SUM($D20:$I20)</f>
        <v>1</v>
      </c>
      <c r="K20" s="28">
        <f>+SUM(D20:I20)/SUM(H16:H20)</f>
        <v>1</v>
      </c>
    </row>
    <row r="21" spans="2:11" ht="15" customHeight="1" x14ac:dyDescent="0.2">
      <c r="B21" s="50" t="s">
        <v>61</v>
      </c>
      <c r="C21" s="29" t="s">
        <v>52</v>
      </c>
      <c r="D21" s="30">
        <f>+COUNTIFS(Evaluation!$F$2:$I$19,Summary!D$15,Evaluation!$R$2:$U$19,Summary!$C21)</f>
        <v>6</v>
      </c>
      <c r="E21" s="30">
        <f>+COUNTIFS(Evaluation!$F$2:$I$19,Summary!E$15,Evaluation!$R$2:$U$19,Summary!$C21)</f>
        <v>0</v>
      </c>
      <c r="F21" s="30">
        <f>+COUNTIFS(Evaluation!$F$2:$I$19,Summary!F$15,Evaluation!$R$2:$U$19,Summary!$C21)</f>
        <v>12</v>
      </c>
      <c r="G21" s="30">
        <f>+COUNTIFS(Evaluation!$F$2:$I$19,Summary!G$15,Evaluation!$R$2:$U$19,Summary!$C21)</f>
        <v>0</v>
      </c>
      <c r="H21" s="30">
        <f>+COUNTIFS(Evaluation!$F$2:$I$19,Summary!H$15,Evaluation!$R$2:$U$19,Summary!$C21)</f>
        <v>0</v>
      </c>
      <c r="I21" s="30">
        <f>+COUNTIFS(Evaluation!$F$2:$I$19,Summary!I$15,Evaluation!$R$2:$U$19,Summary!$C21)</f>
        <v>7</v>
      </c>
      <c r="J21" s="30">
        <f>+D21/SUM($D21:$I21)</f>
        <v>0.24</v>
      </c>
      <c r="K21" s="31">
        <f>+D21/SUM(D$21:D$25)</f>
        <v>1</v>
      </c>
    </row>
    <row r="22" spans="2:11" x14ac:dyDescent="0.2">
      <c r="B22" s="51"/>
      <c r="C22" s="21" t="s">
        <v>53</v>
      </c>
      <c r="D22">
        <f>+COUNTIFS(Evaluation!$F$2:$I$19,Summary!D$15,Evaluation!$R$2:$U$19,Summary!$C22)</f>
        <v>0</v>
      </c>
      <c r="E22">
        <f>+COUNTIFS(Evaluation!$F$2:$I$19,Summary!E$15,Evaluation!$R$2:$U$19,Summary!$C22)</f>
        <v>5</v>
      </c>
      <c r="F22">
        <f>+COUNTIFS(Evaluation!$F$2:$I$19,Summary!F$15,Evaluation!$R$2:$U$19,Summary!$C22)</f>
        <v>0</v>
      </c>
      <c r="G22">
        <f>+COUNTIFS(Evaluation!$F$2:$I$19,Summary!G$15,Evaluation!$R$2:$U$19,Summary!$C22)</f>
        <v>3</v>
      </c>
      <c r="H22">
        <f>+COUNTIFS(Evaluation!$F$2:$I$19,Summary!H$15,Evaluation!$R$2:$U$19,Summary!$C22)</f>
        <v>4</v>
      </c>
      <c r="I22">
        <f>+COUNTIFS(Evaluation!$F$2:$I$19,Summary!I$15,Evaluation!$R$2:$U$19,Summary!$C22)</f>
        <v>0</v>
      </c>
      <c r="J22">
        <f>+E22/SUM($D22:$I22)</f>
        <v>0.41666666666666669</v>
      </c>
      <c r="K22" s="12">
        <f>+E22/SUM(E$21:E$25)</f>
        <v>1</v>
      </c>
    </row>
    <row r="23" spans="2:11" x14ac:dyDescent="0.2">
      <c r="B23" s="51"/>
      <c r="C23" s="21" t="s">
        <v>54</v>
      </c>
      <c r="D23">
        <f>+COUNTIFS(Evaluation!$F$2:$I$19,Summary!D$15,Evaluation!$R$2:$U$19,Summary!$C23)</f>
        <v>0</v>
      </c>
      <c r="E23">
        <f>+COUNTIFS(Evaluation!$F$2:$I$19,Summary!E$15,Evaluation!$R$2:$U$19,Summary!$C23)</f>
        <v>0</v>
      </c>
      <c r="F23">
        <f>+COUNTIFS(Evaluation!$F$2:$I$19,Summary!F$15,Evaluation!$R$2:$U$19,Summary!$C23)</f>
        <v>0</v>
      </c>
      <c r="G23">
        <f>+COUNTIFS(Evaluation!$F$2:$I$19,Summary!G$15,Evaluation!$R$2:$U$19,Summary!$C23)</f>
        <v>0</v>
      </c>
      <c r="H23">
        <f>+COUNTIFS(Evaluation!$F$2:$I$19,Summary!H$15,Evaluation!$R$2:$U$19,Summary!$C23)</f>
        <v>0</v>
      </c>
      <c r="I23">
        <f>+COUNTIFS(Evaluation!$F$2:$I$19,Summary!I$15,Evaluation!$R$2:$U$19,Summary!$C23)</f>
        <v>0</v>
      </c>
      <c r="J23">
        <v>0</v>
      </c>
      <c r="K23" s="12">
        <f>+F23/SUM(F$21:F$25)</f>
        <v>0</v>
      </c>
    </row>
    <row r="24" spans="2:11" x14ac:dyDescent="0.2">
      <c r="B24" s="51"/>
      <c r="C24" s="21" t="s">
        <v>55</v>
      </c>
      <c r="D24">
        <f>+COUNTIFS(Evaluation!$F$2:$I$19,Summary!D$15,Evaluation!$R$2:$U$19,Summary!$C24)</f>
        <v>0</v>
      </c>
      <c r="E24">
        <f>+COUNTIFS(Evaluation!$F$2:$I$19,Summary!E$15,Evaluation!$R$2:$U$19,Summary!$C24)</f>
        <v>0</v>
      </c>
      <c r="F24">
        <f>+COUNTIFS(Evaluation!$F$2:$I$19,Summary!F$15,Evaluation!$R$2:$U$19,Summary!$C24)</f>
        <v>0</v>
      </c>
      <c r="G24">
        <f>+COUNTIFS(Evaluation!$F$2:$I$19,Summary!G$15,Evaluation!$R$2:$U$19,Summary!$C24)</f>
        <v>0</v>
      </c>
      <c r="H24">
        <f>+COUNTIFS(Evaluation!$F$2:$I$19,Summary!H$15,Evaluation!$R$2:$U$19,Summary!$C24)</f>
        <v>0</v>
      </c>
      <c r="I24">
        <f>+COUNTIFS(Evaluation!$F$2:$I$19,Summary!I$15,Evaluation!$R$2:$U$19,Summary!$C24)</f>
        <v>0</v>
      </c>
      <c r="J24">
        <v>0</v>
      </c>
      <c r="K24" s="12">
        <f>+G24/SUM(G$21:G$25)</f>
        <v>0</v>
      </c>
    </row>
    <row r="25" spans="2:11" x14ac:dyDescent="0.2">
      <c r="B25" s="52"/>
      <c r="C25" s="26" t="s">
        <v>56</v>
      </c>
      <c r="D25" s="27">
        <f>+COUNTIFS(Evaluation!$F$2:$I$19,Summary!D$15,Evaluation!$R$2:$U$19,Summary!$C25)</f>
        <v>0</v>
      </c>
      <c r="E25" s="27">
        <f>+COUNTIFS(Evaluation!$F$2:$I$19,Summary!E$15,Evaluation!$R$2:$U$19,Summary!$C25)</f>
        <v>0</v>
      </c>
      <c r="F25" s="27">
        <f>+COUNTIFS(Evaluation!$F$2:$I$19,Summary!F$15,Evaluation!$R$2:$U$19,Summary!$C25)</f>
        <v>0</v>
      </c>
      <c r="G25" s="27">
        <f>+COUNTIFS(Evaluation!$F$2:$I$19,Summary!G$15,Evaluation!$R$2:$U$19,Summary!$C25)</f>
        <v>0</v>
      </c>
      <c r="H25" s="27">
        <f>+COUNTIFS(Evaluation!$F$2:$I$19,Summary!H$15,Evaluation!$R$2:$U$19,Summary!$C25)</f>
        <v>0</v>
      </c>
      <c r="I25" s="27">
        <f>+COUNTIFS(Evaluation!$F$2:$I$19,Summary!I$15,Evaluation!$R$2:$U$19,Summary!$C25)</f>
        <v>0</v>
      </c>
      <c r="J25" s="27">
        <v>0</v>
      </c>
      <c r="K25" s="28">
        <f>+H25/SUM(H$21:H$25)</f>
        <v>0</v>
      </c>
    </row>
    <row r="26" spans="2:11" ht="15" customHeight="1" x14ac:dyDescent="0.2">
      <c r="B26" s="50" t="s">
        <v>62</v>
      </c>
      <c r="C26" s="29" t="s">
        <v>52</v>
      </c>
      <c r="D26" s="30">
        <f>+COUNTIFS(Evaluation!$F$2:$I$19,Summary!D$15,Evaluation!$V$2:$Y$19,Summary!$C26)</f>
        <v>6</v>
      </c>
      <c r="E26" s="30">
        <f>+COUNTIFS(Evaluation!$F$2:$I$19,Summary!E$15,Evaluation!$V$2:$Y$19,Summary!$C26)</f>
        <v>0</v>
      </c>
      <c r="F26" s="30">
        <f>+COUNTIFS(Evaluation!$F$2:$I$19,Summary!F$15,Evaluation!$V$2:$Y$19,Summary!$C26)</f>
        <v>4</v>
      </c>
      <c r="G26" s="30">
        <f>+COUNTIFS(Evaluation!$F$2:$I$19,Summary!G$15,Evaluation!$V$2:$Y$19,Summary!$C26)</f>
        <v>0</v>
      </c>
      <c r="H26" s="30">
        <f>+COUNTIFS(Evaluation!$F$2:$I$19,Summary!H$15,Evaluation!$V$2:$Y$19,Summary!$C26)</f>
        <v>0</v>
      </c>
      <c r="I26" s="30">
        <f>+COUNTIFS(Evaluation!$F$2:$I$19,Summary!I$15,Evaluation!$V$2:$Y$19,Summary!$C26)</f>
        <v>0</v>
      </c>
      <c r="J26" s="30">
        <f>+D26/SUM($D26:$I26)</f>
        <v>0.6</v>
      </c>
      <c r="K26" s="31">
        <f>+D26/SUM(D$21:D$25)</f>
        <v>1</v>
      </c>
    </row>
    <row r="27" spans="2:11" x14ac:dyDescent="0.2">
      <c r="B27" s="51"/>
      <c r="C27" s="21" t="s">
        <v>53</v>
      </c>
      <c r="D27">
        <f>+COUNTIFS(Evaluation!$F$2:$I$19,Summary!D$15,Evaluation!$V$2:$Y$19,Summary!$C27)</f>
        <v>0</v>
      </c>
      <c r="E27">
        <f>+COUNTIFS(Evaluation!$F$2:$I$19,Summary!E$15,Evaluation!$V$2:$Y$19,Summary!$C27)</f>
        <v>5</v>
      </c>
      <c r="F27">
        <f>+COUNTIFS(Evaluation!$F$2:$I$19,Summary!F$15,Evaluation!$V$2:$Y$19,Summary!$C27)</f>
        <v>0</v>
      </c>
      <c r="G27">
        <f>+COUNTIFS(Evaluation!$F$2:$I$19,Summary!G$15,Evaluation!$V$2:$Y$19,Summary!$C27)</f>
        <v>0</v>
      </c>
      <c r="H27">
        <f>+COUNTIFS(Evaluation!$F$2:$I$19,Summary!H$15,Evaluation!$V$2:$Y$19,Summary!$C27)</f>
        <v>0</v>
      </c>
      <c r="I27">
        <f>+COUNTIFS(Evaluation!$F$2:$I$19,Summary!I$15,Evaluation!$V$2:$Y$19,Summary!$C27)</f>
        <v>0</v>
      </c>
      <c r="J27">
        <f>+E27/SUM($D27:$I27)</f>
        <v>1</v>
      </c>
      <c r="K27" s="12">
        <f>+E27/SUM(E$21:E$25)</f>
        <v>1</v>
      </c>
    </row>
    <row r="28" spans="2:11" x14ac:dyDescent="0.2">
      <c r="B28" s="51"/>
      <c r="C28" s="21" t="s">
        <v>54</v>
      </c>
      <c r="D28">
        <f>+COUNTIFS(Evaluation!$F$2:$I$19,Summary!D$15,Evaluation!$V$2:$Y$19,Summary!$C28)</f>
        <v>0</v>
      </c>
      <c r="E28">
        <f>+COUNTIFS(Evaluation!$F$2:$I$19,Summary!E$15,Evaluation!$V$2:$Y$19,Summary!$C28)</f>
        <v>0</v>
      </c>
      <c r="F28">
        <f>+COUNTIFS(Evaluation!$F$2:$I$19,Summary!F$15,Evaluation!$V$2:$Y$19,Summary!$C28)</f>
        <v>8</v>
      </c>
      <c r="G28">
        <f>+COUNTIFS(Evaluation!$F$2:$I$19,Summary!G$15,Evaluation!$V$2:$Y$19,Summary!$C28)</f>
        <v>0</v>
      </c>
      <c r="H28">
        <f>+COUNTIFS(Evaluation!$F$2:$I$19,Summary!H$15,Evaluation!$V$2:$Y$19,Summary!$C28)</f>
        <v>0</v>
      </c>
      <c r="I28">
        <f>+COUNTIFS(Evaluation!$F$2:$I$19,Summary!I$15,Evaluation!$V$2:$Y$19,Summary!$C28)</f>
        <v>0</v>
      </c>
      <c r="J28">
        <f>+F28/SUM($D28:$I28)</f>
        <v>1</v>
      </c>
      <c r="K28" s="12">
        <f>+F28/SUM(F$21:F$25)</f>
        <v>0.66666666666666663</v>
      </c>
    </row>
    <row r="29" spans="2:11" x14ac:dyDescent="0.2">
      <c r="B29" s="51"/>
      <c r="C29" s="21" t="s">
        <v>55</v>
      </c>
      <c r="D29">
        <f>+COUNTIFS(Evaluation!$F$2:$I$19,Summary!D$15,Evaluation!$V$2:$Y$19,Summary!$C29)</f>
        <v>0</v>
      </c>
      <c r="E29">
        <f>+COUNTIFS(Evaluation!$F$2:$I$19,Summary!E$15,Evaluation!$V$2:$Y$19,Summary!$C29)</f>
        <v>0</v>
      </c>
      <c r="F29">
        <f>+COUNTIFS(Evaluation!$F$2:$I$19,Summary!F$15,Evaluation!$V$2:$Y$19,Summary!$C29)</f>
        <v>0</v>
      </c>
      <c r="G29">
        <f>+COUNTIFS(Evaluation!$F$2:$I$19,Summary!G$15,Evaluation!$V$2:$Y$19,Summary!$C29)</f>
        <v>3</v>
      </c>
      <c r="H29">
        <f>+COUNTIFS(Evaluation!$F$2:$I$19,Summary!H$15,Evaluation!$V$2:$Y$19,Summary!$C29)</f>
        <v>0</v>
      </c>
      <c r="I29">
        <f>+COUNTIFS(Evaluation!$F$2:$I$19,Summary!I$15,Evaluation!$V$2:$Y$19,Summary!$C29)</f>
        <v>0</v>
      </c>
      <c r="J29">
        <f>+G29/SUM($D29:$I29)</f>
        <v>1</v>
      </c>
      <c r="K29" s="12">
        <f>+G29/SUM(G$21:G$25)</f>
        <v>1</v>
      </c>
    </row>
    <row r="30" spans="2:11" x14ac:dyDescent="0.2">
      <c r="B30" s="52"/>
      <c r="C30" s="26" t="s">
        <v>56</v>
      </c>
      <c r="D30" s="27">
        <f>+COUNTIFS(Evaluation!$F$2:$I$19,Summary!D$15,Evaluation!$V$2:$Y$19,Summary!$C30)</f>
        <v>0</v>
      </c>
      <c r="E30" s="27">
        <f>+COUNTIFS(Evaluation!$F$2:$I$19,Summary!E$15,Evaluation!$V$2:$Y$19,Summary!$C30)</f>
        <v>0</v>
      </c>
      <c r="F30" s="27">
        <f>+COUNTIFS(Evaluation!$F$2:$I$19,Summary!F$15,Evaluation!$V$2:$Y$19,Summary!$C30)</f>
        <v>0</v>
      </c>
      <c r="G30" s="27">
        <f>+COUNTIFS(Evaluation!$F$2:$I$19,Summary!G$15,Evaluation!$V$2:$Y$19,Summary!$C30)</f>
        <v>0</v>
      </c>
      <c r="H30" s="27">
        <f>+COUNTIFS(Evaluation!$F$2:$I$19,Summary!H$15,Evaluation!$V$2:$Y$19,Summary!$C30)</f>
        <v>4</v>
      </c>
      <c r="I30" s="27">
        <f>+COUNTIFS(Evaluation!$F$2:$I$19,Summary!I$15,Evaluation!$V$2:$Y$19,Summary!$C30)</f>
        <v>0</v>
      </c>
      <c r="J30" s="27">
        <f>+H30/SUM($D30:$I30)</f>
        <v>1</v>
      </c>
      <c r="K30" s="28">
        <f>+H30/SUM(H$21:H$25)</f>
        <v>1</v>
      </c>
    </row>
    <row r="31" spans="2:11" ht="15" customHeight="1" x14ac:dyDescent="0.2">
      <c r="B31" s="39" t="s">
        <v>63</v>
      </c>
      <c r="C31" s="21" t="s">
        <v>52</v>
      </c>
      <c r="D31">
        <f>+COUNTIFS(Evaluation!$F$2:$I$19,Summary!D$15,Evaluation!$Z$2:$AC$19,Summary!$C31)</f>
        <v>6</v>
      </c>
      <c r="E31">
        <f>+COUNTIFS(Evaluation!$F$2:$I$19,Summary!E$15,Evaluation!$Z$2:$AC$19,Summary!$C31)</f>
        <v>0</v>
      </c>
      <c r="F31">
        <f>+COUNTIFS(Evaluation!$F$2:$I$19,Summary!F$15,Evaluation!$Z$2:$AC$19,Summary!$C31)</f>
        <v>0</v>
      </c>
      <c r="G31">
        <f>+COUNTIFS(Evaluation!$F$2:$I$19,Summary!G$15,Evaluation!$Z$2:$AC$19,Summary!$C31)</f>
        <v>0</v>
      </c>
      <c r="H31">
        <f>+COUNTIFS(Evaluation!$F$2:$I$19,Summary!H$15,Evaluation!$Z$2:$AC$19,Summary!$C31)</f>
        <v>0</v>
      </c>
      <c r="I31">
        <f>+COUNTIFS(Evaluation!$F$2:$I$19,Summary!I$15,Evaluation!$Z$2:$AC$19,Summary!$C31)</f>
        <v>0</v>
      </c>
      <c r="J31">
        <f>+D31/SUM($D31:$I31)</f>
        <v>1</v>
      </c>
      <c r="K31" s="12">
        <f>+D31/SUM(D$21:D$25)</f>
        <v>1</v>
      </c>
    </row>
    <row r="32" spans="2:11" x14ac:dyDescent="0.2">
      <c r="B32" s="40"/>
      <c r="C32" s="21" t="s">
        <v>53</v>
      </c>
      <c r="D32">
        <f>+COUNTIFS(Evaluation!$F$2:$I$19,Summary!D$15,Evaluation!$Z$2:$AC$19,Summary!$C32)</f>
        <v>0</v>
      </c>
      <c r="E32" s="34">
        <f>+COUNTIFS(Evaluation!$F$2:$I$19,Summary!E$15,Evaluation!$Z$2:$AC$19,Summary!$C32)-0.5</f>
        <v>4.5</v>
      </c>
      <c r="F32">
        <f>+COUNTIFS(Evaluation!$F$2:$I$19,Summary!F$15,Evaluation!$Z$2:$AC$19,Summary!$C32)</f>
        <v>0</v>
      </c>
      <c r="G32">
        <f>+COUNTIFS(Evaluation!$F$2:$I$19,Summary!G$15,Evaluation!$Z$2:$AC$19,Summary!$C32)</f>
        <v>0</v>
      </c>
      <c r="H32">
        <f>+COUNTIFS(Evaluation!$F$2:$I$19,Summary!H$15,Evaluation!$Z$2:$AC$19,Summary!$C32)</f>
        <v>0</v>
      </c>
      <c r="I32" s="34">
        <f>+COUNTIFS(Evaluation!$F$2:$I$19,Summary!I$15,Evaluation!$Z$2:$AC$19,Summary!$C32)+0.5</f>
        <v>0.5</v>
      </c>
      <c r="J32">
        <f>+E32/SUM($E$31:$E$35)</f>
        <v>1</v>
      </c>
      <c r="K32" s="12">
        <f>+E32/SUM(E$21:E$25)</f>
        <v>0.9</v>
      </c>
    </row>
    <row r="33" spans="2:11" x14ac:dyDescent="0.2">
      <c r="B33" s="40"/>
      <c r="C33" s="21" t="s">
        <v>54</v>
      </c>
      <c r="D33">
        <f>+COUNTIFS(Evaluation!$F$2:$I$19,Summary!D$15,Evaluation!$Z$2:$AC$19,Summary!$C33)</f>
        <v>0</v>
      </c>
      <c r="E33">
        <f>+COUNTIFS(Evaluation!$F$2:$I$19,Summary!E$15,Evaluation!$Z$2:$AC$19,Summary!$C33)</f>
        <v>0</v>
      </c>
      <c r="F33">
        <f>+COUNTIFS(Evaluation!$F$2:$I$19,Summary!F$15,Evaluation!$Z$2:$AC$19,Summary!$C33)</f>
        <v>12</v>
      </c>
      <c r="G33">
        <f>+COUNTIFS(Evaluation!$F$2:$I$19,Summary!G$15,Evaluation!$Z$2:$AC$19,Summary!$C33)</f>
        <v>0</v>
      </c>
      <c r="H33">
        <f>+COUNTIFS(Evaluation!$F$2:$I$19,Summary!H$15,Evaluation!$Z$2:$AC$19,Summary!$C33)</f>
        <v>0</v>
      </c>
      <c r="I33">
        <f>+COUNTIFS(Evaluation!$F$2:$I$19,Summary!I$15,Evaluation!$Z$2:$AC$19,Summary!$C33)</f>
        <v>0</v>
      </c>
      <c r="J33">
        <f>+F33/SUM($D33:$I33)</f>
        <v>1</v>
      </c>
      <c r="K33" s="12">
        <f>+F33/SUM(F$21:F$25)</f>
        <v>1</v>
      </c>
    </row>
    <row r="34" spans="2:11" x14ac:dyDescent="0.2">
      <c r="B34" s="40"/>
      <c r="C34" s="21" t="s">
        <v>55</v>
      </c>
      <c r="D34">
        <f>+COUNTIFS(Evaluation!$F$2:$I$19,Summary!D$15,Evaluation!$Z$2:$AC$19,Summary!$C34)</f>
        <v>0</v>
      </c>
      <c r="E34">
        <f>+COUNTIFS(Evaluation!$F$2:$I$19,Summary!E$15,Evaluation!$Z$2:$AC$19,Summary!$C34)</f>
        <v>0</v>
      </c>
      <c r="F34">
        <f>+COUNTIFS(Evaluation!$F$2:$I$19,Summary!F$15,Evaluation!$Z$2:$AC$19,Summary!$C34)</f>
        <v>0</v>
      </c>
      <c r="G34">
        <f>+COUNTIFS(Evaluation!$F$2:$I$19,Summary!G$15,Evaluation!$Z$2:$AC$19,Summary!$C34)</f>
        <v>3</v>
      </c>
      <c r="H34">
        <f>+COUNTIFS(Evaluation!$F$2:$I$19,Summary!H$15,Evaluation!$Z$2:$AC$19,Summary!$C34)</f>
        <v>0</v>
      </c>
      <c r="I34">
        <f>+COUNTIFS(Evaluation!$F$2:$I$19,Summary!I$15,Evaluation!$Z$2:$AC$19,Summary!$C34)</f>
        <v>0</v>
      </c>
      <c r="J34">
        <f>+G34/SUM($D34:$I34)</f>
        <v>1</v>
      </c>
      <c r="K34" s="12">
        <f>+G34/SUM(G$21:G$25)</f>
        <v>1</v>
      </c>
    </row>
    <row r="35" spans="2:11" ht="16" thickBot="1" x14ac:dyDescent="0.25">
      <c r="B35" s="41"/>
      <c r="C35" s="22" t="s">
        <v>56</v>
      </c>
      <c r="D35">
        <f>+COUNTIFS(Evaluation!$F$2:$I$19,Summary!D$15,Evaluation!$Z$2:$AC$19,Summary!$C35)</f>
        <v>0</v>
      </c>
      <c r="E35">
        <f>+COUNTIFS(Evaluation!$F$2:$I$19,Summary!E$15,Evaluation!$Z$2:$AC$19,Summary!$C35)</f>
        <v>0</v>
      </c>
      <c r="F35">
        <f>+COUNTIFS(Evaluation!$F$2:$I$19,Summary!F$15,Evaluation!$Z$2:$AC$19,Summary!$C35)</f>
        <v>0</v>
      </c>
      <c r="G35">
        <f>+COUNTIFS(Evaluation!$F$2:$I$19,Summary!G$15,Evaluation!$Z$2:$AC$19,Summary!$C35)</f>
        <v>0</v>
      </c>
      <c r="H35" s="34">
        <f>+COUNTIFS(Evaluation!$F$2:$I$19,Summary!H$15,Evaluation!$Z$2:$AC$19,Summary!$C35)</f>
        <v>4</v>
      </c>
      <c r="I35" s="34">
        <f>+COUNTIFS(Evaluation!$F$2:$I$19,Summary!I$15,Evaluation!$Z$2:$AC$19,Summary!$C35)</f>
        <v>0</v>
      </c>
      <c r="J35" s="13">
        <f>+H35/SUM(H31:H35)</f>
        <v>1</v>
      </c>
      <c r="K35" s="14">
        <f>+H35/SUM(H$21:H$25)</f>
        <v>1</v>
      </c>
    </row>
    <row r="36" spans="2:11" x14ac:dyDescent="0.2">
      <c r="D36">
        <f>+D16</f>
        <v>6</v>
      </c>
      <c r="E36">
        <f>+E17</f>
        <v>5</v>
      </c>
      <c r="F36">
        <f>+F18</f>
        <v>12</v>
      </c>
      <c r="G36">
        <f>+G19</f>
        <v>3</v>
      </c>
      <c r="H36">
        <f>+H20</f>
        <v>4</v>
      </c>
    </row>
  </sheetData>
  <mergeCells count="9">
    <mergeCell ref="B31:B35"/>
    <mergeCell ref="B4:B9"/>
    <mergeCell ref="D2:H2"/>
    <mergeCell ref="I2:M2"/>
    <mergeCell ref="N2:R2"/>
    <mergeCell ref="D14:I14"/>
    <mergeCell ref="B16:B20"/>
    <mergeCell ref="B21:B25"/>
    <mergeCell ref="B26:B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47</v>
      </c>
    </row>
    <row r="2" spans="1:2" x14ac:dyDescent="0.2">
      <c r="A2" s="1">
        <v>0</v>
      </c>
      <c r="B2">
        <v>11.795085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Patterns wo cf</vt:lpstr>
      <vt:lpstr>Patterns</vt:lpstr>
      <vt:lpstr>Evaluation</vt:lpstr>
      <vt:lpstr>export</vt:lpstr>
      <vt:lpstr>Summary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2023-08-17T07:34:16Z</dcterms:created>
  <dcterms:modified xsi:type="dcterms:W3CDTF">2024-06-07T13:15:11Z</dcterms:modified>
</cp:coreProperties>
</file>