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ermann/Source/DASP/code/dasp_onnx/logs/"/>
    </mc:Choice>
  </mc:AlternateContent>
  <xr:revisionPtr revIDLastSave="0" documentId="13_ncr:1_{7A38CE85-65CF-E444-9294-82A6060E224A}" xr6:coauthVersionLast="47" xr6:coauthVersionMax="47" xr10:uidLastSave="{00000000-0000-0000-0000-000000000000}"/>
  <bookViews>
    <workbookView xWindow="0" yWindow="2120" windowWidth="28240" windowHeight="17240" xr2:uid="{00000000-000D-0000-FFFF-FFFF00000000}"/>
  </bookViews>
  <sheets>
    <sheet name="file_size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C44" i="1"/>
  <c r="D41" i="1"/>
  <c r="E41" i="1"/>
  <c r="F41" i="1"/>
  <c r="F40" i="1"/>
  <c r="E40" i="1"/>
  <c r="D40" i="1"/>
  <c r="K13" i="1"/>
  <c r="K3" i="1"/>
  <c r="K14" i="1"/>
  <c r="K4" i="1"/>
  <c r="K15" i="1"/>
  <c r="K5" i="1"/>
  <c r="K16" i="1"/>
  <c r="K6" i="1"/>
  <c r="K17" i="1"/>
  <c r="K7" i="1"/>
  <c r="K18" i="1"/>
  <c r="K8" i="1"/>
  <c r="K19" i="1"/>
  <c r="K20" i="1"/>
  <c r="K9" i="1"/>
  <c r="K21" i="1"/>
  <c r="K10" i="1"/>
  <c r="K22" i="1"/>
  <c r="K11" i="1"/>
  <c r="K23" i="1"/>
  <c r="K12" i="1"/>
  <c r="K24" i="1"/>
  <c r="K2" i="1"/>
  <c r="J13" i="1"/>
  <c r="J3" i="1"/>
  <c r="J14" i="1"/>
  <c r="J4" i="1"/>
  <c r="J15" i="1"/>
  <c r="J5" i="1"/>
  <c r="J16" i="1"/>
  <c r="J6" i="1"/>
  <c r="J17" i="1"/>
  <c r="J7" i="1"/>
  <c r="J18" i="1"/>
  <c r="J8" i="1"/>
  <c r="J19" i="1"/>
  <c r="J20" i="1"/>
  <c r="J9" i="1"/>
  <c r="J21" i="1"/>
  <c r="J10" i="1"/>
  <c r="J22" i="1"/>
  <c r="J11" i="1"/>
  <c r="J23" i="1"/>
  <c r="J12" i="1"/>
  <c r="J24" i="1"/>
  <c r="J2" i="1"/>
  <c r="G2" i="1"/>
  <c r="H2" i="1"/>
  <c r="I13" i="1"/>
  <c r="I3" i="1"/>
  <c r="I14" i="1"/>
  <c r="I4" i="1"/>
  <c r="I15" i="1"/>
  <c r="I5" i="1"/>
  <c r="I16" i="1"/>
  <c r="I6" i="1"/>
  <c r="I17" i="1"/>
  <c r="I7" i="1"/>
  <c r="I18" i="1"/>
  <c r="I8" i="1"/>
  <c r="I19" i="1"/>
  <c r="I20" i="1"/>
  <c r="I9" i="1"/>
  <c r="I21" i="1"/>
  <c r="I10" i="1"/>
  <c r="I22" i="1"/>
  <c r="I11" i="1"/>
  <c r="I23" i="1"/>
  <c r="I12" i="1"/>
  <c r="I24" i="1"/>
  <c r="I2" i="1"/>
  <c r="G13" i="1"/>
  <c r="H13" i="1"/>
  <c r="G3" i="1"/>
  <c r="H3" i="1"/>
  <c r="G14" i="1"/>
  <c r="H14" i="1"/>
  <c r="G4" i="1"/>
  <c r="H4" i="1"/>
  <c r="G15" i="1"/>
  <c r="H15" i="1"/>
  <c r="G5" i="1"/>
  <c r="H5" i="1"/>
  <c r="G16" i="1"/>
  <c r="H16" i="1"/>
  <c r="G6" i="1"/>
  <c r="H6" i="1"/>
  <c r="G17" i="1"/>
  <c r="H17" i="1"/>
  <c r="G7" i="1"/>
  <c r="H7" i="1"/>
  <c r="G18" i="1"/>
  <c r="H18" i="1"/>
  <c r="G8" i="1"/>
  <c r="H8" i="1"/>
  <c r="G19" i="1"/>
  <c r="H19" i="1"/>
  <c r="G20" i="1"/>
  <c r="H20" i="1"/>
  <c r="G9" i="1"/>
  <c r="H9" i="1"/>
  <c r="G21" i="1"/>
  <c r="H21" i="1"/>
  <c r="G10" i="1"/>
  <c r="H10" i="1"/>
  <c r="G22" i="1"/>
  <c r="H22" i="1"/>
  <c r="G11" i="1"/>
  <c r="H11" i="1"/>
  <c r="G23" i="1"/>
  <c r="H23" i="1"/>
  <c r="G12" i="1"/>
  <c r="H12" i="1"/>
  <c r="G24" i="1"/>
  <c r="H24" i="1"/>
  <c r="H29" i="1" l="1"/>
  <c r="H31" i="1" s="1"/>
  <c r="G29" i="1"/>
  <c r="G31" i="1" s="1"/>
  <c r="I29" i="1"/>
  <c r="I31" i="1" s="1"/>
</calcChain>
</file>

<file path=xl/sharedStrings.xml><?xml version="1.0" encoding="utf-8"?>
<sst xmlns="http://schemas.openxmlformats.org/spreadsheetml/2006/main" count="65" uniqueCount="33">
  <si>
    <t>reader</t>
  </si>
  <si>
    <t>adapter</t>
  </si>
  <si>
    <t>base</t>
  </si>
  <si>
    <t>base_quant</t>
  </si>
  <si>
    <t>onnx</t>
  </si>
  <si>
    <t>onnx_quant</t>
  </si>
  <si>
    <t>bert-base-uncased</t>
  </si>
  <si>
    <t>boolq</t>
  </si>
  <si>
    <t>roberta-base</t>
  </si>
  <si>
    <t>cosmos_qa</t>
  </si>
  <si>
    <t>drop</t>
  </si>
  <si>
    <t>hotpotqa</t>
  </si>
  <si>
    <t>multirc</t>
  </si>
  <si>
    <t>newsqa</t>
  </si>
  <si>
    <t>quail</t>
  </si>
  <si>
    <t>quartz</t>
  </si>
  <si>
    <t>quoref</t>
  </si>
  <si>
    <t>race</t>
  </si>
  <si>
    <t>squad</t>
  </si>
  <si>
    <t>squad_v2</t>
  </si>
  <si>
    <t>durchschnitt</t>
  </si>
  <si>
    <t>zu onnx</t>
  </si>
  <si>
    <t>zu base</t>
  </si>
  <si>
    <t>zu quant</t>
  </si>
  <si>
    <t>in %</t>
  </si>
  <si>
    <t>base_quant zu base</t>
  </si>
  <si>
    <t>onnx zu base</t>
  </si>
  <si>
    <t>roberta</t>
  </si>
  <si>
    <t>bert</t>
  </si>
  <si>
    <t>Base</t>
  </si>
  <si>
    <t>ONNX</t>
  </si>
  <si>
    <t>Quantized ONNX</t>
  </si>
  <si>
    <t>Quantized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</si>
</sst>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colors>
    <mruColors>
      <color rgb="FF91D150"/>
      <color rgb="FFFBC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3C-8542-91D0-54033A97BC27}"/>
              </c:ext>
            </c:extLst>
          </c:dPt>
          <c:dPt>
            <c:idx val="2"/>
            <c:invertIfNegative val="0"/>
            <c:bubble3D val="0"/>
            <c:spPr>
              <a:solidFill>
                <a:srgbClr val="FBC00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3C-8542-91D0-54033A97BC27}"/>
              </c:ext>
            </c:extLst>
          </c:dPt>
          <c:dPt>
            <c:idx val="3"/>
            <c:invertIfNegative val="0"/>
            <c:bubble3D val="0"/>
            <c:spPr>
              <a:solidFill>
                <a:srgbClr val="91D1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3C-8542-91D0-54033A97BC27}"/>
              </c:ext>
            </c:extLst>
          </c:dPt>
          <c:cat>
            <c:strRef>
              <c:f>file_size_2!$C$43:$F$43</c:f>
              <c:strCache>
                <c:ptCount val="4"/>
                <c:pt idx="0">
                  <c:v>Base</c:v>
                </c:pt>
                <c:pt idx="1">
                  <c:v>Quantized Base</c:v>
                </c:pt>
                <c:pt idx="2">
                  <c:v>ONNX</c:v>
                </c:pt>
                <c:pt idx="3">
                  <c:v>Quantized ONNX</c:v>
                </c:pt>
              </c:strCache>
            </c:strRef>
          </c:cat>
          <c:val>
            <c:numRef>
              <c:f>file_size_2!$C$44:$F$44</c:f>
              <c:numCache>
                <c:formatCode>General</c:formatCode>
                <c:ptCount val="4"/>
                <c:pt idx="0">
                  <c:v>100</c:v>
                </c:pt>
                <c:pt idx="1">
                  <c:v>92.117561077648119</c:v>
                </c:pt>
                <c:pt idx="2">
                  <c:v>99.542842708828431</c:v>
                </c:pt>
                <c:pt idx="3">
                  <c:v>25.047790840853018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C-8542-91D0-54033A97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006944"/>
        <c:axId val="2088169136"/>
      </c:barChart>
      <c:catAx>
        <c:axId val="20880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169136"/>
        <c:crosses val="autoZero"/>
        <c:auto val="1"/>
        <c:lblAlgn val="ctr"/>
        <c:lblOffset val="100"/>
        <c:noMultiLvlLbl val="0"/>
      </c:catAx>
      <c:valAx>
        <c:axId val="2088169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006944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211666</xdr:colOff>
      <xdr:row>34</xdr:row>
      <xdr:rowOff>46567</xdr:rowOff>
    </xdr:from>
    <xdr:to>
      <xdr:col>12</xdr:col>
      <xdr:colOff>536222</xdr:colOff>
      <xdr:row>48</xdr:row>
      <xdr:rowOff>23989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22F44C2-FD35-4FE9-20C7-3252F8858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77A93-4837-A747-BB09-43A1FC4857DA}" name="Tabelle1" displayName="Tabelle1" ref="A1:K24" totalsRowShown="0">
  <autoFilter ref="A1:K24" xr:uid="{67F77A93-4837-A747-BB09-43A1FC4857DA}"/>
  <sortState xmlns:xlrd2="http://schemas.microsoft.com/office/spreadsheetml/2017/richdata2" ref="A2:K24">
    <sortCondition ref="A1:A24"/>
  </sortState>
  <tableColumns count="11">
    <tableColumn id="1" xr3:uid="{EB342181-5E61-8145-A3CA-0DA39C669BB8}" name="reader"/>
    <tableColumn id="2" xr3:uid="{3061CBDD-8E25-9845-AA8D-6A2AD751BBFB}" name="adapter"/>
    <tableColumn id="3" xr3:uid="{800D596F-1280-BC4D-913E-DB4D574797EB}" name="base"/>
    <tableColumn id="4" xr3:uid="{948D6B73-D0AF-7A44-AADE-FC303D2B57DB}" name="base_quant"/>
    <tableColumn id="5" xr3:uid="{7BF29D53-C6FA-EC4C-AFE6-E7389BA40C29}" name="onnx"/>
    <tableColumn id="6" xr3:uid="{AB4382FD-F3F6-9F4F-84EA-F487DBB58B01}" name="onnx_quant"/>
    <tableColumn id="7" xr3:uid="{F51F169F-BC93-6E42-A0C8-E565C9950E91}" name="zu base">
      <calculatedColumnFormula>F2/C2</calculatedColumnFormula>
    </tableColumn>
    <tableColumn id="8" xr3:uid="{33454FE1-CD3B-3E4B-BAF6-5C79874C0CBF}" name="zu quant">
      <calculatedColumnFormula>F2/D2</calculatedColumnFormula>
    </tableColumn>
    <tableColumn id="9" xr3:uid="{FFA763F1-EA4D-1745-BCBF-1D69398FB484}" name="zu onnx">
      <calculatedColumnFormula>F2/E2</calculatedColumnFormula>
    </tableColumn>
    <tableColumn id="10" xr3:uid="{8E0E2493-E952-3C4D-8134-AFD9CB745D3D}" name="base_quant zu base">
      <calculatedColumnFormula>D2/C2</calculatedColumnFormula>
    </tableColumn>
    <tableColumn id="11" xr3:uid="{A89FB4EE-886C-7247-BDFD-9814E79A6D51}" name="onnx zu base">
      <calculatedColumnFormula>E2/C2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7" zoomScale="80" zoomScaleNormal="80" workbookViewId="0">
      <selection activeCell="O40" sqref="O40"/>
    </sheetView>
  </sheetViews>
  <sheetFormatPr baseColWidth="10" defaultRowHeight="16" x14ac:dyDescent="0.2"/>
  <cols>
    <col min="1" max="1" width="19.6640625" customWidth="1"/>
    <col min="3" max="3" width="10.83203125" customWidth="1"/>
    <col min="4" max="4" width="16.83203125" customWidth="1"/>
    <col min="5" max="5" width="16.5" customWidth="1"/>
    <col min="6" max="6" width="13.1640625" customWidth="1"/>
    <col min="10" max="10" width="19.6640625" customWidth="1"/>
    <col min="11" max="11" width="14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23</v>
      </c>
      <c r="I1" t="s">
        <v>21</v>
      </c>
      <c r="J1" t="s">
        <v>25</v>
      </c>
      <c r="K1" t="s">
        <v>26</v>
      </c>
    </row>
    <row r="2" spans="1:11" x14ac:dyDescent="0.2">
      <c r="A2" t="s">
        <v>6</v>
      </c>
      <c r="B2" t="s">
        <v>7</v>
      </c>
      <c r="C2">
        <v>423.32056427001902</v>
      </c>
      <c r="D2">
        <v>388.361328125</v>
      </c>
      <c r="E2">
        <v>421.37060832977198</v>
      </c>
      <c r="F2">
        <v>106.040250778198</v>
      </c>
      <c r="G2">
        <f t="shared" ref="G2:G24" si="0">F2/C2</f>
        <v>0.25049633712233083</v>
      </c>
      <c r="H2">
        <f t="shared" ref="H2:H24" si="1">F2/D2</f>
        <v>0.27304533973595674</v>
      </c>
      <c r="I2">
        <f t="shared" ref="I2:I24" si="2">F2/E2</f>
        <v>0.25165554664223055</v>
      </c>
      <c r="J2">
        <f t="shared" ref="J2:J24" si="3">D2/C2</f>
        <v>0.91741663624278846</v>
      </c>
      <c r="K2">
        <f t="shared" ref="K2:K24" si="4">E2/C2</f>
        <v>0.99539366592405076</v>
      </c>
    </row>
    <row r="3" spans="1:11" x14ac:dyDescent="0.2">
      <c r="A3" t="s">
        <v>6</v>
      </c>
      <c r="B3" t="s">
        <v>9</v>
      </c>
      <c r="C3">
        <v>423.31763076782198</v>
      </c>
      <c r="D3">
        <v>388.361328125</v>
      </c>
      <c r="E3">
        <v>421.36550712585398</v>
      </c>
      <c r="F3">
        <v>106.034519195556</v>
      </c>
      <c r="G3">
        <f t="shared" si="0"/>
        <v>0.2504845333354731</v>
      </c>
      <c r="H3">
        <f t="shared" si="1"/>
        <v>0.27303058135960223</v>
      </c>
      <c r="I3">
        <f t="shared" si="2"/>
        <v>0.2516449908745983</v>
      </c>
      <c r="J3">
        <f t="shared" si="3"/>
        <v>0.91742299374723058</v>
      </c>
      <c r="K3">
        <f t="shared" si="4"/>
        <v>0.99538851325793543</v>
      </c>
    </row>
    <row r="4" spans="1:11" x14ac:dyDescent="0.2">
      <c r="A4" t="s">
        <v>6</v>
      </c>
      <c r="B4" t="s">
        <v>10</v>
      </c>
      <c r="C4">
        <v>421.06763458251902</v>
      </c>
      <c r="D4">
        <v>388.361328125</v>
      </c>
      <c r="E4">
        <v>419.11339282989502</v>
      </c>
      <c r="F4">
        <v>105.464758872985</v>
      </c>
      <c r="G4">
        <f t="shared" si="0"/>
        <v>0.25046987754722921</v>
      </c>
      <c r="H4">
        <f t="shared" si="1"/>
        <v>0.27156349315769041</v>
      </c>
      <c r="I4">
        <f t="shared" si="2"/>
        <v>0.25163776838739638</v>
      </c>
      <c r="J4">
        <f t="shared" si="3"/>
        <v>0.92232528987903162</v>
      </c>
      <c r="K4">
        <f t="shared" si="4"/>
        <v>0.99535884121190743</v>
      </c>
    </row>
    <row r="5" spans="1:11" x14ac:dyDescent="0.2">
      <c r="A5" t="s">
        <v>6</v>
      </c>
      <c r="B5" t="s">
        <v>11</v>
      </c>
      <c r="C5">
        <v>421.06763458251902</v>
      </c>
      <c r="D5">
        <v>388.361328125</v>
      </c>
      <c r="E5">
        <v>419.114754676818</v>
      </c>
      <c r="F5">
        <v>105.467631340026</v>
      </c>
      <c r="G5">
        <f t="shared" si="0"/>
        <v>0.25047669941337397</v>
      </c>
      <c r="H5">
        <f t="shared" si="1"/>
        <v>0.27157088953532377</v>
      </c>
      <c r="I5">
        <f t="shared" si="2"/>
        <v>0.25164380438324763</v>
      </c>
      <c r="J5">
        <f t="shared" si="3"/>
        <v>0.92232528987903162</v>
      </c>
      <c r="K5">
        <f t="shared" si="4"/>
        <v>0.99536207548310551</v>
      </c>
    </row>
    <row r="6" spans="1:11" x14ac:dyDescent="0.2">
      <c r="A6" t="s">
        <v>6</v>
      </c>
      <c r="B6" t="s">
        <v>12</v>
      </c>
      <c r="C6">
        <v>423.32056427001902</v>
      </c>
      <c r="D6">
        <v>388.361328125</v>
      </c>
      <c r="E6">
        <v>421.371296882629</v>
      </c>
      <c r="F6">
        <v>106.041704177856</v>
      </c>
      <c r="G6">
        <f t="shared" si="0"/>
        <v>0.25049977045342947</v>
      </c>
      <c r="H6">
        <f t="shared" si="1"/>
        <v>0.27304908212623291</v>
      </c>
      <c r="I6">
        <f t="shared" si="2"/>
        <v>0.2516585846315807</v>
      </c>
      <c r="J6">
        <f t="shared" si="3"/>
        <v>0.91741663624278846</v>
      </c>
      <c r="K6">
        <f t="shared" si="4"/>
        <v>0.99539529247592451</v>
      </c>
    </row>
    <row r="7" spans="1:11" x14ac:dyDescent="0.2">
      <c r="A7" t="s">
        <v>6</v>
      </c>
      <c r="B7" t="s">
        <v>13</v>
      </c>
      <c r="C7">
        <v>421.06763458251902</v>
      </c>
      <c r="D7">
        <v>388.361328125</v>
      </c>
      <c r="E7">
        <v>419.11407375335602</v>
      </c>
      <c r="F7">
        <v>105.46619510650601</v>
      </c>
      <c r="G7">
        <f t="shared" si="0"/>
        <v>0.25047328848030281</v>
      </c>
      <c r="H7">
        <f t="shared" si="1"/>
        <v>0.27156719134650842</v>
      </c>
      <c r="I7">
        <f t="shared" si="2"/>
        <v>0.25164078639022674</v>
      </c>
      <c r="J7">
        <f t="shared" si="3"/>
        <v>0.92232528987903162</v>
      </c>
      <c r="K7">
        <f t="shared" si="4"/>
        <v>0.99536045834750531</v>
      </c>
    </row>
    <row r="8" spans="1:11" x14ac:dyDescent="0.2">
      <c r="A8" t="s">
        <v>6</v>
      </c>
      <c r="B8" t="s">
        <v>14</v>
      </c>
      <c r="C8">
        <v>423.31763076782198</v>
      </c>
      <c r="D8">
        <v>388.361328125</v>
      </c>
      <c r="E8">
        <v>421.36409950256302</v>
      </c>
      <c r="F8">
        <v>106.031373977661</v>
      </c>
      <c r="G8">
        <f t="shared" si="0"/>
        <v>0.25047710341130647</v>
      </c>
      <c r="H8">
        <f t="shared" si="1"/>
        <v>0.27302248266988416</v>
      </c>
      <c r="I8">
        <f t="shared" si="2"/>
        <v>0.25163836715760846</v>
      </c>
      <c r="J8">
        <f t="shared" si="3"/>
        <v>0.91742299374723058</v>
      </c>
      <c r="K8">
        <f t="shared" si="4"/>
        <v>0.99538518804020615</v>
      </c>
    </row>
    <row r="9" spans="1:11" x14ac:dyDescent="0.2">
      <c r="A9" t="s">
        <v>6</v>
      </c>
      <c r="B9" t="s">
        <v>16</v>
      </c>
      <c r="C9">
        <v>421.06763458251902</v>
      </c>
      <c r="D9">
        <v>388.361328125</v>
      </c>
      <c r="E9">
        <v>419.11407375335602</v>
      </c>
      <c r="F9">
        <v>105.46619510650601</v>
      </c>
      <c r="G9">
        <f t="shared" si="0"/>
        <v>0.25047328848030281</v>
      </c>
      <c r="H9">
        <f t="shared" si="1"/>
        <v>0.27156719134650842</v>
      </c>
      <c r="I9">
        <f t="shared" si="2"/>
        <v>0.25164078639022674</v>
      </c>
      <c r="J9">
        <f t="shared" si="3"/>
        <v>0.92232528987903162</v>
      </c>
      <c r="K9">
        <f t="shared" si="4"/>
        <v>0.99536045834750531</v>
      </c>
    </row>
    <row r="10" spans="1:11" x14ac:dyDescent="0.2">
      <c r="A10" t="s">
        <v>6</v>
      </c>
      <c r="B10" t="s">
        <v>17</v>
      </c>
      <c r="C10">
        <v>423.31763076782198</v>
      </c>
      <c r="D10">
        <v>388.361328125</v>
      </c>
      <c r="E10">
        <v>421.365155220031</v>
      </c>
      <c r="F10">
        <v>106.033733367919</v>
      </c>
      <c r="G10">
        <f t="shared" si="0"/>
        <v>0.25048267698085924</v>
      </c>
      <c r="H10">
        <f t="shared" si="1"/>
        <v>0.27302855791498998</v>
      </c>
      <c r="I10">
        <f t="shared" si="2"/>
        <v>0.25164333608114714</v>
      </c>
      <c r="J10">
        <f t="shared" si="3"/>
        <v>0.91742299374723058</v>
      </c>
      <c r="K10">
        <f t="shared" si="4"/>
        <v>0.99538768195350247</v>
      </c>
    </row>
    <row r="11" spans="1:11" x14ac:dyDescent="0.2">
      <c r="A11" t="s">
        <v>6</v>
      </c>
      <c r="B11" t="s">
        <v>18</v>
      </c>
      <c r="C11">
        <v>421.06763458251902</v>
      </c>
      <c r="D11">
        <v>388.361328125</v>
      </c>
      <c r="E11">
        <v>419.11373329162598</v>
      </c>
      <c r="F11">
        <v>105.46547698974599</v>
      </c>
      <c r="G11">
        <f t="shared" si="0"/>
        <v>0.25047158301376715</v>
      </c>
      <c r="H11">
        <f t="shared" si="1"/>
        <v>0.27156534225210066</v>
      </c>
      <c r="I11">
        <f t="shared" si="2"/>
        <v>0.25163927739003827</v>
      </c>
      <c r="J11">
        <f t="shared" si="3"/>
        <v>0.92232528987903162</v>
      </c>
      <c r="K11">
        <f t="shared" si="4"/>
        <v>0.99535964977970748</v>
      </c>
    </row>
    <row r="12" spans="1:11" x14ac:dyDescent="0.2">
      <c r="A12" t="s">
        <v>6</v>
      </c>
      <c r="B12" t="s">
        <v>19</v>
      </c>
      <c r="C12">
        <v>421.06763458251902</v>
      </c>
      <c r="D12">
        <v>388.361328125</v>
      </c>
      <c r="E12">
        <v>419.114754676818</v>
      </c>
      <c r="F12">
        <v>105.467631340026</v>
      </c>
      <c r="G12">
        <f t="shared" si="0"/>
        <v>0.25047669941337397</v>
      </c>
      <c r="H12">
        <f t="shared" si="1"/>
        <v>0.27157088953532377</v>
      </c>
      <c r="I12">
        <f t="shared" si="2"/>
        <v>0.25164380438324763</v>
      </c>
      <c r="J12">
        <f t="shared" si="3"/>
        <v>0.92232528987903162</v>
      </c>
      <c r="K12">
        <f t="shared" si="4"/>
        <v>0.99536207548310551</v>
      </c>
    </row>
    <row r="13" spans="1:11" x14ac:dyDescent="0.2">
      <c r="A13" t="s">
        <v>8</v>
      </c>
      <c r="B13" t="s">
        <v>7</v>
      </c>
      <c r="C13">
        <v>481.16434478759697</v>
      </c>
      <c r="D13">
        <v>446.20510864257801</v>
      </c>
      <c r="E13">
        <v>479.230464935302</v>
      </c>
      <c r="F13">
        <v>120.518750190734</v>
      </c>
      <c r="G13">
        <f t="shared" si="0"/>
        <v>0.25047315225307321</v>
      </c>
      <c r="H13">
        <f t="shared" si="1"/>
        <v>0.27009719937400511</v>
      </c>
      <c r="I13">
        <f t="shared" si="2"/>
        <v>0.25148390807542775</v>
      </c>
      <c r="J13">
        <f t="shared" si="3"/>
        <v>0.92734449980816591</v>
      </c>
      <c r="K13">
        <f t="shared" si="4"/>
        <v>0.99598083300800544</v>
      </c>
    </row>
    <row r="14" spans="1:11" x14ac:dyDescent="0.2">
      <c r="A14" t="s">
        <v>8</v>
      </c>
      <c r="B14" t="s">
        <v>9</v>
      </c>
      <c r="C14">
        <v>481.16141128539999</v>
      </c>
      <c r="D14">
        <v>446.20510864257801</v>
      </c>
      <c r="E14">
        <v>479.225354194641</v>
      </c>
      <c r="F14">
        <v>120.51300907135</v>
      </c>
      <c r="G14">
        <f t="shared" si="0"/>
        <v>0.25046274752043224</v>
      </c>
      <c r="H14">
        <f t="shared" si="1"/>
        <v>0.27008433282614897</v>
      </c>
      <c r="I14">
        <f t="shared" si="2"/>
        <v>0.25147461004828792</v>
      </c>
      <c r="J14">
        <f t="shared" si="3"/>
        <v>0.92735015355982542</v>
      </c>
      <c r="K14">
        <f t="shared" si="4"/>
        <v>0.99597628353947398</v>
      </c>
    </row>
    <row r="15" spans="1:11" x14ac:dyDescent="0.2">
      <c r="A15" t="s">
        <v>8</v>
      </c>
      <c r="B15" t="s">
        <v>10</v>
      </c>
      <c r="C15">
        <v>478.91141510009697</v>
      </c>
      <c r="D15">
        <v>446.20510864257801</v>
      </c>
      <c r="E15">
        <v>476.97324085235499</v>
      </c>
      <c r="F15">
        <v>119.94327259063699</v>
      </c>
      <c r="G15">
        <f t="shared" si="0"/>
        <v>0.25044980931508537</v>
      </c>
      <c r="H15">
        <f t="shared" si="1"/>
        <v>0.26880748397417992</v>
      </c>
      <c r="I15">
        <f t="shared" si="2"/>
        <v>0.25146750869356405</v>
      </c>
      <c r="J15">
        <f t="shared" si="3"/>
        <v>0.93170698081881587</v>
      </c>
      <c r="K15">
        <f t="shared" si="4"/>
        <v>0.99595295875890344</v>
      </c>
    </row>
    <row r="16" spans="1:11" x14ac:dyDescent="0.2">
      <c r="A16" t="s">
        <v>8</v>
      </c>
      <c r="B16" t="s">
        <v>11</v>
      </c>
      <c r="C16">
        <v>478.91141510009697</v>
      </c>
      <c r="D16">
        <v>446.20510864257801</v>
      </c>
      <c r="E16">
        <v>476.97460269927899</v>
      </c>
      <c r="F16">
        <v>119.946145057678</v>
      </c>
      <c r="G16">
        <f t="shared" si="0"/>
        <v>0.25045580722398969</v>
      </c>
      <c r="H16">
        <f t="shared" si="1"/>
        <v>0.26881392152270944</v>
      </c>
      <c r="I16">
        <f t="shared" si="2"/>
        <v>0.25147281297344287</v>
      </c>
      <c r="J16">
        <f t="shared" si="3"/>
        <v>0.93170698081881587</v>
      </c>
      <c r="K16">
        <f t="shared" si="4"/>
        <v>0.99595580238902182</v>
      </c>
    </row>
    <row r="17" spans="1:11" x14ac:dyDescent="0.2">
      <c r="A17" t="s">
        <v>8</v>
      </c>
      <c r="B17" t="s">
        <v>12</v>
      </c>
      <c r="C17">
        <v>481.16434478759697</v>
      </c>
      <c r="D17">
        <v>446.20510864257801</v>
      </c>
      <c r="E17">
        <v>479.23114395141602</v>
      </c>
      <c r="F17">
        <v>120.52019405364901</v>
      </c>
      <c r="G17">
        <f t="shared" si="0"/>
        <v>0.25047615302179321</v>
      </c>
      <c r="H17">
        <f t="shared" si="1"/>
        <v>0.27010043524667227</v>
      </c>
      <c r="I17">
        <f t="shared" si="2"/>
        <v>0.25148656462499697</v>
      </c>
      <c r="J17">
        <f t="shared" si="3"/>
        <v>0.92734449980816591</v>
      </c>
      <c r="K17">
        <f t="shared" si="4"/>
        <v>0.99598224420175119</v>
      </c>
    </row>
    <row r="18" spans="1:11" x14ac:dyDescent="0.2">
      <c r="A18" t="s">
        <v>8</v>
      </c>
      <c r="B18" t="s">
        <v>13</v>
      </c>
      <c r="C18">
        <v>478.91141510009697</v>
      </c>
      <c r="D18">
        <v>446.20510864257801</v>
      </c>
      <c r="E18">
        <v>476.97392177581702</v>
      </c>
      <c r="F18">
        <v>119.944708824157</v>
      </c>
      <c r="G18">
        <f t="shared" si="0"/>
        <v>0.25045280826953653</v>
      </c>
      <c r="H18">
        <f t="shared" si="1"/>
        <v>0.26881070274844354</v>
      </c>
      <c r="I18">
        <f t="shared" si="2"/>
        <v>0.25147016083728857</v>
      </c>
      <c r="J18">
        <f t="shared" si="3"/>
        <v>0.93170698081881587</v>
      </c>
      <c r="K18">
        <f t="shared" si="4"/>
        <v>0.99595438057396268</v>
      </c>
    </row>
    <row r="19" spans="1:11" x14ac:dyDescent="0.2">
      <c r="A19" t="s">
        <v>8</v>
      </c>
      <c r="B19" t="s">
        <v>14</v>
      </c>
      <c r="C19">
        <v>481.16141128539999</v>
      </c>
      <c r="D19">
        <v>446.20510864257801</v>
      </c>
      <c r="E19">
        <v>479.22394657134998</v>
      </c>
      <c r="F19">
        <v>120.50986385345399</v>
      </c>
      <c r="G19">
        <f t="shared" si="0"/>
        <v>0.25045621079944375</v>
      </c>
      <c r="H19">
        <f t="shared" si="1"/>
        <v>0.27007728400973002</v>
      </c>
      <c r="I19">
        <f t="shared" si="2"/>
        <v>0.25146878555558932</v>
      </c>
      <c r="J19">
        <f t="shared" si="3"/>
        <v>0.92735015355982542</v>
      </c>
      <c r="K19">
        <f t="shared" si="4"/>
        <v>0.99597335806943832</v>
      </c>
    </row>
    <row r="20" spans="1:11" x14ac:dyDescent="0.2">
      <c r="A20" t="s">
        <v>8</v>
      </c>
      <c r="B20" t="s">
        <v>15</v>
      </c>
      <c r="C20">
        <v>481.16141128539999</v>
      </c>
      <c r="D20">
        <v>446.20510864257801</v>
      </c>
      <c r="E20">
        <v>479.224298477172</v>
      </c>
      <c r="F20">
        <v>120.510649681091</v>
      </c>
      <c r="G20">
        <f t="shared" si="0"/>
        <v>0.25045784398867832</v>
      </c>
      <c r="H20">
        <f t="shared" si="1"/>
        <v>0.27007904514518499</v>
      </c>
      <c r="I20">
        <f t="shared" si="2"/>
        <v>0.25147024068695373</v>
      </c>
      <c r="J20">
        <f t="shared" si="3"/>
        <v>0.92735015355982542</v>
      </c>
      <c r="K20">
        <f t="shared" si="4"/>
        <v>0.99597408943694576</v>
      </c>
    </row>
    <row r="21" spans="1:11" x14ac:dyDescent="0.2">
      <c r="A21" t="s">
        <v>8</v>
      </c>
      <c r="B21" t="s">
        <v>16</v>
      </c>
      <c r="C21">
        <v>478.91141510009697</v>
      </c>
      <c r="D21">
        <v>446.20510864257801</v>
      </c>
      <c r="E21">
        <v>476.97392177581702</v>
      </c>
      <c r="F21">
        <v>119.944708824157</v>
      </c>
      <c r="G21">
        <f t="shared" si="0"/>
        <v>0.25045280826953653</v>
      </c>
      <c r="H21">
        <f t="shared" si="1"/>
        <v>0.26881070274844354</v>
      </c>
      <c r="I21">
        <f t="shared" si="2"/>
        <v>0.25147016083728857</v>
      </c>
      <c r="J21">
        <f t="shared" si="3"/>
        <v>0.93170698081881587</v>
      </c>
      <c r="K21">
        <f t="shared" si="4"/>
        <v>0.99595438057396268</v>
      </c>
    </row>
    <row r="22" spans="1:11" x14ac:dyDescent="0.2">
      <c r="A22" t="s">
        <v>8</v>
      </c>
      <c r="B22" t="s">
        <v>17</v>
      </c>
      <c r="C22">
        <v>481.16141128539999</v>
      </c>
      <c r="D22">
        <v>446.20510864257801</v>
      </c>
      <c r="E22">
        <v>479.22500228881802</v>
      </c>
      <c r="F22">
        <v>120.512223243713</v>
      </c>
      <c r="G22">
        <f t="shared" si="0"/>
        <v>0.25046111433119767</v>
      </c>
      <c r="H22">
        <f t="shared" si="1"/>
        <v>0.27008257169069405</v>
      </c>
      <c r="I22">
        <f t="shared" si="2"/>
        <v>0.2514731549233381</v>
      </c>
      <c r="J22">
        <f t="shared" si="3"/>
        <v>0.92735015355982542</v>
      </c>
      <c r="K22">
        <f t="shared" si="4"/>
        <v>0.99597555217196465</v>
      </c>
    </row>
    <row r="23" spans="1:11" x14ac:dyDescent="0.2">
      <c r="A23" t="s">
        <v>8</v>
      </c>
      <c r="B23" t="s">
        <v>18</v>
      </c>
      <c r="C23">
        <v>478.91141510009697</v>
      </c>
      <c r="D23">
        <v>446.20510864257801</v>
      </c>
      <c r="E23">
        <v>476.973581314086</v>
      </c>
      <c r="F23">
        <v>119.94399070739701</v>
      </c>
      <c r="G23">
        <f t="shared" si="0"/>
        <v>0.25045130879231098</v>
      </c>
      <c r="H23">
        <f t="shared" si="1"/>
        <v>0.26880909336131176</v>
      </c>
      <c r="I23">
        <f t="shared" si="2"/>
        <v>0.25146883476637288</v>
      </c>
      <c r="J23">
        <f t="shared" si="3"/>
        <v>0.93170698081881587</v>
      </c>
      <c r="K23">
        <f t="shared" si="4"/>
        <v>0.99595366966643306</v>
      </c>
    </row>
    <row r="24" spans="1:11" x14ac:dyDescent="0.2">
      <c r="A24" t="s">
        <v>8</v>
      </c>
      <c r="B24" t="s">
        <v>19</v>
      </c>
      <c r="C24">
        <v>478.91141510009697</v>
      </c>
      <c r="D24">
        <v>446.20510864257801</v>
      </c>
      <c r="E24">
        <v>476.97460269927899</v>
      </c>
      <c r="F24">
        <v>119.946145057678</v>
      </c>
      <c r="G24">
        <f t="shared" si="0"/>
        <v>0.25045580722398969</v>
      </c>
      <c r="H24">
        <f t="shared" si="1"/>
        <v>0.26881392152270944</v>
      </c>
      <c r="I24">
        <f t="shared" si="2"/>
        <v>0.25147281297344287</v>
      </c>
      <c r="J24">
        <f t="shared" si="3"/>
        <v>0.93170698081881587</v>
      </c>
      <c r="K24">
        <f t="shared" si="4"/>
        <v>0.99595580238902182</v>
      </c>
    </row>
    <row r="29" spans="1:11" x14ac:dyDescent="0.2">
      <c r="F29" t="s">
        <v>20</v>
      </c>
      <c r="G29">
        <f>AVERAGE(G2:G24)</f>
        <v>0.25046901863742677</v>
      </c>
      <c r="H29">
        <f>AVERAGE(H2:H24)</f>
        <v>0.27078120587610244</v>
      </c>
      <c r="I29">
        <f>AVERAGE(I2:I24)</f>
        <v>0.25155506990032789</v>
      </c>
    </row>
    <row r="31" spans="1:11" x14ac:dyDescent="0.2">
      <c r="F31" t="s">
        <v>24</v>
      </c>
      <c r="G31" s="1">
        <f>G29</f>
        <v>0.25046901863742677</v>
      </c>
      <c r="H31" s="1">
        <f>H29</f>
        <v>0.27078120587610244</v>
      </c>
      <c r="I31" s="1">
        <f>I29</f>
        <v>0.25155506990032789</v>
      </c>
    </row>
    <row r="37" spans="1:6" x14ac:dyDescent="0.2">
      <c r="A37" t="s">
        <v>27</v>
      </c>
      <c r="C37">
        <v>480.03690210978129</v>
      </c>
      <c r="D37">
        <v>446.20510864257801</v>
      </c>
      <c r="E37">
        <v>478.10034012794432</v>
      </c>
      <c r="F37">
        <v>120.22947176297458</v>
      </c>
    </row>
    <row r="38" spans="1:6" x14ac:dyDescent="0.2">
      <c r="A38" t="s">
        <v>28</v>
      </c>
      <c r="C38">
        <v>426.82593695322618</v>
      </c>
      <c r="D38">
        <v>393.18164316813198</v>
      </c>
      <c r="E38">
        <v>424.87467106183311</v>
      </c>
      <c r="F38">
        <v>106.91046794255526</v>
      </c>
    </row>
    <row r="40" spans="1:6" x14ac:dyDescent="0.2">
      <c r="C40">
        <v>1</v>
      </c>
      <c r="D40">
        <f>D37/C37</f>
        <v>0.92952251520974494</v>
      </c>
      <c r="E40">
        <f>E37/C37</f>
        <v>0.99596580601756712</v>
      </c>
      <c r="F40">
        <f>F37/C37</f>
        <v>0.25045881105090312</v>
      </c>
    </row>
    <row r="41" spans="1:6" x14ac:dyDescent="0.2">
      <c r="C41">
        <v>1</v>
      </c>
      <c r="D41">
        <f>D38/C38</f>
        <v>0.92117561077648125</v>
      </c>
      <c r="E41">
        <f>E38/C38</f>
        <v>0.99542842708828427</v>
      </c>
      <c r="F41">
        <f>F38/C38</f>
        <v>0.25047790840853018</v>
      </c>
    </row>
    <row r="43" spans="1:6" x14ac:dyDescent="0.2">
      <c r="C43" t="s">
        <v>29</v>
      </c>
      <c r="D43" t="s">
        <v>32</v>
      </c>
      <c r="E43" t="s">
        <v>30</v>
      </c>
      <c r="F43" t="s">
        <v>31</v>
      </c>
    </row>
    <row r="44" spans="1:6" x14ac:dyDescent="0.2">
      <c r="C44">
        <f>C41*100</f>
        <v>100</v>
      </c>
      <c r="D44">
        <f t="shared" ref="D44:F44" si="5">D41*100</f>
        <v>92.117561077648119</v>
      </c>
      <c r="E44">
        <f t="shared" si="5"/>
        <v>99.542842708828431</v>
      </c>
      <c r="F44">
        <f t="shared" si="5"/>
        <v>25.047790840853018</v>
      </c>
    </row>
  </sheetData>
  <pageMargins left="0.7" right="0.7" top="0.78740157499999996" bottom="0.78740157499999996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file_size_2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2023-01-14T23:45:36Z</dcterms:created>
  <dcterms:modified xsi:type="dcterms:W3CDTF">2023-02-06T01:02:01Z</dcterms:modified>
</cp:coreProperties>
</file>