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kopp\Documents\Information Technology\CP1402 - Internet Fundamentals\Assignment 1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1" l="1"/>
  <c r="G75" i="1"/>
  <c r="G76" i="1"/>
  <c r="F18" i="1"/>
  <c r="F19" i="1"/>
  <c r="F17" i="1"/>
  <c r="F47" i="1"/>
  <c r="F48" i="1"/>
  <c r="F49" i="1"/>
  <c r="F50" i="1"/>
  <c r="F46" i="1"/>
</calcChain>
</file>

<file path=xl/sharedStrings.xml><?xml version="1.0" encoding="utf-8"?>
<sst xmlns="http://schemas.openxmlformats.org/spreadsheetml/2006/main" count="166" uniqueCount="84">
  <si>
    <t>Requirements:</t>
  </si>
  <si>
    <t>Routers:</t>
  </si>
  <si>
    <t>Has security/ SSL</t>
  </si>
  <si>
    <t>1000Mbit capable</t>
  </si>
  <si>
    <t>Model</t>
  </si>
  <si>
    <t>Cost</t>
  </si>
  <si>
    <t>Speed(Mbps)</t>
  </si>
  <si>
    <t>Security/ SSL</t>
  </si>
  <si>
    <t>No. Ports</t>
  </si>
  <si>
    <t>Requirement</t>
  </si>
  <si>
    <t>Speed</t>
  </si>
  <si>
    <t>Ports</t>
  </si>
  <si>
    <t>Switches:</t>
  </si>
  <si>
    <t>Has atleast two ports</t>
  </si>
  <si>
    <t>Managed/ Unmanaged</t>
  </si>
  <si>
    <t>Description</t>
  </si>
  <si>
    <t>Weight</t>
  </si>
  <si>
    <t xml:space="preserve">1000Mbit capable </t>
  </si>
  <si>
    <t>Atleast two</t>
  </si>
  <si>
    <t>Is the switch managed?</t>
  </si>
  <si>
    <t>Can hold 400 hosts</t>
  </si>
  <si>
    <t>Netgear JGS524PE ProSAFE Plus 24-Port Gigabit Rackmount Switch with Po</t>
  </si>
  <si>
    <t>Cisco SGE2010 48 Port Gigabit Layer 2+</t>
  </si>
  <si>
    <t>Managed</t>
  </si>
  <si>
    <t>Cisco SLM2048PT-AU SG200 50P 50-port Gigabit PoE Smart Switch</t>
  </si>
  <si>
    <t>Cisco SG 300-52 52-port Gigabit Managed S</t>
  </si>
  <si>
    <t>D-Link DGS-1210-52 48-Port 10/100/1000Mbps + 4-Port SFP Websmart Switch</t>
  </si>
  <si>
    <t>Budgeted</t>
  </si>
  <si>
    <t>Requirements</t>
  </si>
  <si>
    <t>Justification for weighting</t>
  </si>
  <si>
    <t>Managed/Unmanaged</t>
  </si>
  <si>
    <t>Switch managed</t>
  </si>
  <si>
    <t>Budgeted Cost</t>
  </si>
  <si>
    <t>Most ports possible</t>
  </si>
  <si>
    <t>A large network like this cannot be run on a slow network speed.</t>
  </si>
  <si>
    <t>The network has 400 hosts and as little switches as possible needs to be used to ensure efficiency.</t>
  </si>
  <si>
    <t>Several switches will need to be purchased as there is no switch that has 500 ports. The price will need to be managed because of this.</t>
  </si>
  <si>
    <t>Not necessary but will make configuring the network easier.</t>
  </si>
  <si>
    <t>Unmanaged</t>
  </si>
  <si>
    <t>Cisco RV325 Dual Gigabit WAN VPN Router</t>
  </si>
  <si>
    <t>SSL and IP security, Firewall, Hardware encryption</t>
  </si>
  <si>
    <t>NetGear FVS336G Dual WAN Gigabit SSL VPN Firewall Router</t>
  </si>
  <si>
    <t>Cisco RV042G-K9-AU Gigabit Dual VPN Router</t>
  </si>
  <si>
    <t>Firewall, SSL and IP security, stateful packet inspection</t>
  </si>
  <si>
    <t>Firewall, VPN, IP security</t>
  </si>
  <si>
    <t>Atleast 2 ports</t>
  </si>
  <si>
    <t>Not necessary as security will be manually added.</t>
  </si>
  <si>
    <t>Extra ports will save having to daisy chain switches.</t>
  </si>
  <si>
    <t>Has security features</t>
  </si>
  <si>
    <t>Router has inbult security features</t>
  </si>
  <si>
    <t>Workstations:</t>
  </si>
  <si>
    <t>Cost efficient</t>
  </si>
  <si>
    <t>Has good graphics processing</t>
  </si>
  <si>
    <t>Has a decent CPU</t>
  </si>
  <si>
    <t>Has atleast 8GB of RAM</t>
  </si>
  <si>
    <t>Sufficient storage space</t>
  </si>
  <si>
    <t>CPU</t>
  </si>
  <si>
    <t>RAM</t>
  </si>
  <si>
    <t>Storage</t>
  </si>
  <si>
    <t>4GB</t>
  </si>
  <si>
    <t>500GB</t>
  </si>
  <si>
    <t>Intel Core i5-6500</t>
  </si>
  <si>
    <t xml:space="preserve">Graphics </t>
  </si>
  <si>
    <t>Intel Integrated</t>
  </si>
  <si>
    <t xml:space="preserve">DELL OptiPlex 3000 Series </t>
  </si>
  <si>
    <t>DELL OptiPlex 7040</t>
  </si>
  <si>
    <t>8GB</t>
  </si>
  <si>
    <t>Radeon R5 340X</t>
  </si>
  <si>
    <t>Graphics</t>
  </si>
  <si>
    <t>DELL OptiPlex 7040 Series</t>
  </si>
  <si>
    <t>HP Z240 (Custom)</t>
  </si>
  <si>
    <t>Atleast 8GB</t>
  </si>
  <si>
    <t>Atleast 500GB</t>
  </si>
  <si>
    <t>Good GPU</t>
  </si>
  <si>
    <t>Good CPU</t>
  </si>
  <si>
    <t>NVIDIA Quadro K620</t>
  </si>
  <si>
    <t xml:space="preserve">Storage </t>
  </si>
  <si>
    <t>Multiple of the computers will be ordered in bulk and will add up to a large amount. The lower the price of each computer the cheaper the total will be.</t>
  </si>
  <si>
    <t>These computers are for a gaming company and will therefore need a decent grapchics card for rendering.</t>
  </si>
  <si>
    <t>Games and gaming related programs can use a lot of processing power so a good CPU is necessary.</t>
  </si>
  <si>
    <t>8GB is a standard amount of memory for a machine doing anything other than basic tasks such as word documents.</t>
  </si>
  <si>
    <t>Storage is easily upgradable but 500GB should last a long time storing work related items.</t>
  </si>
  <si>
    <t>Only a few routers will need to be purchased.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</si>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</sst>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5:E40" totalsRowShown="0">
  <autoFilter ref="A35:E40"/>
  <tableColumns count="5">
    <tableColumn id="1" name="Model"/>
    <tableColumn id="2" name="Cost"/>
    <tableColumn id="3" name="Speed(Mbps)"/>
    <tableColumn id="4" name="No. Ports"/>
    <tableColumn id="5" name="Managed/ Unmanag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2:F50" totalsRowShown="0">
  <autoFilter ref="A42:F50"/>
  <tableColumns count="6">
    <tableColumn id="1" name="Requirement"/>
    <tableColumn id="2" name="Cost"/>
    <tableColumn id="3" name="Speed(Mbps)"/>
    <tableColumn id="4" name="No. Ports"/>
    <tableColumn id="5" name="Managed/ Unmanaged"/>
    <tableColumn id="6" name="Total Weight" dataDxfId="2">
      <calculatedColumnFormula>(Table2[[#This Row],[Cost]]*B41)+(Table2[[#This Row],[Speed(Mbps)]]*C41)+(Table2[[#This Row],[No. Ports]]*D41)+(Table2[[#This Row],[Managed/ Unmanaged]]*E41)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G42:J46" totalsRowShown="0">
  <autoFilter ref="G42:J46"/>
  <tableColumns count="4">
    <tableColumn id="1" name="Requirements"/>
    <tableColumn id="2" name="Description"/>
    <tableColumn id="3" name="Weight"/>
    <tableColumn id="4" name="Justification for weight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8:E11" totalsRowShown="0">
  <autoFilter ref="A8:E11"/>
  <tableColumns count="5">
    <tableColumn id="1" name="Model"/>
    <tableColumn id="2" name="Cost"/>
    <tableColumn id="3" name="Speed(Mbps)"/>
    <tableColumn id="4" name="Security/ SSL"/>
    <tableColumn id="5" name="No. Por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3:F19" totalsRowShown="0">
  <autoFilter ref="A13:F19"/>
  <tableColumns count="6">
    <tableColumn id="1" name="Requirement"/>
    <tableColumn id="2" name="Cost"/>
    <tableColumn id="3" name="Speed"/>
    <tableColumn id="4" name="Ports"/>
    <tableColumn id="5" name="Security/ SSL"/>
    <tableColumn id="6" name="Total Weight" dataDxfId="1">
      <calculatedColumnFormula>(Table5[[#This Row],[Cost]]*$B$15)+(Table5[[#This Row],[Speed]]*$C$15)+(Table5[[#This Row],[Ports]]*$D$15)+(Table5[[#This Row],[Security/ SSL]]*$E$15)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37" displayName="Table37" ref="G13:J17" totalsRowShown="0">
  <autoFilter ref="G13:J17"/>
  <tableColumns count="4">
    <tableColumn id="1" name="Requirements"/>
    <tableColumn id="2" name="Description"/>
    <tableColumn id="3" name="Weight"/>
    <tableColumn id="4" name="Justification for weighting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29" displayName="Table29" ref="A70:G76" totalsRowShown="0">
  <autoFilter ref="A70:G76"/>
  <tableColumns count="7">
    <tableColumn id="1" name="Requirement"/>
    <tableColumn id="2" name="Cost"/>
    <tableColumn id="3" name="Graphics"/>
    <tableColumn id="4" name="CPU"/>
    <tableColumn id="5" name="RAM"/>
    <tableColumn id="6" name="Storage"/>
    <tableColumn id="7" name="Total Weight" dataDxfId="0">
      <calculatedColumnFormula>(Table29[[#This Row],[Cost]]*$B$72)+(Table29[[#This Row],[Graphics]]*$C$72)+(Table29[[#This Row],[CPU]]*$D$72)+(Table29[[#This Row],[RAM]]*$E$72)+(Table29[[#This Row],[Storage]]*$F$72)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310" displayName="Table310" ref="K70:N75" totalsRowShown="0">
  <autoFilter ref="K70:N75"/>
  <tableColumns count="4">
    <tableColumn id="1" name="Requirements"/>
    <tableColumn id="2" name="Description"/>
    <tableColumn id="3" name="Weight"/>
    <tableColumn id="4" name="Justification for weighting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Table18" displayName="Table18" ref="A65:F68" totalsRowShown="0">
  <autoFilter ref="A65:F68"/>
  <tableColumns count="6">
    <tableColumn id="1" name="Model"/>
    <tableColumn id="2" name="Cost"/>
    <tableColumn id="3" name="Graphics "/>
    <tableColumn id="4" name="CPU"/>
    <tableColumn id="5" name="RAM"/>
    <tableColumn id="6" name="Sto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topLeftCell="A61" zoomScale="98" zoomScaleNormal="98" workbookViewId="0">
      <selection activeCell="A70" sqref="A70:G76"/>
    </sheetView>
  </sheetViews>
  <sheetFormatPr defaultRowHeight="15" x14ac:dyDescent="0.25"/>
  <cols>
    <col min="1" max="1" width="32.42578125" customWidth="1"/>
    <col min="2" max="2" width="10.140625" customWidth="1"/>
    <col min="3" max="3" width="15.28515625" customWidth="1"/>
    <col min="4" max="4" width="24.42578125" customWidth="1"/>
    <col min="5" max="5" width="23.42578125" customWidth="1"/>
    <col min="6" max="6" width="17.85546875" customWidth="1"/>
    <col min="7" max="7" width="20.42578125" customWidth="1"/>
    <col min="8" max="8" width="17.7109375" customWidth="1"/>
    <col min="9" max="9" width="9.7109375" customWidth="1"/>
    <col min="10" max="10" width="124.42578125" customWidth="1"/>
    <col min="11" max="11" width="16" customWidth="1"/>
    <col min="12" max="12" width="13.5703125" customWidth="1"/>
    <col min="13" max="13" width="10.28515625" customWidth="1"/>
    <col min="14" max="14" width="134.5703125" customWidth="1"/>
  </cols>
  <sheetData>
    <row r="1" spans="1:10" x14ac:dyDescent="0.25">
      <c r="A1" s="2" t="s">
        <v>1</v>
      </c>
    </row>
    <row r="2" spans="1:10" x14ac:dyDescent="0.25">
      <c r="A2" t="s">
        <v>0</v>
      </c>
    </row>
    <row r="3" spans="1:10" x14ac:dyDescent="0.25">
      <c r="A3" t="s">
        <v>2</v>
      </c>
    </row>
    <row r="4" spans="1:10" x14ac:dyDescent="0.25">
      <c r="A4" t="s">
        <v>3</v>
      </c>
    </row>
    <row r="5" spans="1:10" x14ac:dyDescent="0.25">
      <c r="A5" t="s">
        <v>13</v>
      </c>
    </row>
    <row r="6" spans="1:10" x14ac:dyDescent="0.25">
      <c r="A6" t="s">
        <v>51</v>
      </c>
    </row>
    <row r="8" spans="1:10" x14ac:dyDescent="0.25">
      <c r="A8" t="s">
        <v>4</v>
      </c>
      <c r="B8" t="s">
        <v>5</v>
      </c>
      <c r="C8" t="s">
        <v>6</v>
      </c>
      <c r="D8" t="s">
        <v>7</v>
      </c>
      <c r="E8" t="s">
        <v>8</v>
      </c>
    </row>
    <row r="9" spans="1:10" x14ac:dyDescent="0.25">
      <c r="A9" t="s">
        <v>39</v>
      </c>
      <c r="B9" s="1">
        <v>455</v>
      </c>
      <c r="C9">
        <v>1000</v>
      </c>
      <c r="D9" t="s">
        <v>40</v>
      </c>
      <c r="E9">
        <v>14</v>
      </c>
    </row>
    <row r="10" spans="1:10" x14ac:dyDescent="0.25">
      <c r="A10" t="s">
        <v>41</v>
      </c>
      <c r="B10" s="1">
        <v>289</v>
      </c>
      <c r="C10">
        <v>1000</v>
      </c>
      <c r="D10" t="s">
        <v>43</v>
      </c>
      <c r="E10">
        <v>4</v>
      </c>
    </row>
    <row r="11" spans="1:10" x14ac:dyDescent="0.25">
      <c r="A11" t="s">
        <v>42</v>
      </c>
      <c r="B11" s="1">
        <v>285</v>
      </c>
      <c r="C11">
        <v>1000</v>
      </c>
      <c r="D11" t="s">
        <v>44</v>
      </c>
      <c r="E11">
        <v>2</v>
      </c>
    </row>
    <row r="13" spans="1:10" x14ac:dyDescent="0.25">
      <c r="A13" t="s">
        <v>9</v>
      </c>
      <c r="B13" t="s">
        <v>5</v>
      </c>
      <c r="C13" t="s">
        <v>10</v>
      </c>
      <c r="D13" t="s">
        <v>11</v>
      </c>
      <c r="E13" t="s">
        <v>7</v>
      </c>
      <c r="F13" t="s">
        <v>83</v>
      </c>
      <c r="G13" t="s">
        <v>28</v>
      </c>
      <c r="H13" t="s">
        <v>15</v>
      </c>
      <c r="I13" t="s">
        <v>16</v>
      </c>
      <c r="J13" t="s">
        <v>29</v>
      </c>
    </row>
    <row r="14" spans="1:10" x14ac:dyDescent="0.25">
      <c r="A14" t="s">
        <v>15</v>
      </c>
      <c r="B14" t="s">
        <v>27</v>
      </c>
      <c r="C14" t="s">
        <v>17</v>
      </c>
      <c r="D14" t="s">
        <v>18</v>
      </c>
      <c r="E14" t="s">
        <v>48</v>
      </c>
      <c r="G14" t="s">
        <v>5</v>
      </c>
      <c r="H14" t="s">
        <v>32</v>
      </c>
      <c r="I14">
        <v>3</v>
      </c>
      <c r="J14" t="s">
        <v>82</v>
      </c>
    </row>
    <row r="15" spans="1:10" x14ac:dyDescent="0.25">
      <c r="A15" t="s">
        <v>16</v>
      </c>
      <c r="B15">
        <v>3</v>
      </c>
      <c r="C15">
        <v>5</v>
      </c>
      <c r="D15">
        <v>1</v>
      </c>
      <c r="E15">
        <v>0</v>
      </c>
      <c r="G15" t="s">
        <v>6</v>
      </c>
      <c r="H15" t="s">
        <v>3</v>
      </c>
      <c r="I15">
        <v>5</v>
      </c>
      <c r="J15" t="s">
        <v>34</v>
      </c>
    </row>
    <row r="16" spans="1:10" x14ac:dyDescent="0.25">
      <c r="G16" t="s">
        <v>7</v>
      </c>
      <c r="H16" t="s">
        <v>49</v>
      </c>
      <c r="I16">
        <v>0</v>
      </c>
      <c r="J16" t="s">
        <v>46</v>
      </c>
    </row>
    <row r="17" spans="1:10" x14ac:dyDescent="0.25">
      <c r="A17" t="s">
        <v>39</v>
      </c>
      <c r="B17">
        <v>2</v>
      </c>
      <c r="C17">
        <v>4</v>
      </c>
      <c r="D17">
        <v>6</v>
      </c>
      <c r="E17">
        <v>6</v>
      </c>
      <c r="F17">
        <f>(Table5[[#This Row],[Cost]]*$B$15)+(Table5[[#This Row],[Speed]]*$C$15)+(Table5[[#This Row],[Ports]]*$D$15)+(Table5[[#This Row],[Security/ SSL]]*$E$15)</f>
        <v>32</v>
      </c>
      <c r="G17" t="s">
        <v>8</v>
      </c>
      <c r="H17" t="s">
        <v>45</v>
      </c>
      <c r="I17">
        <v>1</v>
      </c>
      <c r="J17" t="s">
        <v>47</v>
      </c>
    </row>
    <row r="18" spans="1:10" x14ac:dyDescent="0.25">
      <c r="A18" t="s">
        <v>41</v>
      </c>
      <c r="B18">
        <v>4</v>
      </c>
      <c r="C18">
        <v>4</v>
      </c>
      <c r="D18">
        <v>6</v>
      </c>
      <c r="E18">
        <v>6</v>
      </c>
      <c r="F18">
        <f>(Table5[[#This Row],[Cost]]*$B$15)+(Table5[[#This Row],[Speed]]*$C$15)+(Table5[[#This Row],[Ports]]*$D$15)+(Table5[[#This Row],[Security/ SSL]]*$E$15)</f>
        <v>38</v>
      </c>
    </row>
    <row r="19" spans="1:10" x14ac:dyDescent="0.25">
      <c r="A19" t="s">
        <v>42</v>
      </c>
      <c r="B19">
        <v>4</v>
      </c>
      <c r="C19">
        <v>4</v>
      </c>
      <c r="D19">
        <v>4</v>
      </c>
      <c r="E19">
        <v>4</v>
      </c>
      <c r="F19">
        <f>(Table5[[#This Row],[Cost]]*$B$15)+(Table5[[#This Row],[Speed]]*$C$15)+(Table5[[#This Row],[Ports]]*$D$15)+(Table5[[#This Row],[Security/ SSL]]*$E$15)</f>
        <v>36</v>
      </c>
    </row>
    <row r="28" spans="1:10" x14ac:dyDescent="0.25">
      <c r="A28" s="2" t="s">
        <v>12</v>
      </c>
    </row>
    <row r="29" spans="1:10" x14ac:dyDescent="0.25">
      <c r="A29" t="s">
        <v>0</v>
      </c>
    </row>
    <row r="30" spans="1:10" x14ac:dyDescent="0.25">
      <c r="A30" t="s">
        <v>51</v>
      </c>
    </row>
    <row r="31" spans="1:10" x14ac:dyDescent="0.25">
      <c r="A31" t="s">
        <v>3</v>
      </c>
    </row>
    <row r="32" spans="1:10" x14ac:dyDescent="0.25">
      <c r="A32" t="s">
        <v>20</v>
      </c>
    </row>
    <row r="33" spans="1:10" x14ac:dyDescent="0.25">
      <c r="A33" t="s">
        <v>14</v>
      </c>
    </row>
    <row r="35" spans="1:10" x14ac:dyDescent="0.25">
      <c r="A35" t="s">
        <v>4</v>
      </c>
      <c r="B35" t="s">
        <v>5</v>
      </c>
      <c r="C35" t="s">
        <v>6</v>
      </c>
      <c r="D35" t="s">
        <v>8</v>
      </c>
      <c r="E35" t="s">
        <v>14</v>
      </c>
    </row>
    <row r="36" spans="1:10" ht="15" customHeight="1" x14ac:dyDescent="0.25">
      <c r="A36" t="s">
        <v>21</v>
      </c>
      <c r="B36" s="1">
        <v>299</v>
      </c>
      <c r="C36">
        <v>1000</v>
      </c>
      <c r="D36">
        <v>24</v>
      </c>
      <c r="E36" t="s">
        <v>38</v>
      </c>
    </row>
    <row r="37" spans="1:10" x14ac:dyDescent="0.25">
      <c r="A37" t="s">
        <v>22</v>
      </c>
      <c r="B37" s="1">
        <v>1099</v>
      </c>
      <c r="C37">
        <v>1000</v>
      </c>
      <c r="D37">
        <v>48</v>
      </c>
      <c r="E37" t="s">
        <v>23</v>
      </c>
    </row>
    <row r="38" spans="1:10" x14ac:dyDescent="0.25">
      <c r="A38" t="s">
        <v>24</v>
      </c>
      <c r="B38" s="1">
        <v>999</v>
      </c>
      <c r="C38">
        <v>1000</v>
      </c>
      <c r="D38">
        <v>50</v>
      </c>
      <c r="E38" t="s">
        <v>23</v>
      </c>
    </row>
    <row r="39" spans="1:10" x14ac:dyDescent="0.25">
      <c r="A39" t="s">
        <v>25</v>
      </c>
      <c r="B39" s="1">
        <v>1049</v>
      </c>
      <c r="C39">
        <v>1000</v>
      </c>
      <c r="D39">
        <v>52</v>
      </c>
      <c r="E39" t="s">
        <v>23</v>
      </c>
    </row>
    <row r="40" spans="1:10" x14ac:dyDescent="0.25">
      <c r="A40" t="s">
        <v>26</v>
      </c>
      <c r="B40" s="1">
        <v>555</v>
      </c>
      <c r="C40">
        <v>1000</v>
      </c>
      <c r="D40">
        <v>48</v>
      </c>
      <c r="E40" t="s">
        <v>23</v>
      </c>
    </row>
    <row r="42" spans="1:10" x14ac:dyDescent="0.25">
      <c r="A42" t="s">
        <v>9</v>
      </c>
      <c r="B42" t="s">
        <v>5</v>
      </c>
      <c r="C42" t="s">
        <v>6</v>
      </c>
      <c r="D42" t="s">
        <v>8</v>
      </c>
      <c r="E42" t="s">
        <v>14</v>
      </c>
      <c r="F42" t="s">
        <v>83</v>
      </c>
      <c r="G42" t="s">
        <v>28</v>
      </c>
      <c r="H42" t="s">
        <v>15</v>
      </c>
      <c r="I42" t="s">
        <v>16</v>
      </c>
      <c r="J42" t="s">
        <v>29</v>
      </c>
    </row>
    <row r="43" spans="1:10" x14ac:dyDescent="0.25">
      <c r="A43" t="s">
        <v>15</v>
      </c>
      <c r="B43" t="s">
        <v>27</v>
      </c>
      <c r="C43" t="s">
        <v>3</v>
      </c>
      <c r="D43" t="s">
        <v>33</v>
      </c>
      <c r="E43" t="s">
        <v>19</v>
      </c>
      <c r="G43" t="s">
        <v>5</v>
      </c>
      <c r="H43" t="s">
        <v>32</v>
      </c>
      <c r="I43">
        <v>3</v>
      </c>
      <c r="J43" t="s">
        <v>36</v>
      </c>
    </row>
    <row r="44" spans="1:10" x14ac:dyDescent="0.25">
      <c r="A44" t="s">
        <v>16</v>
      </c>
      <c r="B44">
        <v>3</v>
      </c>
      <c r="C44">
        <v>5</v>
      </c>
      <c r="D44">
        <v>5</v>
      </c>
      <c r="E44">
        <v>3</v>
      </c>
      <c r="G44" t="s">
        <v>6</v>
      </c>
      <c r="H44" t="s">
        <v>3</v>
      </c>
      <c r="I44">
        <v>5</v>
      </c>
      <c r="J44" t="s">
        <v>34</v>
      </c>
    </row>
    <row r="45" spans="1:10" x14ac:dyDescent="0.25">
      <c r="G45" t="s">
        <v>8</v>
      </c>
      <c r="H45" t="s">
        <v>33</v>
      </c>
      <c r="I45">
        <v>5</v>
      </c>
      <c r="J45" t="s">
        <v>35</v>
      </c>
    </row>
    <row r="46" spans="1:10" x14ac:dyDescent="0.25">
      <c r="A46" t="s">
        <v>21</v>
      </c>
      <c r="B46">
        <v>6</v>
      </c>
      <c r="C46">
        <v>4</v>
      </c>
      <c r="D46">
        <v>2</v>
      </c>
      <c r="E46">
        <v>0</v>
      </c>
      <c r="F46">
        <f>(Table2[[#This Row],[Cost]]*$B$44)+(Table2[[#This Row],[Speed(Mbps)]]*$C$44)+(Table2[[#This Row],[No. Ports]]*$D$44)+(Table2[[#This Row],[Managed/ Unmanaged]]*$E$44)</f>
        <v>48</v>
      </c>
      <c r="G46" t="s">
        <v>30</v>
      </c>
      <c r="H46" t="s">
        <v>31</v>
      </c>
      <c r="I46">
        <v>3</v>
      </c>
      <c r="J46" t="s">
        <v>37</v>
      </c>
    </row>
    <row r="47" spans="1:10" x14ac:dyDescent="0.25">
      <c r="A47" t="s">
        <v>22</v>
      </c>
      <c r="B47">
        <v>2</v>
      </c>
      <c r="C47">
        <v>4</v>
      </c>
      <c r="D47">
        <v>4</v>
      </c>
      <c r="E47">
        <v>4</v>
      </c>
      <c r="F47">
        <f>(Table2[[#This Row],[Cost]]*$B$44)+(Table2[[#This Row],[Speed(Mbps)]]*$C$44)+(Table2[[#This Row],[No. Ports]]*$D$44)+(Table2[[#This Row],[Managed/ Unmanaged]]*$E$44)</f>
        <v>58</v>
      </c>
    </row>
    <row r="48" spans="1:10" x14ac:dyDescent="0.25">
      <c r="A48" t="s">
        <v>24</v>
      </c>
      <c r="B48">
        <v>2</v>
      </c>
      <c r="C48">
        <v>4</v>
      </c>
      <c r="D48">
        <v>4</v>
      </c>
      <c r="E48">
        <v>4</v>
      </c>
      <c r="F48">
        <f>(Table2[[#This Row],[Cost]]*$B$44)+(Table2[[#This Row],[Speed(Mbps)]]*$C$44)+(Table2[[#This Row],[No. Ports]]*$D$44)+(Table2[[#This Row],[Managed/ Unmanaged]]*$E$44)</f>
        <v>58</v>
      </c>
    </row>
    <row r="49" spans="1:6" x14ac:dyDescent="0.25">
      <c r="A49" t="s">
        <v>25</v>
      </c>
      <c r="B49">
        <v>2</v>
      </c>
      <c r="C49">
        <v>4</v>
      </c>
      <c r="D49">
        <v>6</v>
      </c>
      <c r="E49">
        <v>4</v>
      </c>
      <c r="F49">
        <f>(Table2[[#This Row],[Cost]]*$B$44)+(Table2[[#This Row],[Speed(Mbps)]]*$C$44)+(Table2[[#This Row],[No. Ports]]*$D$44)+(Table2[[#This Row],[Managed/ Unmanaged]]*$E$44)</f>
        <v>68</v>
      </c>
    </row>
    <row r="50" spans="1:6" x14ac:dyDescent="0.25">
      <c r="A50" t="s">
        <v>26</v>
      </c>
      <c r="B50">
        <v>4</v>
      </c>
      <c r="C50">
        <v>4</v>
      </c>
      <c r="D50">
        <v>4</v>
      </c>
      <c r="E50">
        <v>4</v>
      </c>
      <c r="F50">
        <f>(Table2[[#This Row],[Cost]]*$B$44)+(Table2[[#This Row],[Speed(Mbps)]]*$C$44)+(Table2[[#This Row],[No. Ports]]*$D$44)+(Table2[[#This Row],[Managed/ Unmanaged]]*$E$44)</f>
        <v>64</v>
      </c>
    </row>
    <row r="57" spans="1:6" x14ac:dyDescent="0.25">
      <c r="A57" s="2" t="s">
        <v>50</v>
      </c>
    </row>
    <row r="58" spans="1:6" x14ac:dyDescent="0.25">
      <c r="A58" t="s">
        <v>0</v>
      </c>
    </row>
    <row r="59" spans="1:6" x14ac:dyDescent="0.25">
      <c r="A59" t="s">
        <v>51</v>
      </c>
    </row>
    <row r="60" spans="1:6" x14ac:dyDescent="0.25">
      <c r="A60" t="s">
        <v>52</v>
      </c>
    </row>
    <row r="61" spans="1:6" x14ac:dyDescent="0.25">
      <c r="A61" t="s">
        <v>53</v>
      </c>
    </row>
    <row r="62" spans="1:6" x14ac:dyDescent="0.25">
      <c r="A62" t="s">
        <v>54</v>
      </c>
    </row>
    <row r="63" spans="1:6" x14ac:dyDescent="0.25">
      <c r="A63" t="s">
        <v>55</v>
      </c>
    </row>
    <row r="65" spans="1:14" x14ac:dyDescent="0.25">
      <c r="A65" t="s">
        <v>4</v>
      </c>
      <c r="B65" t="s">
        <v>5</v>
      </c>
      <c r="C65" t="s">
        <v>62</v>
      </c>
      <c r="D65" t="s">
        <v>56</v>
      </c>
      <c r="E65" t="s">
        <v>57</v>
      </c>
      <c r="F65" t="s">
        <v>58</v>
      </c>
    </row>
    <row r="66" spans="1:14" x14ac:dyDescent="0.25">
      <c r="A66" t="s">
        <v>64</v>
      </c>
      <c r="B66" s="1">
        <v>1661</v>
      </c>
      <c r="C66" t="s">
        <v>63</v>
      </c>
      <c r="D66" t="s">
        <v>61</v>
      </c>
      <c r="E66" t="s">
        <v>59</v>
      </c>
      <c r="F66" t="s">
        <v>60</v>
      </c>
    </row>
    <row r="67" spans="1:14" x14ac:dyDescent="0.25">
      <c r="A67" t="s">
        <v>65</v>
      </c>
      <c r="B67" s="1">
        <v>2409</v>
      </c>
      <c r="C67" t="s">
        <v>67</v>
      </c>
      <c r="D67" t="s">
        <v>61</v>
      </c>
      <c r="E67" t="s">
        <v>66</v>
      </c>
      <c r="F67" t="s">
        <v>60</v>
      </c>
    </row>
    <row r="68" spans="1:14" x14ac:dyDescent="0.25">
      <c r="A68" t="s">
        <v>70</v>
      </c>
      <c r="B68" s="1">
        <v>1492</v>
      </c>
      <c r="C68" t="s">
        <v>75</v>
      </c>
      <c r="D68" t="s">
        <v>61</v>
      </c>
      <c r="E68" t="s">
        <v>66</v>
      </c>
      <c r="F68" t="s">
        <v>60</v>
      </c>
    </row>
    <row r="69" spans="1:14" x14ac:dyDescent="0.25">
      <c r="B69" s="1"/>
    </row>
    <row r="70" spans="1:14" x14ac:dyDescent="0.25">
      <c r="A70" t="s">
        <v>9</v>
      </c>
      <c r="B70" t="s">
        <v>5</v>
      </c>
      <c r="C70" t="s">
        <v>68</v>
      </c>
      <c r="D70" t="s">
        <v>56</v>
      </c>
      <c r="E70" t="s">
        <v>57</v>
      </c>
      <c r="F70" t="s">
        <v>58</v>
      </c>
      <c r="G70" t="s">
        <v>83</v>
      </c>
      <c r="K70" t="s">
        <v>28</v>
      </c>
      <c r="L70" t="s">
        <v>15</v>
      </c>
      <c r="M70" t="s">
        <v>16</v>
      </c>
      <c r="N70" t="s">
        <v>29</v>
      </c>
    </row>
    <row r="71" spans="1:14" x14ac:dyDescent="0.25">
      <c r="A71" t="s">
        <v>15</v>
      </c>
      <c r="B71" t="s">
        <v>27</v>
      </c>
      <c r="C71" t="s">
        <v>73</v>
      </c>
      <c r="D71" t="s">
        <v>74</v>
      </c>
      <c r="E71" t="s">
        <v>71</v>
      </c>
      <c r="F71" t="s">
        <v>72</v>
      </c>
      <c r="K71" t="s">
        <v>5</v>
      </c>
      <c r="L71" t="s">
        <v>32</v>
      </c>
      <c r="M71">
        <v>5</v>
      </c>
      <c r="N71" t="s">
        <v>77</v>
      </c>
    </row>
    <row r="72" spans="1:14" x14ac:dyDescent="0.25">
      <c r="A72" t="s">
        <v>16</v>
      </c>
      <c r="B72">
        <v>5</v>
      </c>
      <c r="C72">
        <v>3</v>
      </c>
      <c r="D72">
        <v>3</v>
      </c>
      <c r="E72">
        <v>5</v>
      </c>
      <c r="F72">
        <v>5</v>
      </c>
      <c r="K72" t="s">
        <v>68</v>
      </c>
      <c r="L72" t="s">
        <v>73</v>
      </c>
      <c r="M72">
        <v>3</v>
      </c>
      <c r="N72" t="s">
        <v>78</v>
      </c>
    </row>
    <row r="73" spans="1:14" x14ac:dyDescent="0.25">
      <c r="K73" t="s">
        <v>56</v>
      </c>
      <c r="L73" t="s">
        <v>74</v>
      </c>
      <c r="M73">
        <v>3</v>
      </c>
      <c r="N73" t="s">
        <v>79</v>
      </c>
    </row>
    <row r="74" spans="1:14" x14ac:dyDescent="0.25">
      <c r="A74" t="s">
        <v>64</v>
      </c>
      <c r="B74">
        <v>2</v>
      </c>
      <c r="C74">
        <v>2</v>
      </c>
      <c r="D74">
        <v>4</v>
      </c>
      <c r="E74">
        <v>0</v>
      </c>
      <c r="F74">
        <v>4</v>
      </c>
      <c r="G74">
        <f>(Table29[[#This Row],[Cost]]*$B$72)+(Table29[[#This Row],[Graphics]]*$C$72)+(Table29[[#This Row],[CPU]]*$D$72)+(Table29[[#This Row],[RAM]]*$E$72)+(Table29[[#This Row],[Storage]]*$F$72)</f>
        <v>48</v>
      </c>
      <c r="K74" t="s">
        <v>57</v>
      </c>
      <c r="L74" t="s">
        <v>71</v>
      </c>
      <c r="M74">
        <v>5</v>
      </c>
      <c r="N74" t="s">
        <v>80</v>
      </c>
    </row>
    <row r="75" spans="1:14" x14ac:dyDescent="0.25">
      <c r="A75" t="s">
        <v>69</v>
      </c>
      <c r="B75">
        <v>0</v>
      </c>
      <c r="C75">
        <v>4</v>
      </c>
      <c r="D75">
        <v>4</v>
      </c>
      <c r="E75">
        <v>4</v>
      </c>
      <c r="F75">
        <v>4</v>
      </c>
      <c r="G75">
        <f>(Table29[[#This Row],[Cost]]*$B$72)+(Table29[[#This Row],[Graphics]]*$C$72)+(Table29[[#This Row],[CPU]]*$D$72)+(Table29[[#This Row],[RAM]]*$E$72)+(Table29[[#This Row],[Storage]]*$F$72)</f>
        <v>64</v>
      </c>
      <c r="K75" t="s">
        <v>76</v>
      </c>
      <c r="L75" t="s">
        <v>72</v>
      </c>
      <c r="M75">
        <v>3</v>
      </c>
      <c r="N75" t="s">
        <v>81</v>
      </c>
    </row>
    <row r="76" spans="1:14" x14ac:dyDescent="0.25">
      <c r="A76" t="s">
        <v>70</v>
      </c>
      <c r="B76">
        <v>2</v>
      </c>
      <c r="C76">
        <v>4</v>
      </c>
      <c r="D76">
        <v>4</v>
      </c>
      <c r="E76">
        <v>4</v>
      </c>
      <c r="F76">
        <v>4</v>
      </c>
      <c r="G76">
        <f>(Table29[[#This Row],[Cost]]*$B$72)+(Table29[[#This Row],[Graphics]]*$C$72)+(Table29[[#This Row],[CPU]]*$D$72)+(Table29[[#This Row],[RAM]]*$E$72)+(Table29[[#This Row],[Storage]]*$F$72)</f>
        <v>74</v>
      </c>
    </row>
  </sheetData>
  <pageMargins left="0.7" right="0.7" top="0.75" bottom="0.75" header="0.3" footer="0.3"/>
  <pageSetup paperSize="9" orientation="portrait" horizontalDpi="4294967293" verticalDpi="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Koppen</dc:creator>
  <cp:lastModifiedBy>Michael Koppen</cp:lastModifiedBy>
  <dcterms:created xsi:type="dcterms:W3CDTF">2016-04-03T03:14:48Z</dcterms:created>
  <dcterms:modified xsi:type="dcterms:W3CDTF">2016-04-21T03:03:38Z</dcterms:modified>
</cp:coreProperties>
</file>