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opp\Documents\Information Technology\CP1402 - Internet Fundamentals\Assignment 1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O7" i="1"/>
  <c r="O8" i="1"/>
  <c r="O9" i="1"/>
  <c r="O10" i="1"/>
  <c r="O11" i="1"/>
  <c r="O12" i="1"/>
  <c r="O13" i="1"/>
  <c r="N7" i="1"/>
  <c r="N8" i="1"/>
  <c r="N9" i="1"/>
  <c r="N10" i="1"/>
  <c r="N11" i="1"/>
  <c r="N12" i="1"/>
  <c r="N13" i="1"/>
</calcChain>
</file>

<file path=xl/sharedStrings.xml><?xml version="1.0" encoding="utf-8"?>
<sst xmlns="http://schemas.openxmlformats.org/spreadsheetml/2006/main" count="208" uniqueCount="106">
  <si>
    <t>Subnet Name</t>
  </si>
  <si>
    <t>Subnet Address</t>
  </si>
  <si>
    <t>Subnet Mask</t>
  </si>
  <si>
    <t>First Useable Address</t>
  </si>
  <si>
    <t>Last Useable Address</t>
  </si>
  <si>
    <t>Broadcast Address</t>
  </si>
  <si>
    <t>Static Address Range</t>
  </si>
  <si>
    <t>DHCP Address Range</t>
  </si>
  <si>
    <t>163.58.0.0</t>
  </si>
  <si>
    <t>163.58.16.0</t>
  </si>
  <si>
    <t>163.58.24.0</t>
  </si>
  <si>
    <t>163.58.28.0</t>
  </si>
  <si>
    <t>163.58.32.0</t>
  </si>
  <si>
    <t>163.58.34.0</t>
  </si>
  <si>
    <t>163.58.35.0</t>
  </si>
  <si>
    <t>163.58.35.156</t>
  </si>
  <si>
    <t>163.58.35.164</t>
  </si>
  <si>
    <t>163.58.35.128</t>
  </si>
  <si>
    <t>163.58.35.132</t>
  </si>
  <si>
    <t>163.58.35.136</t>
  </si>
  <si>
    <t>163.58.35.140</t>
  </si>
  <si>
    <t>163.58.35.144</t>
  </si>
  <si>
    <t>163.58.35.148</t>
  </si>
  <si>
    <t>163.58.35.152</t>
  </si>
  <si>
    <t>/20</t>
  </si>
  <si>
    <t>163.58.0.1</t>
  </si>
  <si>
    <t>163.58.15.254</t>
  </si>
  <si>
    <t>163.58.15.255</t>
  </si>
  <si>
    <t>/21</t>
  </si>
  <si>
    <t>163.58.16.1</t>
  </si>
  <si>
    <t>163.58.23.254</t>
  </si>
  <si>
    <t>163.58.23.255</t>
  </si>
  <si>
    <t>/22</t>
  </si>
  <si>
    <t>163.58.24.1</t>
  </si>
  <si>
    <t>163.58.27.254</t>
  </si>
  <si>
    <t>163.58.27.255</t>
  </si>
  <si>
    <t>163.58.28.1</t>
  </si>
  <si>
    <t>163.58.31.254</t>
  </si>
  <si>
    <t>163.58.31.255</t>
  </si>
  <si>
    <t>/23</t>
  </si>
  <si>
    <t>163.58.32.1</t>
  </si>
  <si>
    <t>163.58.33.254</t>
  </si>
  <si>
    <t>163.58.33.255</t>
  </si>
  <si>
    <t>/24</t>
  </si>
  <si>
    <t>163.58.34.1</t>
  </si>
  <si>
    <t>163.58.34.254</t>
  </si>
  <si>
    <t>163.58.34.255</t>
  </si>
  <si>
    <t>/25</t>
  </si>
  <si>
    <t>163.58.35.1</t>
  </si>
  <si>
    <t>163.58.35.126</t>
  </si>
  <si>
    <t>163.58.35.127</t>
  </si>
  <si>
    <t>/29</t>
  </si>
  <si>
    <t>163.58.35.157</t>
  </si>
  <si>
    <t>163.58.35.162</t>
  </si>
  <si>
    <t>163.58.35.163</t>
  </si>
  <si>
    <t>163.58.35.165</t>
  </si>
  <si>
    <t>163.58.35.170</t>
  </si>
  <si>
    <t>163.58.35.171</t>
  </si>
  <si>
    <t>/30</t>
  </si>
  <si>
    <t>163.58.35.129</t>
  </si>
  <si>
    <t>163.58.35.130</t>
  </si>
  <si>
    <t>163.58.35.131</t>
  </si>
  <si>
    <t>163.58.35.133</t>
  </si>
  <si>
    <t>163.58.35.134</t>
  </si>
  <si>
    <t>163.58.35.135</t>
  </si>
  <si>
    <t>163.58.35.137</t>
  </si>
  <si>
    <t>163.58.35.138</t>
  </si>
  <si>
    <t>163.58.35.139</t>
  </si>
  <si>
    <t>163.58.35.141</t>
  </si>
  <si>
    <t>163.58.35.142</t>
  </si>
  <si>
    <t>163.58.35.143</t>
  </si>
  <si>
    <t>163.58.35.145</t>
  </si>
  <si>
    <t>163.58.35.146</t>
  </si>
  <si>
    <t>163.58.35.147</t>
  </si>
  <si>
    <t>163.58.35.149</t>
  </si>
  <si>
    <t>163.58.35.150</t>
  </si>
  <si>
    <t>163.58.35.151</t>
  </si>
  <si>
    <t>163.58.35.153</t>
  </si>
  <si>
    <t>163.58.35.154</t>
  </si>
  <si>
    <t>163.58.35.155</t>
  </si>
  <si>
    <t>Table 1:</t>
  </si>
  <si>
    <t>Table 2:</t>
  </si>
  <si>
    <t>Location</t>
  </si>
  <si>
    <t>Interface</t>
  </si>
  <si>
    <t>IP Address</t>
  </si>
  <si>
    <t>Zurich</t>
  </si>
  <si>
    <t>Sydney</t>
  </si>
  <si>
    <t>Brisbane</t>
  </si>
  <si>
    <t>Singapore</t>
  </si>
  <si>
    <t>London</t>
  </si>
  <si>
    <t>Kuala Lumpur</t>
  </si>
  <si>
    <t>Adelaide</t>
  </si>
  <si>
    <t>Table 3:</t>
  </si>
  <si>
    <t>Server Name</t>
  </si>
  <si>
    <t>Web</t>
  </si>
  <si>
    <t>Mail</t>
  </si>
  <si>
    <t>PB</t>
  </si>
  <si>
    <t>User</t>
  </si>
  <si>
    <t>163.58.35.158</t>
  </si>
  <si>
    <t>163.58.35.166</t>
  </si>
  <si>
    <t>163.58.35.159</t>
  </si>
  <si>
    <t>163.58.35.160</t>
  </si>
  <si>
    <t>163.58.35.161</t>
  </si>
  <si>
    <t>163.58.35.167</t>
  </si>
  <si>
    <t>163.58.35.168</t>
  </si>
  <si>
    <t>163.58.35.169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</si>
</sst>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 wrapText="1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vertical="center"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center" wrapText="1"/>
    </xf>
    <xf numFmtId="0" fontId="1" fillId="2" borderId="3" xfId="0" applyFont="1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6:J22" totalsRowShown="0" dataDxfId="9">
  <autoFilter ref="C6:J22"/>
  <tableColumns count="8">
    <tableColumn id="1" name="Subnet Name" dataDxfId="8"/>
    <tableColumn id="2" name="Subnet Address" dataDxfId="7"/>
    <tableColumn id="3" name="Subnet Mask" dataDxfId="6"/>
    <tableColumn id="4" name="First Useable Address" dataDxfId="5"/>
    <tableColumn id="5" name="Last Useable Address" dataDxfId="4"/>
    <tableColumn id="6" name="Broadcast Address" dataDxfId="3"/>
    <tableColumn id="7" name="Static Address Range"/>
    <tableColumn id="8" name="DHCP Address Range" dataDxfId="2">
      <calculatedColumnFormula>Table1[[#This Row],[First Useable Address]] &amp; " - " &amp; Table1[[#This Row],[Last Useable Address]]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L6:O13" totalsRowShown="0">
  <autoFilter ref="L6:O13"/>
  <tableColumns count="4">
    <tableColumn id="1" name="Location"/>
    <tableColumn id="2" name="Interface"/>
    <tableColumn id="3" name="IP Address" dataDxfId="1">
      <calculatedColumnFormula>Table1[[#This Row],[Subnet Address]]</calculatedColumnFormula>
    </tableColumn>
    <tableColumn id="4" name="Subnet Mask" dataDxfId="0">
      <calculatedColumnFormula>Table1[[#This Row],[Subnet Mask]]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Q6:T10" totalsRowShown="0">
  <autoFilter ref="Q6:T10"/>
  <tableColumns count="4">
    <tableColumn id="1" name="Location"/>
    <tableColumn id="2" name="Server Name"/>
    <tableColumn id="3" name="IP Address"/>
    <tableColumn id="4" name="Subnet Mas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T42"/>
  <sheetViews>
    <sheetView tabSelected="1" zoomScale="90" zoomScaleNormal="90" workbookViewId="0">
      <selection activeCell="D6" sqref="D6"/>
    </sheetView>
  </sheetViews>
  <sheetFormatPr defaultRowHeight="15" x14ac:dyDescent="0.25"/>
  <cols>
    <col min="3" max="3" width="15.28515625" customWidth="1"/>
    <col min="4" max="4" width="17" customWidth="1"/>
    <col min="5" max="5" width="14.7109375" customWidth="1"/>
    <col min="6" max="6" width="22.28515625" customWidth="1"/>
    <col min="7" max="7" width="21.85546875" customWidth="1"/>
    <col min="8" max="8" width="19.28515625" customWidth="1"/>
    <col min="9" max="9" width="28.7109375" customWidth="1"/>
    <col min="10" max="10" width="28.85546875" customWidth="1"/>
    <col min="11" max="11" width="9.140625" customWidth="1"/>
    <col min="12" max="12" width="12.5703125" customWidth="1"/>
    <col min="13" max="13" width="11" customWidth="1"/>
    <col min="14" max="14" width="12.28515625" customWidth="1"/>
    <col min="15" max="15" width="14.28515625" customWidth="1"/>
    <col min="16" max="16" width="9.140625" customWidth="1"/>
    <col min="17" max="17" width="10.42578125" customWidth="1"/>
    <col min="18" max="18" width="14.5703125" customWidth="1"/>
    <col min="19" max="19" width="15" customWidth="1"/>
    <col min="20" max="20" width="14.28515625" customWidth="1"/>
  </cols>
  <sheetData>
    <row r="5" spans="3:20" x14ac:dyDescent="0.25">
      <c r="C5" t="s">
        <v>80</v>
      </c>
      <c r="L5" t="s">
        <v>81</v>
      </c>
      <c r="Q5" t="s">
        <v>92</v>
      </c>
    </row>
    <row r="6" spans="3:20" x14ac:dyDescent="0.25">
      <c r="C6" s="14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14" t="s">
        <v>5</v>
      </c>
      <c r="I6" t="s">
        <v>6</v>
      </c>
      <c r="J6" t="s">
        <v>7</v>
      </c>
      <c r="L6" t="s">
        <v>82</v>
      </c>
      <c r="M6" t="s">
        <v>83</v>
      </c>
      <c r="N6" t="s">
        <v>84</v>
      </c>
      <c r="O6" t="s">
        <v>2</v>
      </c>
      <c r="Q6" t="s">
        <v>82</v>
      </c>
      <c r="R6" t="s">
        <v>93</v>
      </c>
      <c r="S6" t="s">
        <v>84</v>
      </c>
      <c r="T6" t="s">
        <v>2</v>
      </c>
    </row>
    <row r="7" spans="3:20" ht="15" customHeight="1" x14ac:dyDescent="0.25">
      <c r="C7" s="5">
        <v>0</v>
      </c>
      <c r="D7" s="5" t="s">
        <v>8</v>
      </c>
      <c r="E7" s="5" t="s">
        <v>24</v>
      </c>
      <c r="F7" s="6" t="s">
        <v>25</v>
      </c>
      <c r="G7" s="6" t="s">
        <v>26</v>
      </c>
      <c r="H7" s="6" t="s">
        <v>27</v>
      </c>
      <c r="J7" s="1" t="str">
        <f>Table1[[#This Row],[First Useable Address]] &amp; " - " &amp; Table1[[#This Row],[Last Useable Address]]</f>
        <v>163.58.0.1 - 163.58.15.254</v>
      </c>
      <c r="L7" t="s">
        <v>85</v>
      </c>
      <c r="N7" t="str">
        <f>Table1[[#This Row],[Subnet Address]]</f>
        <v>163.58.0.0</v>
      </c>
      <c r="O7" t="str">
        <f>Table1[[#This Row],[Subnet Mask]]</f>
        <v>/20</v>
      </c>
      <c r="Q7" t="s">
        <v>85</v>
      </c>
      <c r="R7" t="s">
        <v>94</v>
      </c>
      <c r="S7" t="s">
        <v>59</v>
      </c>
      <c r="T7" t="s">
        <v>51</v>
      </c>
    </row>
    <row r="8" spans="3:20" x14ac:dyDescent="0.25">
      <c r="C8" s="8">
        <v>1</v>
      </c>
      <c r="D8" s="8" t="s">
        <v>9</v>
      </c>
      <c r="E8" s="8" t="s">
        <v>28</v>
      </c>
      <c r="F8" s="9" t="s">
        <v>29</v>
      </c>
      <c r="G8" s="9" t="s">
        <v>30</v>
      </c>
      <c r="H8" s="9" t="s">
        <v>31</v>
      </c>
      <c r="J8" s="1" t="str">
        <f>Table1[[#This Row],[First Useable Address]] &amp; " - " &amp; Table1[[#This Row],[Last Useable Address]]</f>
        <v>163.58.16.1 - 163.58.23.254</v>
      </c>
      <c r="L8" t="s">
        <v>86</v>
      </c>
      <c r="N8" t="str">
        <f>Table1[[#This Row],[Subnet Address]]</f>
        <v>163.58.16.0</v>
      </c>
      <c r="O8" t="str">
        <f>Table1[[#This Row],[Subnet Mask]]</f>
        <v>/21</v>
      </c>
      <c r="Q8" t="s">
        <v>85</v>
      </c>
      <c r="R8" t="s">
        <v>95</v>
      </c>
      <c r="S8" t="s">
        <v>60</v>
      </c>
      <c r="T8" t="s">
        <v>51</v>
      </c>
    </row>
    <row r="9" spans="3:20" x14ac:dyDescent="0.25">
      <c r="C9" s="5">
        <v>2</v>
      </c>
      <c r="D9" s="5" t="s">
        <v>10</v>
      </c>
      <c r="E9" s="5" t="s">
        <v>32</v>
      </c>
      <c r="F9" s="6" t="s">
        <v>33</v>
      </c>
      <c r="G9" s="6" t="s">
        <v>34</v>
      </c>
      <c r="H9" s="6" t="s">
        <v>35</v>
      </c>
      <c r="J9" s="1" t="str">
        <f>Table1[[#This Row],[First Useable Address]] &amp; " - " &amp; Table1[[#This Row],[Last Useable Address]]</f>
        <v>163.58.24.1 - 163.58.27.254</v>
      </c>
      <c r="L9" t="s">
        <v>87</v>
      </c>
      <c r="N9" t="str">
        <f>Table1[[#This Row],[Subnet Address]]</f>
        <v>163.58.24.0</v>
      </c>
      <c r="O9" t="str">
        <f>Table1[[#This Row],[Subnet Mask]]</f>
        <v>/22</v>
      </c>
      <c r="Q9" t="s">
        <v>88</v>
      </c>
      <c r="R9" t="s">
        <v>96</v>
      </c>
      <c r="S9" t="s">
        <v>65</v>
      </c>
      <c r="T9" t="s">
        <v>51</v>
      </c>
    </row>
    <row r="10" spans="3:20" x14ac:dyDescent="0.25">
      <c r="C10" s="8">
        <v>3</v>
      </c>
      <c r="D10" s="8" t="s">
        <v>11</v>
      </c>
      <c r="E10" s="8" t="s">
        <v>32</v>
      </c>
      <c r="F10" s="9" t="s">
        <v>36</v>
      </c>
      <c r="G10" s="9" t="s">
        <v>37</v>
      </c>
      <c r="H10" s="9" t="s">
        <v>38</v>
      </c>
      <c r="J10" s="1" t="str">
        <f>Table1[[#This Row],[First Useable Address]] &amp; " - " &amp; Table1[[#This Row],[Last Useable Address]]</f>
        <v>163.58.28.1 - 163.58.31.254</v>
      </c>
      <c r="L10" t="s">
        <v>88</v>
      </c>
      <c r="N10" t="str">
        <f>Table1[[#This Row],[Subnet Address]]</f>
        <v>163.58.28.0</v>
      </c>
      <c r="O10" t="str">
        <f>Table1[[#This Row],[Subnet Mask]]</f>
        <v>/22</v>
      </c>
      <c r="Q10" t="s">
        <v>88</v>
      </c>
      <c r="R10" t="s">
        <v>97</v>
      </c>
      <c r="S10" t="s">
        <v>66</v>
      </c>
      <c r="T10" t="s">
        <v>51</v>
      </c>
    </row>
    <row r="11" spans="3:20" x14ac:dyDescent="0.25">
      <c r="C11" s="5">
        <v>4</v>
      </c>
      <c r="D11" s="5" t="s">
        <v>12</v>
      </c>
      <c r="E11" s="5" t="s">
        <v>39</v>
      </c>
      <c r="F11" s="6" t="s">
        <v>40</v>
      </c>
      <c r="G11" s="6" t="s">
        <v>41</v>
      </c>
      <c r="H11" s="6" t="s">
        <v>42</v>
      </c>
      <c r="J11" s="1" t="str">
        <f>Table1[[#This Row],[First Useable Address]] &amp; " - " &amp; Table1[[#This Row],[Last Useable Address]]</f>
        <v>163.58.32.1 - 163.58.33.254</v>
      </c>
      <c r="L11" t="s">
        <v>89</v>
      </c>
      <c r="N11" t="str">
        <f>Table1[[#This Row],[Subnet Address]]</f>
        <v>163.58.32.0</v>
      </c>
      <c r="O11" t="str">
        <f>Table1[[#This Row],[Subnet Mask]]</f>
        <v>/23</v>
      </c>
    </row>
    <row r="12" spans="3:20" x14ac:dyDescent="0.25">
      <c r="C12" s="8">
        <v>5</v>
      </c>
      <c r="D12" s="8" t="s">
        <v>13</v>
      </c>
      <c r="E12" s="8" t="s">
        <v>43</v>
      </c>
      <c r="F12" s="9" t="s">
        <v>44</v>
      </c>
      <c r="G12" s="9" t="s">
        <v>45</v>
      </c>
      <c r="H12" s="9" t="s">
        <v>46</v>
      </c>
      <c r="J12" s="1" t="str">
        <f>Table1[[#This Row],[First Useable Address]] &amp; " - " &amp; Table1[[#This Row],[Last Useable Address]]</f>
        <v>163.58.34.1 - 163.58.34.254</v>
      </c>
      <c r="L12" t="s">
        <v>90</v>
      </c>
      <c r="N12" t="str">
        <f>Table1[[#This Row],[Subnet Address]]</f>
        <v>163.58.34.0</v>
      </c>
      <c r="O12" t="str">
        <f>Table1[[#This Row],[Subnet Mask]]</f>
        <v>/24</v>
      </c>
    </row>
    <row r="13" spans="3:20" x14ac:dyDescent="0.25">
      <c r="C13" s="5">
        <v>6</v>
      </c>
      <c r="D13" s="5" t="s">
        <v>14</v>
      </c>
      <c r="E13" s="5" t="s">
        <v>47</v>
      </c>
      <c r="F13" s="6" t="s">
        <v>48</v>
      </c>
      <c r="G13" s="6" t="s">
        <v>49</v>
      </c>
      <c r="H13" s="6" t="s">
        <v>50</v>
      </c>
      <c r="J13" s="1" t="str">
        <f>Table1[[#This Row],[First Useable Address]] &amp; " - " &amp; Table1[[#This Row],[Last Useable Address]]</f>
        <v>163.58.35.1 - 163.58.35.126</v>
      </c>
      <c r="L13" t="s">
        <v>91</v>
      </c>
      <c r="N13" t="str">
        <f>Table1[[#This Row],[Subnet Address]]</f>
        <v>163.58.35.0</v>
      </c>
      <c r="O13" t="str">
        <f>Table1[[#This Row],[Subnet Mask]]</f>
        <v>/25</v>
      </c>
    </row>
    <row r="14" spans="3:20" x14ac:dyDescent="0.25">
      <c r="C14" s="12">
        <v>7</v>
      </c>
      <c r="D14" s="12" t="s">
        <v>17</v>
      </c>
      <c r="E14" s="12" t="s">
        <v>51</v>
      </c>
      <c r="F14" s="13" t="s">
        <v>59</v>
      </c>
      <c r="G14" s="13" t="s">
        <v>63</v>
      </c>
      <c r="H14" s="13" t="s">
        <v>64</v>
      </c>
      <c r="J14" s="1" t="str">
        <f>Table1[[#This Row],[First Useable Address]] &amp; " - " &amp; Table1[[#This Row],[Last Useable Address]]</f>
        <v>163.58.35.129 - 163.58.35.134</v>
      </c>
    </row>
    <row r="15" spans="3:20" x14ac:dyDescent="0.25">
      <c r="C15" s="10">
        <v>8</v>
      </c>
      <c r="D15" s="10" t="s">
        <v>19</v>
      </c>
      <c r="E15" s="10" t="s">
        <v>51</v>
      </c>
      <c r="F15" s="11" t="s">
        <v>65</v>
      </c>
      <c r="G15" s="11" t="s">
        <v>69</v>
      </c>
      <c r="H15" s="11" t="s">
        <v>70</v>
      </c>
      <c r="J15" s="1" t="str">
        <f>Table1[[#This Row],[First Useable Address]] &amp; " - " &amp; Table1[[#This Row],[Last Useable Address]]</f>
        <v>163.58.35.137 - 163.58.35.142</v>
      </c>
    </row>
    <row r="16" spans="3:20" x14ac:dyDescent="0.25">
      <c r="C16" s="12">
        <v>9</v>
      </c>
      <c r="D16" s="12" t="s">
        <v>21</v>
      </c>
      <c r="E16" s="12" t="s">
        <v>58</v>
      </c>
      <c r="F16" s="13" t="s">
        <v>71</v>
      </c>
      <c r="G16" s="13" t="s">
        <v>72</v>
      </c>
      <c r="H16" s="13" t="s">
        <v>73</v>
      </c>
      <c r="J16" s="1" t="str">
        <f>Table1[[#This Row],[First Useable Address]] &amp; " - " &amp; Table1[[#This Row],[Last Useable Address]]</f>
        <v>163.58.35.145 - 163.58.35.146</v>
      </c>
    </row>
    <row r="17" spans="3:10" x14ac:dyDescent="0.25">
      <c r="C17" s="10">
        <v>10</v>
      </c>
      <c r="D17" s="10" t="s">
        <v>22</v>
      </c>
      <c r="E17" s="10" t="s">
        <v>58</v>
      </c>
      <c r="F17" t="s">
        <v>74</v>
      </c>
      <c r="G17" s="11" t="s">
        <v>75</v>
      </c>
      <c r="H17" s="11" t="s">
        <v>76</v>
      </c>
      <c r="J17" s="1" t="str">
        <f>Table1[[#This Row],[First Useable Address]] &amp; " - " &amp; Table1[[#This Row],[Last Useable Address]]</f>
        <v>163.58.35.149 - 163.58.35.150</v>
      </c>
    </row>
    <row r="18" spans="3:10" x14ac:dyDescent="0.25">
      <c r="C18" s="12">
        <v>11</v>
      </c>
      <c r="D18" s="12" t="s">
        <v>23</v>
      </c>
      <c r="E18" s="12" t="s">
        <v>58</v>
      </c>
      <c r="F18" t="s">
        <v>77</v>
      </c>
      <c r="G18" t="s">
        <v>78</v>
      </c>
      <c r="H18" t="s">
        <v>79</v>
      </c>
      <c r="J18" s="1" t="str">
        <f>Table1[[#This Row],[First Useable Address]] &amp; " - " &amp; Table1[[#This Row],[Last Useable Address]]</f>
        <v>163.58.35.153 - 163.58.35.154</v>
      </c>
    </row>
    <row r="19" spans="3:10" x14ac:dyDescent="0.25">
      <c r="C19" s="10">
        <v>12</v>
      </c>
      <c r="D19" s="10" t="s">
        <v>15</v>
      </c>
      <c r="E19" s="10" t="s">
        <v>58</v>
      </c>
      <c r="F19" t="s">
        <v>52</v>
      </c>
      <c r="G19" s="10" t="s">
        <v>98</v>
      </c>
      <c r="H19" t="s">
        <v>100</v>
      </c>
      <c r="J19" s="1" t="str">
        <f>Table1[[#This Row],[First Useable Address]] &amp; " - " &amp; Table1[[#This Row],[Last Useable Address]]</f>
        <v>163.58.35.157 - 163.58.35.158</v>
      </c>
    </row>
    <row r="20" spans="3:10" x14ac:dyDescent="0.25">
      <c r="C20" s="12">
        <v>13</v>
      </c>
      <c r="D20" s="12" t="s">
        <v>101</v>
      </c>
      <c r="E20" s="12" t="s">
        <v>58</v>
      </c>
      <c r="F20" t="s">
        <v>102</v>
      </c>
      <c r="G20" t="s">
        <v>53</v>
      </c>
      <c r="H20" t="s">
        <v>54</v>
      </c>
      <c r="J20" s="1" t="str">
        <f>Table1[[#This Row],[First Useable Address]] &amp; " - " &amp; Table1[[#This Row],[Last Useable Address]]</f>
        <v>163.58.35.161 - 163.58.35.162</v>
      </c>
    </row>
    <row r="21" spans="3:10" x14ac:dyDescent="0.25">
      <c r="C21" s="10">
        <v>14</v>
      </c>
      <c r="D21" s="10" t="s">
        <v>16</v>
      </c>
      <c r="E21" s="10" t="s">
        <v>58</v>
      </c>
      <c r="F21" t="s">
        <v>55</v>
      </c>
      <c r="G21" s="10" t="s">
        <v>99</v>
      </c>
      <c r="H21" s="10" t="s">
        <v>103</v>
      </c>
      <c r="J21" s="1" t="str">
        <f>Table1[[#This Row],[First Useable Address]] &amp; " - " &amp; Table1[[#This Row],[Last Useable Address]]</f>
        <v>163.58.35.165 - 163.58.35.166</v>
      </c>
    </row>
    <row r="22" spans="3:10" x14ac:dyDescent="0.25">
      <c r="C22" s="12">
        <v>15</v>
      </c>
      <c r="D22" s="12" t="s">
        <v>104</v>
      </c>
      <c r="E22" s="12" t="s">
        <v>58</v>
      </c>
      <c r="F22" t="s">
        <v>105</v>
      </c>
      <c r="G22" t="s">
        <v>56</v>
      </c>
      <c r="H22" t="s">
        <v>57</v>
      </c>
      <c r="J22" s="1" t="str">
        <f>Table1[[#This Row],[First Useable Address]] &amp; " - " &amp; Table1[[#This Row],[Last Useable Address]]</f>
        <v>163.58.35.169 - 163.58.35.170</v>
      </c>
    </row>
    <row r="26" spans="3:10" x14ac:dyDescent="0.25">
      <c r="C26" s="2" t="s">
        <v>0</v>
      </c>
      <c r="D26" s="3" t="s">
        <v>1</v>
      </c>
      <c r="E26" s="3" t="s">
        <v>2</v>
      </c>
      <c r="F26" s="3" t="s">
        <v>3</v>
      </c>
      <c r="G26" s="3" t="s">
        <v>4</v>
      </c>
      <c r="H26" s="3" t="s">
        <v>5</v>
      </c>
    </row>
    <row r="27" spans="3:10" x14ac:dyDescent="0.25">
      <c r="C27" s="4">
        <v>0</v>
      </c>
      <c r="D27" s="5" t="s">
        <v>8</v>
      </c>
      <c r="E27" s="5" t="s">
        <v>24</v>
      </c>
      <c r="F27" s="6" t="s">
        <v>25</v>
      </c>
      <c r="G27" s="6" t="s">
        <v>26</v>
      </c>
      <c r="H27" s="6" t="s">
        <v>27</v>
      </c>
    </row>
    <row r="28" spans="3:10" x14ac:dyDescent="0.25">
      <c r="C28" s="7">
        <v>1</v>
      </c>
      <c r="D28" s="8" t="s">
        <v>9</v>
      </c>
      <c r="E28" s="8" t="s">
        <v>28</v>
      </c>
      <c r="F28" s="9" t="s">
        <v>29</v>
      </c>
      <c r="G28" s="9" t="s">
        <v>30</v>
      </c>
      <c r="H28" s="9" t="s">
        <v>31</v>
      </c>
    </row>
    <row r="29" spans="3:10" x14ac:dyDescent="0.25">
      <c r="C29" s="4">
        <v>2</v>
      </c>
      <c r="D29" s="5" t="s">
        <v>10</v>
      </c>
      <c r="E29" s="5" t="s">
        <v>32</v>
      </c>
      <c r="F29" s="6" t="s">
        <v>33</v>
      </c>
      <c r="G29" s="6" t="s">
        <v>34</v>
      </c>
      <c r="H29" s="6" t="s">
        <v>35</v>
      </c>
    </row>
    <row r="30" spans="3:10" x14ac:dyDescent="0.25">
      <c r="C30" s="7">
        <v>3</v>
      </c>
      <c r="D30" s="8" t="s">
        <v>11</v>
      </c>
      <c r="E30" s="8" t="s">
        <v>32</v>
      </c>
      <c r="F30" s="9" t="s">
        <v>36</v>
      </c>
      <c r="G30" s="9" t="s">
        <v>37</v>
      </c>
      <c r="H30" s="9" t="s">
        <v>38</v>
      </c>
    </row>
    <row r="31" spans="3:10" x14ac:dyDescent="0.25">
      <c r="C31" s="4">
        <v>4</v>
      </c>
      <c r="D31" s="5" t="s">
        <v>12</v>
      </c>
      <c r="E31" s="5" t="s">
        <v>39</v>
      </c>
      <c r="F31" s="6" t="s">
        <v>40</v>
      </c>
      <c r="G31" s="6" t="s">
        <v>41</v>
      </c>
      <c r="H31" s="6" t="s">
        <v>42</v>
      </c>
    </row>
    <row r="32" spans="3:10" x14ac:dyDescent="0.25">
      <c r="C32" s="7">
        <v>5</v>
      </c>
      <c r="D32" s="8" t="s">
        <v>13</v>
      </c>
      <c r="E32" s="8" t="s">
        <v>43</v>
      </c>
      <c r="F32" s="9" t="s">
        <v>44</v>
      </c>
      <c r="G32" s="9" t="s">
        <v>45</v>
      </c>
      <c r="H32" s="9" t="s">
        <v>46</v>
      </c>
    </row>
    <row r="33" spans="3:8" x14ac:dyDescent="0.25">
      <c r="C33" s="4">
        <v>6</v>
      </c>
      <c r="D33" s="5" t="s">
        <v>14</v>
      </c>
      <c r="E33" s="5" t="s">
        <v>47</v>
      </c>
      <c r="F33" s="6" t="s">
        <v>48</v>
      </c>
      <c r="G33" s="6" t="s">
        <v>49</v>
      </c>
      <c r="H33" s="6" t="s">
        <v>50</v>
      </c>
    </row>
    <row r="34" spans="3:8" x14ac:dyDescent="0.25">
      <c r="C34" s="7">
        <v>7</v>
      </c>
      <c r="D34" s="8" t="s">
        <v>17</v>
      </c>
      <c r="E34" s="8" t="s">
        <v>58</v>
      </c>
      <c r="F34" s="9" t="s">
        <v>59</v>
      </c>
      <c r="G34" s="9" t="s">
        <v>60</v>
      </c>
      <c r="H34" s="9" t="s">
        <v>61</v>
      </c>
    </row>
    <row r="35" spans="3:8" x14ac:dyDescent="0.25">
      <c r="C35" s="4">
        <v>8</v>
      </c>
      <c r="D35" s="5" t="s">
        <v>18</v>
      </c>
      <c r="E35" s="5" t="s">
        <v>58</v>
      </c>
      <c r="F35" s="6" t="s">
        <v>62</v>
      </c>
      <c r="G35" s="6" t="s">
        <v>63</v>
      </c>
      <c r="H35" s="6" t="s">
        <v>64</v>
      </c>
    </row>
    <row r="36" spans="3:8" x14ac:dyDescent="0.25">
      <c r="C36" s="7">
        <v>9</v>
      </c>
      <c r="D36" s="8" t="s">
        <v>19</v>
      </c>
      <c r="E36" s="8" t="s">
        <v>58</v>
      </c>
      <c r="F36" s="9" t="s">
        <v>65</v>
      </c>
      <c r="G36" s="9" t="s">
        <v>66</v>
      </c>
      <c r="H36" s="9" t="s">
        <v>67</v>
      </c>
    </row>
    <row r="37" spans="3:8" x14ac:dyDescent="0.25">
      <c r="C37" s="4">
        <v>10</v>
      </c>
      <c r="D37" s="5" t="s">
        <v>20</v>
      </c>
      <c r="E37" s="5" t="s">
        <v>58</v>
      </c>
      <c r="F37" s="6" t="s">
        <v>68</v>
      </c>
      <c r="G37" s="6" t="s">
        <v>69</v>
      </c>
      <c r="H37" s="6" t="s">
        <v>70</v>
      </c>
    </row>
    <row r="38" spans="3:8" x14ac:dyDescent="0.25">
      <c r="C38" s="7">
        <v>11</v>
      </c>
      <c r="D38" s="8" t="s">
        <v>21</v>
      </c>
      <c r="E38" s="8" t="s">
        <v>58</v>
      </c>
      <c r="F38" s="9" t="s">
        <v>71</v>
      </c>
      <c r="G38" s="9" t="s">
        <v>72</v>
      </c>
      <c r="H38" s="9" t="s">
        <v>73</v>
      </c>
    </row>
    <row r="39" spans="3:8" x14ac:dyDescent="0.25">
      <c r="C39" s="4">
        <v>12</v>
      </c>
      <c r="D39" s="5" t="s">
        <v>22</v>
      </c>
      <c r="E39" s="5" t="s">
        <v>58</v>
      </c>
      <c r="F39" s="6" t="s">
        <v>74</v>
      </c>
      <c r="G39" s="6" t="s">
        <v>75</v>
      </c>
      <c r="H39" s="6" t="s">
        <v>76</v>
      </c>
    </row>
    <row r="40" spans="3:8" x14ac:dyDescent="0.25">
      <c r="C40" s="7">
        <v>13</v>
      </c>
      <c r="D40" s="8" t="s">
        <v>23</v>
      </c>
      <c r="E40" s="8" t="s">
        <v>58</v>
      </c>
      <c r="F40" s="9" t="s">
        <v>77</v>
      </c>
      <c r="G40" s="9" t="s">
        <v>78</v>
      </c>
      <c r="H40" s="9" t="s">
        <v>79</v>
      </c>
    </row>
    <row r="41" spans="3:8" x14ac:dyDescent="0.25">
      <c r="C41" s="4">
        <v>14</v>
      </c>
      <c r="D41" s="5" t="s">
        <v>15</v>
      </c>
      <c r="E41" s="5" t="s">
        <v>51</v>
      </c>
      <c r="F41" s="6" t="s">
        <v>52</v>
      </c>
      <c r="G41" s="6" t="s">
        <v>53</v>
      </c>
      <c r="H41" s="6" t="s">
        <v>54</v>
      </c>
    </row>
    <row r="42" spans="3:8" x14ac:dyDescent="0.25">
      <c r="C42" s="7">
        <v>15</v>
      </c>
      <c r="D42" s="8" t="s">
        <v>16</v>
      </c>
      <c r="E42" s="8" t="s">
        <v>51</v>
      </c>
      <c r="F42" s="9" t="s">
        <v>55</v>
      </c>
      <c r="G42" s="9" t="s">
        <v>56</v>
      </c>
      <c r="H42" s="9" t="s">
        <v>57</v>
      </c>
    </row>
  </sheetData>
  <pageMargins left="0.7" right="0.7" top="0.75" bottom="0.75" header="0.3" footer="0.3"/>
  <pageSetup paperSize="9" orientation="portrait" horizontalDpi="4294967293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Koppen</dc:creator>
  <cp:lastModifiedBy>Michael Koppen</cp:lastModifiedBy>
  <dcterms:created xsi:type="dcterms:W3CDTF">2016-04-19T04:11:57Z</dcterms:created>
  <dcterms:modified xsi:type="dcterms:W3CDTF">2016-04-19T11:23:53Z</dcterms:modified>
</cp:coreProperties>
</file>