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seank\PycharmProjects\AS4100Library\AS4100 Modules\Verification\Excel\"/>
    </mc:Choice>
  </mc:AlternateContent>
  <bookViews>
    <workbookView xWindow="0" yWindow="0" windowWidth="28800" windowHeight="11910"/>
  </bookViews>
  <sheets>
    <sheet name="Nt_yield, Nt_ultimate" sheetId="10" r:id="rId1"/>
  </sheets>
  <definedNames>
    <definedName name="A_">#REF!</definedName>
    <definedName name="E_">#REF!</definedName>
    <definedName name="G_">#REF!</definedName>
    <definedName name="I_w">#REF!</definedName>
    <definedName name="J_">#REF!</definedName>
    <definedName name="l_ez">#REF!</definedName>
    <definedName name="r_ol">#REF!</definedName>
    <definedName name="r_x">#REF!</definedName>
    <definedName name="r_y">#REF!</definedName>
    <definedName name="x_o">#REF!</definedName>
    <definedName name="y_o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3" i="10" l="1"/>
  <c r="E83" i="10" s="1"/>
  <c r="K83" i="10" s="1"/>
  <c r="L83" i="10" s="1"/>
  <c r="I83" i="10"/>
  <c r="J83" i="10"/>
  <c r="J3" i="10"/>
  <c r="J4" i="10"/>
  <c r="J5" i="10"/>
  <c r="J8" i="10"/>
  <c r="J7" i="10"/>
  <c r="J13" i="10"/>
  <c r="J9" i="10"/>
  <c r="J10" i="10"/>
  <c r="J11" i="10"/>
  <c r="J14" i="10"/>
  <c r="J15" i="10"/>
  <c r="J19" i="10"/>
  <c r="J21" i="10"/>
  <c r="J16" i="10"/>
  <c r="J17" i="10"/>
  <c r="J18" i="10"/>
  <c r="J32" i="10"/>
  <c r="J34" i="10"/>
  <c r="J37" i="10"/>
  <c r="J48" i="10"/>
  <c r="J23" i="10"/>
  <c r="J49" i="10"/>
  <c r="J51" i="10"/>
  <c r="J26" i="10"/>
  <c r="J27" i="10"/>
  <c r="J28" i="10"/>
  <c r="J57" i="10"/>
  <c r="J59" i="10"/>
  <c r="J31" i="10"/>
  <c r="J73" i="10"/>
  <c r="J33" i="10"/>
  <c r="J81" i="10"/>
  <c r="J35" i="10"/>
  <c r="J75" i="10"/>
  <c r="J79" i="10"/>
  <c r="J38" i="10"/>
  <c r="J39" i="10"/>
  <c r="J40" i="10"/>
  <c r="J41" i="10"/>
  <c r="J42" i="10"/>
  <c r="J43" i="10"/>
  <c r="J44" i="10"/>
  <c r="J45" i="10"/>
  <c r="J46" i="10"/>
  <c r="J47" i="10"/>
  <c r="J20" i="10"/>
  <c r="J22" i="10"/>
  <c r="J50" i="10"/>
  <c r="J24" i="10"/>
  <c r="J25" i="10"/>
  <c r="J53" i="10"/>
  <c r="J54" i="10"/>
  <c r="J55" i="10"/>
  <c r="J29" i="10"/>
  <c r="J30" i="10"/>
  <c r="J58" i="10"/>
  <c r="J56" i="10"/>
  <c r="J60" i="10"/>
  <c r="J61" i="10"/>
  <c r="J62" i="10"/>
  <c r="J63" i="10"/>
  <c r="J74" i="10"/>
  <c r="J65" i="10"/>
  <c r="J66" i="10"/>
  <c r="J67" i="10"/>
  <c r="J68" i="10"/>
  <c r="J69" i="10"/>
  <c r="J70" i="10"/>
  <c r="J71" i="10"/>
  <c r="J82" i="10"/>
  <c r="J36" i="10"/>
  <c r="J52" i="10"/>
  <c r="J64" i="10"/>
  <c r="J72" i="10"/>
  <c r="J6" i="10"/>
  <c r="J12" i="10"/>
  <c r="J78" i="10"/>
  <c r="J80" i="10"/>
  <c r="J76" i="10"/>
  <c r="J77" i="10"/>
  <c r="I3" i="10"/>
  <c r="I4" i="10"/>
  <c r="I5" i="10"/>
  <c r="I8" i="10"/>
  <c r="I7" i="10"/>
  <c r="I13" i="10"/>
  <c r="I9" i="10"/>
  <c r="I10" i="10"/>
  <c r="I11" i="10"/>
  <c r="I14" i="10"/>
  <c r="I15" i="10"/>
  <c r="I19" i="10"/>
  <c r="I21" i="10"/>
  <c r="I16" i="10"/>
  <c r="I17" i="10"/>
  <c r="I18" i="10"/>
  <c r="I32" i="10"/>
  <c r="I34" i="10"/>
  <c r="I37" i="10"/>
  <c r="I48" i="10"/>
  <c r="I23" i="10"/>
  <c r="I49" i="10"/>
  <c r="I51" i="10"/>
  <c r="I26" i="10"/>
  <c r="I27" i="10"/>
  <c r="I28" i="10"/>
  <c r="I57" i="10"/>
  <c r="I59" i="10"/>
  <c r="I31" i="10"/>
  <c r="I73" i="10"/>
  <c r="I33" i="10"/>
  <c r="I81" i="10"/>
  <c r="I35" i="10"/>
  <c r="I75" i="10"/>
  <c r="I79" i="10"/>
  <c r="I38" i="10"/>
  <c r="I39" i="10"/>
  <c r="I40" i="10"/>
  <c r="I41" i="10"/>
  <c r="I42" i="10"/>
  <c r="I43" i="10"/>
  <c r="I44" i="10"/>
  <c r="I45" i="10"/>
  <c r="I46" i="10"/>
  <c r="I47" i="10"/>
  <c r="I20" i="10"/>
  <c r="I22" i="10"/>
  <c r="I50" i="10"/>
  <c r="I24" i="10"/>
  <c r="I25" i="10"/>
  <c r="I53" i="10"/>
  <c r="I54" i="10"/>
  <c r="I55" i="10"/>
  <c r="I29" i="10"/>
  <c r="I30" i="10"/>
  <c r="I58" i="10"/>
  <c r="I56" i="10"/>
  <c r="I60" i="10"/>
  <c r="I61" i="10"/>
  <c r="I62" i="10"/>
  <c r="I63" i="10"/>
  <c r="I74" i="10"/>
  <c r="I65" i="10"/>
  <c r="I66" i="10"/>
  <c r="I67" i="10"/>
  <c r="I68" i="10"/>
  <c r="I69" i="10"/>
  <c r="I70" i="10"/>
  <c r="I71" i="10"/>
  <c r="I82" i="10"/>
  <c r="I36" i="10"/>
  <c r="I52" i="10"/>
  <c r="I64" i="10"/>
  <c r="I72" i="10"/>
  <c r="I6" i="10"/>
  <c r="I12" i="10"/>
  <c r="I78" i="10"/>
  <c r="I80" i="10"/>
  <c r="I76" i="10"/>
  <c r="I77" i="10"/>
  <c r="D7" i="10"/>
  <c r="E7" i="10" s="1"/>
  <c r="K7" i="10" s="1"/>
  <c r="L7" i="10" s="1"/>
  <c r="D4" i="10"/>
  <c r="E4" i="10" s="1"/>
  <c r="K4" i="10" s="1"/>
  <c r="L4" i="10" s="1"/>
  <c r="D5" i="10"/>
  <c r="E5" i="10" s="1"/>
  <c r="K5" i="10" s="1"/>
  <c r="L5" i="10" s="1"/>
  <c r="D8" i="10"/>
  <c r="E8" i="10" s="1"/>
  <c r="K8" i="10" s="1"/>
  <c r="L8" i="10" s="1"/>
  <c r="D9" i="10"/>
  <c r="E9" i="10" s="1"/>
  <c r="K9" i="10" s="1"/>
  <c r="L9" i="10" s="1"/>
  <c r="D13" i="10"/>
  <c r="E13" i="10" s="1"/>
  <c r="K13" i="10" s="1"/>
  <c r="L13" i="10" s="1"/>
  <c r="D16" i="10"/>
  <c r="E16" i="10" s="1"/>
  <c r="D10" i="10"/>
  <c r="E10" i="10" s="1"/>
  <c r="K10" i="10" s="1"/>
  <c r="L10" i="10" s="1"/>
  <c r="D11" i="10"/>
  <c r="E11" i="10" s="1"/>
  <c r="K11" i="10" s="1"/>
  <c r="L11" i="10" s="1"/>
  <c r="D14" i="10"/>
  <c r="E14" i="10" s="1"/>
  <c r="K14" i="10" s="1"/>
  <c r="L14" i="10" s="1"/>
  <c r="D15" i="10"/>
  <c r="E15" i="10" s="1"/>
  <c r="K15" i="10" s="1"/>
  <c r="L15" i="10" s="1"/>
  <c r="D19" i="10"/>
  <c r="E19" i="10" s="1"/>
  <c r="K19" i="10" s="1"/>
  <c r="L19" i="10" s="1"/>
  <c r="D21" i="10"/>
  <c r="E21" i="10" s="1"/>
  <c r="K21" i="10" s="1"/>
  <c r="L21" i="10" s="1"/>
  <c r="D3" i="10"/>
  <c r="E3" i="10" s="1"/>
  <c r="D17" i="10"/>
  <c r="E17" i="10" s="1"/>
  <c r="K17" i="10" s="1"/>
  <c r="L17" i="10" s="1"/>
  <c r="D18" i="10"/>
  <c r="E18" i="10" s="1"/>
  <c r="K18" i="10" s="1"/>
  <c r="L18" i="10" s="1"/>
  <c r="D32" i="10"/>
  <c r="E32" i="10" s="1"/>
  <c r="K32" i="10" s="1"/>
  <c r="L32" i="10" s="1"/>
  <c r="D34" i="10"/>
  <c r="E34" i="10" s="1"/>
  <c r="K34" i="10" s="1"/>
  <c r="L34" i="10" s="1"/>
  <c r="D37" i="10"/>
  <c r="E37" i="10" s="1"/>
  <c r="K37" i="10" s="1"/>
  <c r="L37" i="10" s="1"/>
  <c r="D48" i="10"/>
  <c r="E48" i="10" s="1"/>
  <c r="K48" i="10" s="1"/>
  <c r="L48" i="10" s="1"/>
  <c r="D23" i="10"/>
  <c r="E23" i="10" s="1"/>
  <c r="K23" i="10" s="1"/>
  <c r="L23" i="10" s="1"/>
  <c r="D49" i="10"/>
  <c r="E49" i="10" s="1"/>
  <c r="K49" i="10" s="1"/>
  <c r="L49" i="10" s="1"/>
  <c r="D51" i="10"/>
  <c r="E51" i="10" s="1"/>
  <c r="K51" i="10" s="1"/>
  <c r="L51" i="10" s="1"/>
  <c r="D26" i="10"/>
  <c r="E26" i="10" s="1"/>
  <c r="K26" i="10" s="1"/>
  <c r="L26" i="10" s="1"/>
  <c r="D27" i="10"/>
  <c r="E27" i="10" s="1"/>
  <c r="K27" i="10" s="1"/>
  <c r="L27" i="10" s="1"/>
  <c r="D28" i="10"/>
  <c r="E28" i="10" s="1"/>
  <c r="K28" i="10" s="1"/>
  <c r="L28" i="10" s="1"/>
  <c r="D57" i="10"/>
  <c r="E57" i="10" s="1"/>
  <c r="K57" i="10" s="1"/>
  <c r="L57" i="10" s="1"/>
  <c r="D59" i="10"/>
  <c r="E59" i="10" s="1"/>
  <c r="K59" i="10" s="1"/>
  <c r="L59" i="10" s="1"/>
  <c r="D31" i="10"/>
  <c r="E31" i="10" s="1"/>
  <c r="K31" i="10" s="1"/>
  <c r="L31" i="10" s="1"/>
  <c r="D73" i="10"/>
  <c r="E73" i="10" s="1"/>
  <c r="K73" i="10" s="1"/>
  <c r="L73" i="10" s="1"/>
  <c r="D33" i="10"/>
  <c r="E33" i="10" s="1"/>
  <c r="K33" i="10" s="1"/>
  <c r="L33" i="10" s="1"/>
  <c r="D75" i="10"/>
  <c r="E75" i="10" s="1"/>
  <c r="D35" i="10"/>
  <c r="E35" i="10" s="1"/>
  <c r="K35" i="10" s="1"/>
  <c r="L35" i="10" s="1"/>
  <c r="D79" i="10"/>
  <c r="E79" i="10" s="1"/>
  <c r="K79" i="10" s="1"/>
  <c r="L79" i="10" s="1"/>
  <c r="D81" i="10"/>
  <c r="E81" i="10" s="1"/>
  <c r="D38" i="10"/>
  <c r="E38" i="10" s="1"/>
  <c r="K38" i="10" s="1"/>
  <c r="L38" i="10" s="1"/>
  <c r="D43" i="10"/>
  <c r="E43" i="10" s="1"/>
  <c r="K43" i="10" s="1"/>
  <c r="L43" i="10" s="1"/>
  <c r="D40" i="10"/>
  <c r="E40" i="10" s="1"/>
  <c r="K40" i="10" s="1"/>
  <c r="L40" i="10" s="1"/>
  <c r="D41" i="10"/>
  <c r="E41" i="10" s="1"/>
  <c r="K41" i="10" s="1"/>
  <c r="L41" i="10" s="1"/>
  <c r="D42" i="10"/>
  <c r="E42" i="10" s="1"/>
  <c r="K42" i="10" s="1"/>
  <c r="L42" i="10" s="1"/>
  <c r="D39" i="10"/>
  <c r="E39" i="10" s="1"/>
  <c r="K39" i="10" s="1"/>
  <c r="L39" i="10" s="1"/>
  <c r="D44" i="10"/>
  <c r="E44" i="10" s="1"/>
  <c r="K44" i="10" s="1"/>
  <c r="L44" i="10" s="1"/>
  <c r="D45" i="10"/>
  <c r="E45" i="10" s="1"/>
  <c r="K45" i="10" s="1"/>
  <c r="L45" i="10" s="1"/>
  <c r="D46" i="10"/>
  <c r="E46" i="10" s="1"/>
  <c r="K46" i="10" s="1"/>
  <c r="L46" i="10" s="1"/>
  <c r="D47" i="10"/>
  <c r="E47" i="10" s="1"/>
  <c r="K47" i="10" s="1"/>
  <c r="L47" i="10" s="1"/>
  <c r="D20" i="10"/>
  <c r="E20" i="10" s="1"/>
  <c r="K20" i="10" s="1"/>
  <c r="L20" i="10" s="1"/>
  <c r="D22" i="10"/>
  <c r="E22" i="10" s="1"/>
  <c r="K22" i="10" s="1"/>
  <c r="L22" i="10" s="1"/>
  <c r="D50" i="10"/>
  <c r="E50" i="10" s="1"/>
  <c r="K50" i="10" s="1"/>
  <c r="L50" i="10" s="1"/>
  <c r="D24" i="10"/>
  <c r="E24" i="10" s="1"/>
  <c r="K24" i="10" s="1"/>
  <c r="L24" i="10" s="1"/>
  <c r="D25" i="10"/>
  <c r="E25" i="10" s="1"/>
  <c r="K25" i="10" s="1"/>
  <c r="L25" i="10" s="1"/>
  <c r="D53" i="10"/>
  <c r="E53" i="10" s="1"/>
  <c r="K53" i="10" s="1"/>
  <c r="L53" i="10" s="1"/>
  <c r="D54" i="10"/>
  <c r="E54" i="10" s="1"/>
  <c r="K54" i="10" s="1"/>
  <c r="L54" i="10" s="1"/>
  <c r="D55" i="10"/>
  <c r="E55" i="10" s="1"/>
  <c r="K55" i="10" s="1"/>
  <c r="L55" i="10" s="1"/>
  <c r="D29" i="10"/>
  <c r="E29" i="10" s="1"/>
  <c r="K29" i="10" s="1"/>
  <c r="L29" i="10" s="1"/>
  <c r="D30" i="10"/>
  <c r="E30" i="10" s="1"/>
  <c r="K30" i="10" s="1"/>
  <c r="L30" i="10" s="1"/>
  <c r="D58" i="10"/>
  <c r="E58" i="10" s="1"/>
  <c r="K58" i="10" s="1"/>
  <c r="L58" i="10" s="1"/>
  <c r="D56" i="10"/>
  <c r="E56" i="10" s="1"/>
  <c r="K56" i="10" s="1"/>
  <c r="L56" i="10" s="1"/>
  <c r="D60" i="10"/>
  <c r="E60" i="10" s="1"/>
  <c r="K60" i="10" s="1"/>
  <c r="L60" i="10" s="1"/>
  <c r="D61" i="10"/>
  <c r="E61" i="10" s="1"/>
  <c r="K61" i="10" s="1"/>
  <c r="L61" i="10" s="1"/>
  <c r="D62" i="10"/>
  <c r="E62" i="10" s="1"/>
  <c r="K62" i="10" s="1"/>
  <c r="L62" i="10" s="1"/>
  <c r="D63" i="10"/>
  <c r="E63" i="10" s="1"/>
  <c r="K63" i="10" s="1"/>
  <c r="L63" i="10" s="1"/>
  <c r="D74" i="10"/>
  <c r="E74" i="10" s="1"/>
  <c r="K74" i="10" s="1"/>
  <c r="L74" i="10" s="1"/>
  <c r="D65" i="10"/>
  <c r="E65" i="10" s="1"/>
  <c r="K65" i="10" s="1"/>
  <c r="L65" i="10" s="1"/>
  <c r="D66" i="10"/>
  <c r="E66" i="10" s="1"/>
  <c r="K66" i="10" s="1"/>
  <c r="L66" i="10" s="1"/>
  <c r="D67" i="10"/>
  <c r="E67" i="10" s="1"/>
  <c r="K67" i="10" s="1"/>
  <c r="L67" i="10" s="1"/>
  <c r="D68" i="10"/>
  <c r="E68" i="10" s="1"/>
  <c r="K68" i="10" s="1"/>
  <c r="L68" i="10" s="1"/>
  <c r="D69" i="10"/>
  <c r="E69" i="10" s="1"/>
  <c r="K69" i="10" s="1"/>
  <c r="L69" i="10" s="1"/>
  <c r="D70" i="10"/>
  <c r="E70" i="10" s="1"/>
  <c r="K70" i="10" s="1"/>
  <c r="L70" i="10" s="1"/>
  <c r="D71" i="10"/>
  <c r="E71" i="10" s="1"/>
  <c r="K71" i="10" s="1"/>
  <c r="L71" i="10" s="1"/>
  <c r="D6" i="10"/>
  <c r="E6" i="10" s="1"/>
  <c r="K6" i="10" s="1"/>
  <c r="L6" i="10" s="1"/>
  <c r="D12" i="10"/>
  <c r="E12" i="10" s="1"/>
  <c r="D36" i="10"/>
  <c r="E36" i="10" s="1"/>
  <c r="K36" i="10" s="1"/>
  <c r="L36" i="10" s="1"/>
  <c r="D52" i="10"/>
  <c r="E52" i="10" s="1"/>
  <c r="D64" i="10"/>
  <c r="E64" i="10" s="1"/>
  <c r="D72" i="10"/>
  <c r="E72" i="10" s="1"/>
  <c r="D76" i="10"/>
  <c r="E76" i="10" s="1"/>
  <c r="K76" i="10" s="1"/>
  <c r="L76" i="10" s="1"/>
  <c r="D77" i="10"/>
  <c r="E77" i="10" s="1"/>
  <c r="D78" i="10"/>
  <c r="E78" i="10" s="1"/>
  <c r="D80" i="10"/>
  <c r="E80" i="10" s="1"/>
  <c r="D82" i="10"/>
  <c r="E82" i="10" s="1"/>
  <c r="K75" i="10" l="1"/>
  <c r="L75" i="10" s="1"/>
  <c r="K82" i="10"/>
  <c r="L82" i="10" s="1"/>
  <c r="K80" i="10"/>
  <c r="L80" i="10" s="1"/>
  <c r="K72" i="10"/>
  <c r="L72" i="10" s="1"/>
  <c r="K16" i="10"/>
  <c r="L16" i="10" s="1"/>
  <c r="K78" i="10"/>
  <c r="L78" i="10" s="1"/>
  <c r="K64" i="10"/>
  <c r="L64" i="10" s="1"/>
  <c r="K3" i="10"/>
  <c r="L3" i="10" s="1"/>
  <c r="K12" i="10"/>
  <c r="L12" i="10" s="1"/>
  <c r="K81" i="10"/>
  <c r="L81" i="10" s="1"/>
  <c r="K77" i="10"/>
  <c r="L77" i="10" s="1"/>
  <c r="K52" i="10"/>
  <c r="L52" i="10" s="1"/>
  <c r="B85" i="10" a="1"/>
  <c r="B85" i="10" s="1"/>
  <c r="C85" i="10" a="1"/>
  <c r="C85" i="10" l="1"/>
  <c r="D85" i="10" s="1"/>
  <c r="B107" i="10"/>
  <c r="B103" i="10"/>
  <c r="B99" i="10"/>
  <c r="B95" i="10"/>
  <c r="B91" i="10"/>
  <c r="B87" i="10"/>
  <c r="B108" i="10"/>
  <c r="B104" i="10"/>
  <c r="B100" i="10"/>
  <c r="B96" i="10"/>
  <c r="B92" i="10"/>
  <c r="B88" i="10"/>
  <c r="B110" i="10"/>
  <c r="B106" i="10"/>
  <c r="B102" i="10"/>
  <c r="B98" i="10"/>
  <c r="B94" i="10"/>
  <c r="B90" i="10"/>
  <c r="B86" i="10"/>
  <c r="B109" i="10"/>
  <c r="B105" i="10"/>
  <c r="B101" i="10"/>
  <c r="B97" i="10"/>
  <c r="B93" i="10"/>
  <c r="B89" i="10"/>
  <c r="C95" i="10" a="1"/>
  <c r="C104" i="10" a="1"/>
  <c r="C88" i="10" a="1"/>
  <c r="C98" i="10" a="1"/>
  <c r="C109" i="10" a="1"/>
  <c r="C93" i="10" a="1"/>
  <c r="C107" i="10" a="1"/>
  <c r="C100" i="10" a="1"/>
  <c r="C110" i="10" a="1"/>
  <c r="C94" i="10" a="1"/>
  <c r="C105" i="10" a="1"/>
  <c r="C108" i="10" a="1"/>
  <c r="C102" i="10" a="1"/>
  <c r="C97" i="10" a="1"/>
  <c r="C91" i="10" a="1"/>
  <c r="C89" i="10" a="1"/>
  <c r="C103" i="10" a="1"/>
  <c r="C87" i="10" a="1"/>
  <c r="C96" i="10" a="1"/>
  <c r="C106" i="10" a="1"/>
  <c r="C90" i="10" a="1"/>
  <c r="C101" i="10" a="1"/>
  <c r="C99" i="10" a="1"/>
  <c r="C92" i="10" a="1"/>
  <c r="C86" i="10" a="1"/>
  <c r="C86" i="10" l="1"/>
  <c r="D86" i="10" s="1"/>
  <c r="C92" i="10"/>
  <c r="D92" i="10" s="1"/>
  <c r="C99" i="10"/>
  <c r="D99" i="10" s="1"/>
  <c r="C101" i="10"/>
  <c r="D101" i="10" s="1"/>
  <c r="C90" i="10"/>
  <c r="D90" i="10" s="1"/>
  <c r="C106" i="10"/>
  <c r="D106" i="10" s="1"/>
  <c r="C96" i="10"/>
  <c r="D96" i="10" s="1"/>
  <c r="C87" i="10"/>
  <c r="D87" i="10" s="1"/>
  <c r="C103" i="10"/>
  <c r="D103" i="10" s="1"/>
  <c r="C89" i="10"/>
  <c r="D89" i="10" s="1"/>
  <c r="C91" i="10"/>
  <c r="D91" i="10" s="1"/>
  <c r="C97" i="10"/>
  <c r="D97" i="10" s="1"/>
  <c r="C102" i="10"/>
  <c r="D102" i="10" s="1"/>
  <c r="C108" i="10"/>
  <c r="D108" i="10" s="1"/>
  <c r="C105" i="10"/>
  <c r="D105" i="10" s="1"/>
  <c r="C94" i="10"/>
  <c r="D94" i="10" s="1"/>
  <c r="C110" i="10"/>
  <c r="D110" i="10" s="1"/>
  <c r="C100" i="10"/>
  <c r="D100" i="10" s="1"/>
  <c r="C107" i="10"/>
  <c r="D107" i="10" s="1"/>
  <c r="C93" i="10"/>
  <c r="D93" i="10" s="1"/>
  <c r="C109" i="10"/>
  <c r="D109" i="10" s="1"/>
  <c r="C98" i="10"/>
  <c r="D98" i="10" s="1"/>
  <c r="C88" i="10"/>
  <c r="D88" i="10" s="1"/>
  <c r="C104" i="10"/>
  <c r="D104" i="10" s="1"/>
  <c r="C95" i="10"/>
  <c r="D95" i="10" s="1"/>
</calcChain>
</file>

<file path=xl/sharedStrings.xml><?xml version="1.0" encoding="utf-8"?>
<sst xmlns="http://schemas.openxmlformats.org/spreadsheetml/2006/main" count="92" uniqueCount="82">
  <si>
    <t>Section</t>
  </si>
  <si>
    <r>
      <t>f</t>
    </r>
    <r>
      <rPr>
        <vertAlign val="subscript"/>
        <sz val="8"/>
        <color theme="1"/>
        <rFont val="Calibri"/>
        <family val="2"/>
        <scheme val="minor"/>
      </rPr>
      <t>y</t>
    </r>
  </si>
  <si>
    <t>I 500x20fl, 100x10wb, 100x20fl</t>
  </si>
  <si>
    <t>I 200x20fl, 500x10wb, 100x20fl</t>
  </si>
  <si>
    <t>100x100x6EA</t>
  </si>
  <si>
    <t>100x75x6UA</t>
  </si>
  <si>
    <t>1200WB249</t>
  </si>
  <si>
    <t>1200WB423</t>
  </si>
  <si>
    <t>125x125x10EA</t>
  </si>
  <si>
    <t>150UB18.0</t>
  </si>
  <si>
    <t>150x150x10EA</t>
  </si>
  <si>
    <t>150x90x10UA</t>
  </si>
  <si>
    <t>150x90x12UA</t>
  </si>
  <si>
    <t>180UB16.1</t>
  </si>
  <si>
    <t>200UBP122</t>
  </si>
  <si>
    <t>200UBP146</t>
  </si>
  <si>
    <t>200UC52.2</t>
  </si>
  <si>
    <t>200x200x16EA</t>
  </si>
  <si>
    <t>25x25x5EA</t>
  </si>
  <si>
    <t>300PFC</t>
  </si>
  <si>
    <t>310UC118</t>
  </si>
  <si>
    <t>310UC137</t>
  </si>
  <si>
    <t>350WC230</t>
  </si>
  <si>
    <t>350WC280</t>
  </si>
  <si>
    <t>380PFC</t>
  </si>
  <si>
    <t>400WC181</t>
  </si>
  <si>
    <t>400WC303</t>
  </si>
  <si>
    <t>40x40x6EA</t>
  </si>
  <si>
    <t>45x45x3EA</t>
  </si>
  <si>
    <t>45x45x6EA</t>
  </si>
  <si>
    <t>500WC267</t>
  </si>
  <si>
    <t>500WC290</t>
  </si>
  <si>
    <t>50x50x8EA</t>
  </si>
  <si>
    <t>610UB125</t>
  </si>
  <si>
    <t>65x50x6UA</t>
  </si>
  <si>
    <t>700WB115</t>
  </si>
  <si>
    <t>75PFC</t>
  </si>
  <si>
    <t>800WB122</t>
  </si>
  <si>
    <t>900WB257</t>
  </si>
  <si>
    <t>90x90x8EA</t>
  </si>
  <si>
    <r>
      <t>A</t>
    </r>
    <r>
      <rPr>
        <vertAlign val="subscript"/>
        <sz val="8"/>
        <color theme="1"/>
        <rFont val="Calibri"/>
        <family val="2"/>
        <scheme val="minor"/>
      </rPr>
      <t>g</t>
    </r>
  </si>
  <si>
    <t>125x75x12UA</t>
  </si>
  <si>
    <t>125x75x8UA</t>
  </si>
  <si>
    <t>150x100x10UA</t>
  </si>
  <si>
    <t>150x150x12EA</t>
  </si>
  <si>
    <t>150x90x16UA</t>
  </si>
  <si>
    <t>150x90x8UA</t>
  </si>
  <si>
    <t>180PFC</t>
  </si>
  <si>
    <t>200PFC</t>
  </si>
  <si>
    <t>200UC46.2</t>
  </si>
  <si>
    <t>250PFC</t>
  </si>
  <si>
    <t>250UB31.4</t>
  </si>
  <si>
    <t>250UC89.5</t>
  </si>
  <si>
    <t>25x25x3EA</t>
  </si>
  <si>
    <t>30x30x5EA</t>
  </si>
  <si>
    <t>30x30x6EA</t>
  </si>
  <si>
    <t>310UBP149</t>
  </si>
  <si>
    <t>310UBP78.8</t>
  </si>
  <si>
    <t>410UB59.7</t>
  </si>
  <si>
    <t>50x50x3EA</t>
  </si>
  <si>
    <t>55x55x5EA</t>
  </si>
  <si>
    <t>65x50x8UA</t>
  </si>
  <si>
    <t>65x65x10EA</t>
  </si>
  <si>
    <t>65x65x8EA</t>
  </si>
  <si>
    <t>75x50x8UA</t>
  </si>
  <si>
    <t>90x90x6EA</t>
  </si>
  <si>
    <t>1200WB455</t>
  </si>
  <si>
    <t>350WC197</t>
  </si>
  <si>
    <t>400WC361</t>
  </si>
  <si>
    <t>500WC340</t>
  </si>
  <si>
    <t>500WC414</t>
  </si>
  <si>
    <t>700WB130</t>
  </si>
  <si>
    <t>700WB150</t>
  </si>
  <si>
    <t>900WB218</t>
  </si>
  <si>
    <t>Reduction for Net Area</t>
  </si>
  <si>
    <r>
      <t>A</t>
    </r>
    <r>
      <rPr>
        <b/>
        <vertAlign val="subscript"/>
        <sz val="8"/>
        <color theme="1"/>
        <rFont val="Calibri"/>
        <family val="2"/>
        <scheme val="minor"/>
      </rPr>
      <t>n</t>
    </r>
  </si>
  <si>
    <r>
      <t>k</t>
    </r>
    <r>
      <rPr>
        <vertAlign val="subscript"/>
        <sz val="8"/>
        <color theme="1"/>
        <rFont val="Calibri"/>
        <family val="2"/>
        <scheme val="minor"/>
      </rPr>
      <t>t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</si>
  <si>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u</t>
    </r>
  </si>
  <si>
    <t>Ultimate Uncertainty</t>
  </si>
  <si>
    <r>
      <t>N</t>
    </r>
    <r>
      <rPr>
        <b/>
        <vertAlign val="subscript"/>
        <sz val="8"/>
        <color theme="1"/>
        <rFont val="Calibri"/>
        <family val="2"/>
        <scheme val="minor"/>
      </rPr>
      <t>t_yield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</si>
  <si>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t_ultimate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</si>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</sst>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6" formatCode="0.000000&quot; m²&quot;"/>
    <numFmt numFmtId="170" formatCode="##0E+00&quot; Pa&quot;"/>
    <numFmt numFmtId="176" formatCode="##0.00E+00&quot; N&quot;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0" xfId="0" applyNumberFormat="1" applyFont="1" applyFill="1" applyBorder="1"/>
    <xf numFmtId="0" fontId="1" fillId="2" borderId="0" xfId="0" applyFont="1" applyFill="1" applyBorder="1"/>
    <xf numFmtId="0" fontId="1" fillId="0" borderId="0" xfId="0" applyFont="1"/>
    <xf numFmtId="164" fontId="1" fillId="2" borderId="0" xfId="0" quotePrefix="1" applyNumberFormat="1" applyFont="1" applyFill="1" applyBorder="1"/>
    <xf numFmtId="0" fontId="3" fillId="0" borderId="0" xfId="0" applyFont="1" applyBorder="1"/>
    <xf numFmtId="0" fontId="5" fillId="0" borderId="0" xfId="0" applyFont="1"/>
    <xf numFmtId="166" fontId="1" fillId="2" borderId="0" xfId="0" applyNumberFormat="1" applyFont="1" applyFill="1" applyBorder="1"/>
    <xf numFmtId="170" fontId="1" fillId="2" borderId="0" xfId="0" applyNumberFormat="1" applyFont="1" applyFill="1" applyBorder="1"/>
    <xf numFmtId="170" fontId="1" fillId="2" borderId="0" xfId="0" quotePrefix="1" applyNumberFormat="1" applyFont="1" applyFill="1" applyBorder="1"/>
    <xf numFmtId="0" fontId="3" fillId="0" borderId="0" xfId="0" applyFont="1" applyFill="1" applyBorder="1"/>
    <xf numFmtId="176" fontId="1" fillId="0" borderId="0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0.000000&quot; m²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0.000000&quot; m²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medium">
          <color rgb="FF404041"/>
        </left>
        <right style="medium">
          <color rgb="FF404041"/>
        </right>
        <top style="thin">
          <color rgb="FF404041"/>
        </top>
        <bottom style="medium">
          <color rgb="FF404041"/>
        </bottom>
        <vertical style="medium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blIntegral" pivot="0" count="3">
      <tableStyleElement type="wholeTable" dxfId="15"/>
      <tableStyleElement type="headerRow" dxfId="14"/>
      <tableStyleElement type="secondRowStripe" dxfId="13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Euler" displayName="tblEuler" ref="B2:L83" totalsRowShown="0" headerRowDxfId="12" dataDxfId="11">
  <autoFilter ref="B2:L83"/>
  <sortState ref="B5:K83">
    <sortCondition ref="B2:B83"/>
  </sortState>
  <tableColumns count="11">
    <tableColumn id="1" name="Section" dataDxfId="10"/>
    <tableColumn id="2" name="Ag" dataDxfId="9"/>
    <tableColumn id="3" name="Reduction for Net Area" dataDxfId="8">
      <calculatedColumnFormula>RAND()*0.1</calculatedColumnFormula>
    </tableColumn>
    <tableColumn id="4" name="An" dataDxfId="5">
      <calculatedColumnFormula>tblEuler[[#This Row],[Ag]]*(1-tblEuler[[#This Row],[Reduction for Net Area]])</calculatedColumnFormula>
    </tableColumn>
    <tableColumn id="5" name="kt" dataDxfId="3"/>
    <tableColumn id="13" name="fy" dataDxfId="4"/>
    <tableColumn id="20" name="fu" dataDxfId="7"/>
    <tableColumn id="14" name="Ultimate Uncertainty" dataDxfId="6">
      <calculatedColumnFormula>0.85</calculatedColumnFormula>
    </tableColumn>
    <tableColumn id="19" name="Nt_yield" dataDxfId="2">
      <calculatedColumnFormula>tblEuler[[#This Row],[Ag]]*tblEuler[[#This Row],[fy]]</calculatedColumnFormula>
    </tableColumn>
    <tableColumn id="21" name="Nt_ultimate" dataDxfId="1">
      <calculatedColumnFormula>tblEuler[[#This Row],[Ultimate Uncertainty]]*tblEuler[[#This Row],[kt]]*tblEuler[[#This Row],[An]]*tblEuler[[#This Row],[fu]]</calculatedColumnFormula>
    </tableColumn>
    <tableColumn id="22" name="Nt" dataDxfId="0">
      <calculatedColumnFormula>MIN(tblEuler[[#This Row],[Nt_yield]:[Nt_ultimate]])</calculatedColumnFormula>
    </tableColumn>
  </tableColumns>
  <tableStyleInfo name="tblIntegr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0"/>
  <sheetViews>
    <sheetView tabSelected="1" topLeftCell="A84" zoomScale="115" zoomScaleNormal="115" workbookViewId="0">
      <selection activeCell="I105" sqref="I105"/>
    </sheetView>
  </sheetViews>
  <sheetFormatPr defaultColWidth="9" defaultRowHeight="11.25" x14ac:dyDescent="0.2"/>
  <cols>
    <col min="1" max="1" width="3.28515625" style="3" customWidth="1"/>
    <col min="2" max="2" width="22.28515625" style="3" bestFit="1" customWidth="1"/>
    <col min="3" max="3" width="11.5703125" style="3" customWidth="1"/>
    <col min="4" max="4" width="8.85546875" style="3" customWidth="1"/>
    <col min="5" max="5" width="9.5703125" style="3" bestFit="1" customWidth="1"/>
    <col min="6" max="6" width="4.85546875" style="3" bestFit="1" customWidth="1"/>
    <col min="7" max="7" width="8.7109375" style="3" bestFit="1" customWidth="1"/>
    <col min="8" max="8" width="8.7109375" style="3" customWidth="1"/>
    <col min="9" max="9" width="17.42578125" style="3" bestFit="1" customWidth="1"/>
    <col min="10" max="12" width="9.28515625" style="3" bestFit="1" customWidth="1"/>
    <col min="13" max="16384" width="9" style="3"/>
  </cols>
  <sheetData>
    <row r="2" spans="2:12" ht="12.75" x14ac:dyDescent="0.25">
      <c r="B2" s="5" t="s">
        <v>0</v>
      </c>
      <c r="C2" s="5" t="s">
        <v>40</v>
      </c>
      <c r="D2" s="5" t="s">
        <v>74</v>
      </c>
      <c r="E2" s="5" t="s">
        <v>75</v>
      </c>
      <c r="F2" s="5" t="s">
        <v>76</v>
      </c>
      <c r="G2" s="5" t="s">
        <v>1</v>
      </c>
      <c r="H2" s="5" t="s">
        <v>77</v>
      </c>
      <c r="I2" s="5" t="s">
        <v>78</v>
      </c>
      <c r="J2" s="10" t="s">
        <v>79</v>
      </c>
      <c r="K2" s="12" t="s">
        <v>80</v>
      </c>
      <c r="L2" s="12" t="s">
        <v>81</v>
      </c>
    </row>
    <row r="3" spans="2:12" x14ac:dyDescent="0.2">
      <c r="B3" s="2" t="s">
        <v>17</v>
      </c>
      <c r="C3" s="7">
        <v>6.1999999999999998E-3</v>
      </c>
      <c r="D3" s="1">
        <f ca="1">RAND()*0.1</f>
        <v>8.067369808252943E-2</v>
      </c>
      <c r="E3" s="7">
        <f ca="1">tblEuler[[#This Row],[Ag]]*(1-tblEuler[[#This Row],[Reduction for Net Area]])</f>
        <v>5.699823071888317E-3</v>
      </c>
      <c r="F3" s="1">
        <v>0.85</v>
      </c>
      <c r="G3" s="8">
        <v>300000000</v>
      </c>
      <c r="H3" s="8">
        <v>440000000</v>
      </c>
      <c r="I3" s="1">
        <f t="shared" ref="I3:I4" si="0">0.85</f>
        <v>0.85</v>
      </c>
      <c r="J3" s="11">
        <f>tblEuler[[#This Row],[Ag]]*tblEuler[[#This Row],[fy]]</f>
        <v>1860000</v>
      </c>
      <c r="K3" s="11">
        <f ca="1">tblEuler[[#This Row],[Ultimate Uncertainty]]*tblEuler[[#This Row],[kt]]*tblEuler[[#This Row],[An]]*tblEuler[[#This Row],[fu]]</f>
        <v>1811973.7545532959</v>
      </c>
      <c r="L3" s="11">
        <f ca="1">MIN(tblEuler[[#This Row],[Nt_yield]:[Nt_ultimate]])</f>
        <v>1811973.7545532959</v>
      </c>
    </row>
    <row r="4" spans="2:12" x14ac:dyDescent="0.2">
      <c r="B4" s="2" t="s">
        <v>5</v>
      </c>
      <c r="C4" s="7">
        <v>1.0200000000000001E-3</v>
      </c>
      <c r="D4" s="1">
        <f ca="1">RAND()*0.1</f>
        <v>9.0668233730906184E-2</v>
      </c>
      <c r="E4" s="7">
        <f ca="1">tblEuler[[#This Row],[Ag]]*(1-tblEuler[[#This Row],[Reduction for Net Area]])</f>
        <v>9.2751840159447578E-4</v>
      </c>
      <c r="F4" s="1">
        <v>0.75</v>
      </c>
      <c r="G4" s="8">
        <v>320000000</v>
      </c>
      <c r="H4" s="8">
        <v>440000000</v>
      </c>
      <c r="I4" s="1">
        <f t="shared" si="0"/>
        <v>0.85</v>
      </c>
      <c r="J4" s="11">
        <f>tblEuler[[#This Row],[Ag]]*tblEuler[[#This Row],[fy]]</f>
        <v>326400</v>
      </c>
      <c r="K4" s="11">
        <f ca="1">tblEuler[[#This Row],[Ultimate Uncertainty]]*tblEuler[[#This Row],[kt]]*tblEuler[[#This Row],[An]]*tblEuler[[#This Row],[fu]]</f>
        <v>260168.91164725041</v>
      </c>
      <c r="L4" s="11">
        <f ca="1">MIN(tblEuler[[#This Row],[Nt_yield]:[Nt_ultimate]])</f>
        <v>260168.91164725041</v>
      </c>
    </row>
    <row r="5" spans="2:12" x14ac:dyDescent="0.2">
      <c r="B5" s="2" t="s">
        <v>6</v>
      </c>
      <c r="C5" s="7">
        <v>3.1699999999999999E-2</v>
      </c>
      <c r="D5" s="1">
        <f ca="1">RAND()*0.1</f>
        <v>1.7257038172898333E-2</v>
      </c>
      <c r="E5" s="7">
        <f ca="1">tblEuler[[#This Row],[Ag]]*(1-tblEuler[[#This Row],[Reduction for Net Area]])</f>
        <v>3.1152951889919119E-2</v>
      </c>
      <c r="F5" s="1">
        <v>1</v>
      </c>
      <c r="G5" s="8">
        <v>280000000</v>
      </c>
      <c r="H5" s="8">
        <v>430000000</v>
      </c>
      <c r="I5" s="1">
        <f>0.85</f>
        <v>0.85</v>
      </c>
      <c r="J5" s="11">
        <f>tblEuler[[#This Row],[Ag]]*tblEuler[[#This Row],[fy]]</f>
        <v>8876000</v>
      </c>
      <c r="K5" s="11">
        <f ca="1">tblEuler[[#This Row],[Ultimate Uncertainty]]*tblEuler[[#This Row],[kt]]*tblEuler[[#This Row],[An]]*tblEuler[[#This Row],[fu]]</f>
        <v>11386403.915765438</v>
      </c>
      <c r="L5" s="11">
        <f ca="1">MIN(tblEuler[[#This Row],[Nt_yield]:[Nt_ultimate]])</f>
        <v>8876000</v>
      </c>
    </row>
    <row r="6" spans="2:12" x14ac:dyDescent="0.2">
      <c r="B6" s="2" t="s">
        <v>6</v>
      </c>
      <c r="C6" s="7">
        <v>3.1699999999999999E-2</v>
      </c>
      <c r="D6" s="1">
        <f ca="1">RAND()*0.1</f>
        <v>7.5437958911430576E-3</v>
      </c>
      <c r="E6" s="7">
        <f ca="1">tblEuler[[#This Row],[Ag]]*(1-tblEuler[[#This Row],[Reduction for Net Area]])</f>
        <v>3.1460861670250764E-2</v>
      </c>
      <c r="F6" s="1">
        <v>1</v>
      </c>
      <c r="G6" s="8">
        <v>360000000</v>
      </c>
      <c r="H6" s="8">
        <v>480000000</v>
      </c>
      <c r="I6" s="1">
        <f>0.85</f>
        <v>0.85</v>
      </c>
      <c r="J6" s="11">
        <f>tblEuler[[#This Row],[Ag]]*tblEuler[[#This Row],[fy]]</f>
        <v>11412000</v>
      </c>
      <c r="K6" s="11">
        <f ca="1">tblEuler[[#This Row],[Ultimate Uncertainty]]*tblEuler[[#This Row],[kt]]*tblEuler[[#This Row],[An]]*tblEuler[[#This Row],[fu]]</f>
        <v>12836031.561462313</v>
      </c>
      <c r="L6" s="11">
        <f ca="1">MIN(tblEuler[[#This Row],[Nt_yield]:[Nt_ultimate]])</f>
        <v>11412000</v>
      </c>
    </row>
    <row r="7" spans="2:12" x14ac:dyDescent="0.2">
      <c r="B7" s="2" t="s">
        <v>4</v>
      </c>
      <c r="C7" s="7">
        <v>1.17E-3</v>
      </c>
      <c r="D7" s="1">
        <f ca="1">RAND()*0.1</f>
        <v>2.3606128813551754E-2</v>
      </c>
      <c r="E7" s="7">
        <f ca="1">tblEuler[[#This Row],[Ag]]*(1-tblEuler[[#This Row],[Reduction for Net Area]])</f>
        <v>1.1423808292881446E-3</v>
      </c>
      <c r="F7" s="1">
        <v>0.85</v>
      </c>
      <c r="G7" s="8">
        <v>320000000</v>
      </c>
      <c r="H7" s="8">
        <v>440000000</v>
      </c>
      <c r="I7" s="1">
        <f>0.85</f>
        <v>0.85</v>
      </c>
      <c r="J7" s="11">
        <f>tblEuler[[#This Row],[Ag]]*tblEuler[[#This Row],[fy]]</f>
        <v>374400</v>
      </c>
      <c r="K7" s="11">
        <f ca="1">tblEuler[[#This Row],[Ultimate Uncertainty]]*tblEuler[[#This Row],[kt]]*tblEuler[[#This Row],[An]]*tblEuler[[#This Row],[fu]]</f>
        <v>363162.86563070113</v>
      </c>
      <c r="L7" s="11">
        <f ca="1">MIN(tblEuler[[#This Row],[Nt_yield]:[Nt_ultimate]])</f>
        <v>363162.86563070113</v>
      </c>
    </row>
    <row r="8" spans="2:12" x14ac:dyDescent="0.2">
      <c r="B8" s="2" t="s">
        <v>7</v>
      </c>
      <c r="C8" s="7">
        <v>5.3900000000000003E-2</v>
      </c>
      <c r="D8" s="1">
        <f ca="1">RAND()*0.1</f>
        <v>4.6967768708776753E-2</v>
      </c>
      <c r="E8" s="7">
        <f ca="1">tblEuler[[#This Row],[Ag]]*(1-tblEuler[[#This Row],[Reduction for Net Area]])</f>
        <v>5.1368437266596935E-2</v>
      </c>
      <c r="F8" s="1">
        <v>1</v>
      </c>
      <c r="G8" s="8">
        <v>280000000</v>
      </c>
      <c r="H8" s="8">
        <v>430000000</v>
      </c>
      <c r="I8" s="1">
        <f>0.85</f>
        <v>0.85</v>
      </c>
      <c r="J8" s="11">
        <f>tblEuler[[#This Row],[Ag]]*tblEuler[[#This Row],[fy]]</f>
        <v>15092000.000000002</v>
      </c>
      <c r="K8" s="11">
        <f ca="1">tblEuler[[#This Row],[Ultimate Uncertainty]]*tblEuler[[#This Row],[kt]]*tblEuler[[#This Row],[An]]*tblEuler[[#This Row],[fu]]</f>
        <v>18775163.82094118</v>
      </c>
      <c r="L8" s="11">
        <f ca="1">MIN(tblEuler[[#This Row],[Nt_yield]:[Nt_ultimate]])</f>
        <v>15092000.000000002</v>
      </c>
    </row>
    <row r="9" spans="2:12" x14ac:dyDescent="0.2">
      <c r="B9" s="2" t="s">
        <v>8</v>
      </c>
      <c r="C9" s="7">
        <v>2.3E-3</v>
      </c>
      <c r="D9" s="1">
        <f ca="1">RAND()*0.1</f>
        <v>9.8972741385290941E-2</v>
      </c>
      <c r="E9" s="7">
        <f ca="1">tblEuler[[#This Row],[Ag]]*(1-tblEuler[[#This Row],[Reduction for Net Area]])</f>
        <v>2.0723626948138305E-3</v>
      </c>
      <c r="F9" s="1">
        <v>0.85</v>
      </c>
      <c r="G9" s="8">
        <v>320000000</v>
      </c>
      <c r="H9" s="8">
        <v>440000000</v>
      </c>
      <c r="I9" s="1">
        <f>0.85</f>
        <v>0.85</v>
      </c>
      <c r="J9" s="11">
        <f>tblEuler[[#This Row],[Ag]]*tblEuler[[#This Row],[fy]]</f>
        <v>736000</v>
      </c>
      <c r="K9" s="11">
        <f ca="1">tblEuler[[#This Row],[Ultimate Uncertainty]]*tblEuler[[#This Row],[kt]]*tblEuler[[#This Row],[An]]*tblEuler[[#This Row],[fu]]</f>
        <v>658804.10068131669</v>
      </c>
      <c r="L9" s="11">
        <f ca="1">MIN(tblEuler[[#This Row],[Nt_yield]:[Nt_ultimate]])</f>
        <v>658804.10068131669</v>
      </c>
    </row>
    <row r="10" spans="2:12" x14ac:dyDescent="0.2">
      <c r="B10" s="2" t="s">
        <v>11</v>
      </c>
      <c r="C10" s="7">
        <v>2.2000000000000001E-3</v>
      </c>
      <c r="D10" s="1">
        <f ca="1">RAND()*0.1</f>
        <v>6.9556240059757135E-3</v>
      </c>
      <c r="E10" s="7">
        <f ca="1">tblEuler[[#This Row],[Ag]]*(1-tblEuler[[#This Row],[Reduction for Net Area]])</f>
        <v>2.1846976271868534E-3</v>
      </c>
      <c r="F10" s="1">
        <v>0.75</v>
      </c>
      <c r="G10" s="8">
        <v>320000000</v>
      </c>
      <c r="H10" s="8">
        <v>440000000</v>
      </c>
      <c r="I10" s="1">
        <f>0.85</f>
        <v>0.85</v>
      </c>
      <c r="J10" s="11">
        <f>tblEuler[[#This Row],[Ag]]*tblEuler[[#This Row],[fy]]</f>
        <v>704000</v>
      </c>
      <c r="K10" s="11">
        <f ca="1">tblEuler[[#This Row],[Ultimate Uncertainty]]*tblEuler[[#This Row],[kt]]*tblEuler[[#This Row],[An]]*tblEuler[[#This Row],[fu]]</f>
        <v>612807.68442591233</v>
      </c>
      <c r="L10" s="11">
        <f ca="1">MIN(tblEuler[[#This Row],[Nt_yield]:[Nt_ultimate]])</f>
        <v>612807.68442591233</v>
      </c>
    </row>
    <row r="11" spans="2:12" x14ac:dyDescent="0.2">
      <c r="B11" s="2" t="s">
        <v>12</v>
      </c>
      <c r="C11" s="7">
        <v>2.7499999999999998E-3</v>
      </c>
      <c r="D11" s="1">
        <f ca="1">RAND()*0.1</f>
        <v>9.9974603316242236E-2</v>
      </c>
      <c r="E11" s="7">
        <f ca="1">tblEuler[[#This Row],[Ag]]*(1-tblEuler[[#This Row],[Reduction for Net Area]])</f>
        <v>2.475069840880334E-3</v>
      </c>
      <c r="F11" s="1">
        <v>0.75</v>
      </c>
      <c r="G11" s="8">
        <v>300000000</v>
      </c>
      <c r="H11" s="8">
        <v>440000000</v>
      </c>
      <c r="I11" s="1">
        <f>0.85</f>
        <v>0.85</v>
      </c>
      <c r="J11" s="11">
        <f>tblEuler[[#This Row],[Ag]]*tblEuler[[#This Row],[fy]]</f>
        <v>825000</v>
      </c>
      <c r="K11" s="11">
        <f ca="1">tblEuler[[#This Row],[Ultimate Uncertainty]]*tblEuler[[#This Row],[kt]]*tblEuler[[#This Row],[An]]*tblEuler[[#This Row],[fu]]</f>
        <v>694257.09036693361</v>
      </c>
      <c r="L11" s="11">
        <f ca="1">MIN(tblEuler[[#This Row],[Nt_yield]:[Nt_ultimate]])</f>
        <v>694257.09036693361</v>
      </c>
    </row>
    <row r="12" spans="2:12" x14ac:dyDescent="0.2">
      <c r="B12" s="2" t="s">
        <v>66</v>
      </c>
      <c r="C12" s="7">
        <v>5.79E-2</v>
      </c>
      <c r="D12" s="1">
        <f ca="1">RAND()*0.1</f>
        <v>1.1023178708413962E-3</v>
      </c>
      <c r="E12" s="7">
        <f ca="1">tblEuler[[#This Row],[Ag]]*(1-tblEuler[[#This Row],[Reduction for Net Area]])</f>
        <v>5.7836175795278284E-2</v>
      </c>
      <c r="F12" s="1">
        <v>1</v>
      </c>
      <c r="G12" s="8">
        <v>360000000</v>
      </c>
      <c r="H12" s="8">
        <v>480000000</v>
      </c>
      <c r="I12" s="1">
        <f>0.85</f>
        <v>0.85</v>
      </c>
      <c r="J12" s="11">
        <f>tblEuler[[#This Row],[Ag]]*tblEuler[[#This Row],[fy]]</f>
        <v>20844000</v>
      </c>
      <c r="K12" s="11">
        <f ca="1">tblEuler[[#This Row],[Ultimate Uncertainty]]*tblEuler[[#This Row],[kt]]*tblEuler[[#This Row],[An]]*tblEuler[[#This Row],[fu]]</f>
        <v>23597159.72447354</v>
      </c>
      <c r="L12" s="11">
        <f ca="1">MIN(tblEuler[[#This Row],[Nt_yield]:[Nt_ultimate]])</f>
        <v>20844000</v>
      </c>
    </row>
    <row r="13" spans="2:12" x14ac:dyDescent="0.2">
      <c r="B13" s="2" t="s">
        <v>9</v>
      </c>
      <c r="C13" s="7">
        <v>2.3E-3</v>
      </c>
      <c r="D13" s="1">
        <f ca="1">RAND()*0.1</f>
        <v>4.7180724624941418E-2</v>
      </c>
      <c r="E13" s="7">
        <f ca="1">tblEuler[[#This Row],[Ag]]*(1-tblEuler[[#This Row],[Reduction for Net Area]])</f>
        <v>2.1914843333626349E-3</v>
      </c>
      <c r="F13" s="1">
        <v>1</v>
      </c>
      <c r="G13" s="8">
        <v>320000000</v>
      </c>
      <c r="H13" s="8">
        <v>440000000</v>
      </c>
      <c r="I13" s="1">
        <f>0.85</f>
        <v>0.85</v>
      </c>
      <c r="J13" s="11">
        <f>tblEuler[[#This Row],[Ag]]*tblEuler[[#This Row],[fy]]</f>
        <v>736000</v>
      </c>
      <c r="K13" s="11">
        <f ca="1">tblEuler[[#This Row],[Ultimate Uncertainty]]*tblEuler[[#This Row],[kt]]*tblEuler[[#This Row],[An]]*tblEuler[[#This Row],[fu]]</f>
        <v>819615.14067762543</v>
      </c>
      <c r="L13" s="11">
        <f ca="1">MIN(tblEuler[[#This Row],[Nt_yield]:[Nt_ultimate]])</f>
        <v>736000</v>
      </c>
    </row>
    <row r="14" spans="2:12" x14ac:dyDescent="0.2">
      <c r="B14" s="2" t="s">
        <v>13</v>
      </c>
      <c r="C14" s="7">
        <v>2.0400000000000001E-3</v>
      </c>
      <c r="D14" s="1">
        <f ca="1">RAND()*0.1</f>
        <v>3.9892334234074178E-2</v>
      </c>
      <c r="E14" s="7">
        <f ca="1">tblEuler[[#This Row],[Ag]]*(1-tblEuler[[#This Row],[Reduction for Net Area]])</f>
        <v>1.9586196381624885E-3</v>
      </c>
      <c r="F14" s="1">
        <v>1</v>
      </c>
      <c r="G14" s="8">
        <v>320000000</v>
      </c>
      <c r="H14" s="8">
        <v>440000000</v>
      </c>
      <c r="I14" s="1">
        <f>0.85</f>
        <v>0.85</v>
      </c>
      <c r="J14" s="11">
        <f>tblEuler[[#This Row],[Ag]]*tblEuler[[#This Row],[fy]]</f>
        <v>652800</v>
      </c>
      <c r="K14" s="11">
        <f ca="1">tblEuler[[#This Row],[Ultimate Uncertainty]]*tblEuler[[#This Row],[kt]]*tblEuler[[#This Row],[An]]*tblEuler[[#This Row],[fu]]</f>
        <v>732523.74467277073</v>
      </c>
      <c r="L14" s="11">
        <f ca="1">MIN(tblEuler[[#This Row],[Nt_yield]:[Nt_ultimate]])</f>
        <v>652800</v>
      </c>
    </row>
    <row r="15" spans="2:12" x14ac:dyDescent="0.2">
      <c r="B15" s="2" t="s">
        <v>14</v>
      </c>
      <c r="C15" s="7">
        <v>1.5599999999999999E-2</v>
      </c>
      <c r="D15" s="1">
        <f ca="1">RAND()*0.1</f>
        <v>6.6288823226999527E-2</v>
      </c>
      <c r="E15" s="7">
        <f ca="1">tblEuler[[#This Row],[Ag]]*(1-tblEuler[[#This Row],[Reduction for Net Area]])</f>
        <v>1.4565894357658806E-2</v>
      </c>
      <c r="F15" s="1">
        <v>1</v>
      </c>
      <c r="G15" s="8">
        <v>280000000</v>
      </c>
      <c r="H15" s="8">
        <v>440000000</v>
      </c>
      <c r="I15" s="1">
        <f>0.85</f>
        <v>0.85</v>
      </c>
      <c r="J15" s="11">
        <f>tblEuler[[#This Row],[Ag]]*tblEuler[[#This Row],[fy]]</f>
        <v>4368000</v>
      </c>
      <c r="K15" s="11">
        <f ca="1">tblEuler[[#This Row],[Ultimate Uncertainty]]*tblEuler[[#This Row],[kt]]*tblEuler[[#This Row],[An]]*tblEuler[[#This Row],[fu]]</f>
        <v>5447644.4897643933</v>
      </c>
      <c r="L15" s="11">
        <f ca="1">MIN(tblEuler[[#This Row],[Nt_yield]:[Nt_ultimate]])</f>
        <v>4368000</v>
      </c>
    </row>
    <row r="16" spans="2:12" x14ac:dyDescent="0.2">
      <c r="B16" s="2" t="s">
        <v>10</v>
      </c>
      <c r="C16" s="7">
        <v>2.7899999999999999E-3</v>
      </c>
      <c r="D16" s="1">
        <f ca="1">RAND()*0.1</f>
        <v>4.8339348305592835E-3</v>
      </c>
      <c r="E16" s="7">
        <f ca="1">tblEuler[[#This Row],[Ag]]*(1-tblEuler[[#This Row],[Reduction for Net Area]])</f>
        <v>2.7765133218227394E-3</v>
      </c>
      <c r="F16" s="1">
        <v>0.85</v>
      </c>
      <c r="G16" s="8">
        <v>320000000</v>
      </c>
      <c r="H16" s="8">
        <v>440000000</v>
      </c>
      <c r="I16" s="1">
        <f>0.85</f>
        <v>0.85</v>
      </c>
      <c r="J16" s="11">
        <f>tblEuler[[#This Row],[Ag]]*tblEuler[[#This Row],[fy]]</f>
        <v>892800</v>
      </c>
      <c r="K16" s="11">
        <f ca="1">tblEuler[[#This Row],[Ultimate Uncertainty]]*tblEuler[[#This Row],[kt]]*tblEuler[[#This Row],[An]]*tblEuler[[#This Row],[fu]]</f>
        <v>882653.58500744868</v>
      </c>
      <c r="L16" s="11">
        <f ca="1">MIN(tblEuler[[#This Row],[Nt_yield]:[Nt_ultimate]])</f>
        <v>882653.58500744868</v>
      </c>
    </row>
    <row r="17" spans="2:12" x14ac:dyDescent="0.2">
      <c r="B17" s="2" t="s">
        <v>18</v>
      </c>
      <c r="C17" s="7">
        <v>2.1000000000000001E-4</v>
      </c>
      <c r="D17" s="1">
        <f ca="1">RAND()*0.1</f>
        <v>6.5468376809221365E-2</v>
      </c>
      <c r="E17" s="7">
        <f ca="1">tblEuler[[#This Row],[Ag]]*(1-tblEuler[[#This Row],[Reduction for Net Area]])</f>
        <v>1.9625164087006352E-4</v>
      </c>
      <c r="F17" s="1">
        <v>0.85</v>
      </c>
      <c r="G17" s="8">
        <v>320000000</v>
      </c>
      <c r="H17" s="8">
        <v>440000000</v>
      </c>
      <c r="I17" s="1">
        <f>0.85</f>
        <v>0.85</v>
      </c>
      <c r="J17" s="11">
        <f>tblEuler[[#This Row],[Ag]]*tblEuler[[#This Row],[fy]]</f>
        <v>67200</v>
      </c>
      <c r="K17" s="11">
        <f ca="1">tblEuler[[#This Row],[Ultimate Uncertainty]]*tblEuler[[#This Row],[kt]]*tblEuler[[#This Row],[An]]*tblEuler[[#This Row],[fu]]</f>
        <v>62388.396632593191</v>
      </c>
      <c r="L17" s="11">
        <f ca="1">MIN(tblEuler[[#This Row],[Nt_yield]:[Nt_ultimate]])</f>
        <v>62388.396632593191</v>
      </c>
    </row>
    <row r="18" spans="2:12" x14ac:dyDescent="0.2">
      <c r="B18" s="2" t="s">
        <v>19</v>
      </c>
      <c r="C18" s="7">
        <v>5.11E-3</v>
      </c>
      <c r="D18" s="1">
        <f ca="1">RAND()*0.1</f>
        <v>8.9504722098112915E-2</v>
      </c>
      <c r="E18" s="7">
        <f ca="1">tblEuler[[#This Row],[Ag]]*(1-tblEuler[[#This Row],[Reduction for Net Area]])</f>
        <v>4.6526308700786433E-3</v>
      </c>
      <c r="F18" s="1">
        <v>0.85</v>
      </c>
      <c r="G18" s="8">
        <v>300000000</v>
      </c>
      <c r="H18" s="8">
        <v>440000000</v>
      </c>
      <c r="I18" s="1">
        <f>0.85</f>
        <v>0.85</v>
      </c>
      <c r="J18" s="11">
        <f>tblEuler[[#This Row],[Ag]]*tblEuler[[#This Row],[fy]]</f>
        <v>1533000</v>
      </c>
      <c r="K18" s="11">
        <f ca="1">tblEuler[[#This Row],[Ultimate Uncertainty]]*tblEuler[[#This Row],[kt]]*tblEuler[[#This Row],[An]]*tblEuler[[#This Row],[fu]]</f>
        <v>1479071.3535980005</v>
      </c>
      <c r="L18" s="11">
        <f ca="1">MIN(tblEuler[[#This Row],[Nt_yield]:[Nt_ultimate]])</f>
        <v>1479071.3535980005</v>
      </c>
    </row>
    <row r="19" spans="2:12" x14ac:dyDescent="0.2">
      <c r="B19" s="2" t="s">
        <v>15</v>
      </c>
      <c r="C19" s="7">
        <v>1.8599999999999998E-2</v>
      </c>
      <c r="D19" s="1">
        <f ca="1">RAND()*0.1</f>
        <v>5.4767754982263162E-2</v>
      </c>
      <c r="E19" s="7">
        <f ca="1">tblEuler[[#This Row],[Ag]]*(1-tblEuler[[#This Row],[Reduction for Net Area]])</f>
        <v>1.7581319757329905E-2</v>
      </c>
      <c r="F19" s="1">
        <v>1</v>
      </c>
      <c r="G19" s="8">
        <v>280000000</v>
      </c>
      <c r="H19" s="8">
        <v>440000000</v>
      </c>
      <c r="I19" s="1">
        <f>0.85</f>
        <v>0.85</v>
      </c>
      <c r="J19" s="11">
        <f>tblEuler[[#This Row],[Ag]]*tblEuler[[#This Row],[fy]]</f>
        <v>5208000</v>
      </c>
      <c r="K19" s="11">
        <f ca="1">tblEuler[[#This Row],[Ultimate Uncertainty]]*tblEuler[[#This Row],[kt]]*tblEuler[[#This Row],[An]]*tblEuler[[#This Row],[fu]]</f>
        <v>6575413.5892413845</v>
      </c>
      <c r="L19" s="11">
        <f ca="1">MIN(tblEuler[[#This Row],[Nt_yield]:[Nt_ultimate]])</f>
        <v>5208000</v>
      </c>
    </row>
    <row r="20" spans="2:12" x14ac:dyDescent="0.2">
      <c r="B20" s="2" t="s">
        <v>49</v>
      </c>
      <c r="C20" s="7">
        <v>5.8999999999999999E-3</v>
      </c>
      <c r="D20" s="1">
        <f ca="1">RAND()*0.1</f>
        <v>1.0398691571490482E-2</v>
      </c>
      <c r="E20" s="7">
        <f ca="1">tblEuler[[#This Row],[Ag]]*(1-tblEuler[[#This Row],[Reduction for Net Area]])</f>
        <v>5.8386477197282065E-3</v>
      </c>
      <c r="F20" s="1">
        <v>1</v>
      </c>
      <c r="G20" s="8">
        <v>340000000</v>
      </c>
      <c r="H20" s="8">
        <v>480000000</v>
      </c>
      <c r="I20" s="1">
        <f>0.85</f>
        <v>0.85</v>
      </c>
      <c r="J20" s="11">
        <f>tblEuler[[#This Row],[Ag]]*tblEuler[[#This Row],[fy]]</f>
        <v>2006000</v>
      </c>
      <c r="K20" s="11">
        <f ca="1">tblEuler[[#This Row],[Ultimate Uncertainty]]*tblEuler[[#This Row],[kt]]*tblEuler[[#This Row],[An]]*tblEuler[[#This Row],[fu]]</f>
        <v>2382168.2696491084</v>
      </c>
      <c r="L20" s="11">
        <f ca="1">MIN(tblEuler[[#This Row],[Nt_yield]:[Nt_ultimate]])</f>
        <v>2006000</v>
      </c>
    </row>
    <row r="21" spans="2:12" x14ac:dyDescent="0.2">
      <c r="B21" s="2" t="s">
        <v>16</v>
      </c>
      <c r="C21" s="7">
        <v>6.6600000000000001E-3</v>
      </c>
      <c r="D21" s="1">
        <f ca="1">RAND()*0.1</f>
        <v>8.6714328150633346E-2</v>
      </c>
      <c r="E21" s="7">
        <f ca="1">tblEuler[[#This Row],[Ag]]*(1-tblEuler[[#This Row],[Reduction for Net Area]])</f>
        <v>6.0824825745167824E-3</v>
      </c>
      <c r="F21" s="1">
        <v>1</v>
      </c>
      <c r="G21" s="8">
        <v>300000000</v>
      </c>
      <c r="H21" s="8">
        <v>440000000</v>
      </c>
      <c r="I21" s="1">
        <f>0.85</f>
        <v>0.85</v>
      </c>
      <c r="J21" s="11">
        <f>tblEuler[[#This Row],[Ag]]*tblEuler[[#This Row],[fy]]</f>
        <v>1998000</v>
      </c>
      <c r="K21" s="11">
        <f ca="1">tblEuler[[#This Row],[Ultimate Uncertainty]]*tblEuler[[#This Row],[kt]]*tblEuler[[#This Row],[An]]*tblEuler[[#This Row],[fu]]</f>
        <v>2274848.4828692763</v>
      </c>
      <c r="L21" s="11">
        <f ca="1">MIN(tblEuler[[#This Row],[Nt_yield]:[Nt_ultimate]])</f>
        <v>1998000</v>
      </c>
    </row>
    <row r="22" spans="2:12" x14ac:dyDescent="0.2">
      <c r="B22" s="2" t="s">
        <v>16</v>
      </c>
      <c r="C22" s="7">
        <v>6.6600000000000001E-3</v>
      </c>
      <c r="D22" s="1">
        <f ca="1">RAND()*0.1</f>
        <v>2.4145043786071477E-2</v>
      </c>
      <c r="E22" s="7">
        <f ca="1">tblEuler[[#This Row],[Ag]]*(1-tblEuler[[#This Row],[Reduction for Net Area]])</f>
        <v>6.499194008384764E-3</v>
      </c>
      <c r="F22" s="1">
        <v>1</v>
      </c>
      <c r="G22" s="8">
        <v>340000000</v>
      </c>
      <c r="H22" s="8">
        <v>480000000</v>
      </c>
      <c r="I22" s="1">
        <f>0.85</f>
        <v>0.85</v>
      </c>
      <c r="J22" s="11">
        <f>tblEuler[[#This Row],[Ag]]*tblEuler[[#This Row],[fy]]</f>
        <v>2264400</v>
      </c>
      <c r="K22" s="11">
        <f ca="1">tblEuler[[#This Row],[Ultimate Uncertainty]]*tblEuler[[#This Row],[kt]]*tblEuler[[#This Row],[An]]*tblEuler[[#This Row],[fu]]</f>
        <v>2651671.1554209837</v>
      </c>
      <c r="L22" s="11">
        <f ca="1">MIN(tblEuler[[#This Row],[Nt_yield]:[Nt_ultimate]])</f>
        <v>2264400</v>
      </c>
    </row>
    <row r="23" spans="2:12" x14ac:dyDescent="0.2">
      <c r="B23" s="2" t="s">
        <v>24</v>
      </c>
      <c r="C23" s="7">
        <v>7.0299999999999998E-3</v>
      </c>
      <c r="D23" s="1">
        <f ca="1">RAND()*0.1</f>
        <v>8.0427383578184575E-2</v>
      </c>
      <c r="E23" s="7">
        <f ca="1">tblEuler[[#This Row],[Ag]]*(1-tblEuler[[#This Row],[Reduction for Net Area]])</f>
        <v>6.4645954934453619E-3</v>
      </c>
      <c r="F23" s="1">
        <v>1</v>
      </c>
      <c r="G23" s="8">
        <v>280000000</v>
      </c>
      <c r="H23" s="8">
        <v>440000000</v>
      </c>
      <c r="I23" s="1">
        <f>0.85</f>
        <v>0.85</v>
      </c>
      <c r="J23" s="11">
        <f>tblEuler[[#This Row],[Ag]]*tblEuler[[#This Row],[fy]]</f>
        <v>1968400</v>
      </c>
      <c r="K23" s="11">
        <f ca="1">tblEuler[[#This Row],[Ultimate Uncertainty]]*tblEuler[[#This Row],[kt]]*tblEuler[[#This Row],[An]]*tblEuler[[#This Row],[fu]]</f>
        <v>2417758.714548565</v>
      </c>
      <c r="L23" s="11">
        <f ca="1">MIN(tblEuler[[#This Row],[Nt_yield]:[Nt_ultimate]])</f>
        <v>1968400</v>
      </c>
    </row>
    <row r="24" spans="2:12" x14ac:dyDescent="0.2">
      <c r="B24" s="2" t="s">
        <v>51</v>
      </c>
      <c r="C24" s="7">
        <v>4.0099999999999997E-3</v>
      </c>
      <c r="D24" s="1">
        <f ca="1">RAND()*0.1</f>
        <v>2.1279123135467606E-2</v>
      </c>
      <c r="E24" s="7">
        <f ca="1">tblEuler[[#This Row],[Ag]]*(1-tblEuler[[#This Row],[Reduction for Net Area]])</f>
        <v>3.9246707162267748E-3</v>
      </c>
      <c r="F24" s="1">
        <v>1</v>
      </c>
      <c r="G24" s="8">
        <v>360000000</v>
      </c>
      <c r="H24" s="8">
        <v>480000000</v>
      </c>
      <c r="I24" s="1">
        <f>0.85</f>
        <v>0.85</v>
      </c>
      <c r="J24" s="11">
        <f>tblEuler[[#This Row],[Ag]]*tblEuler[[#This Row],[fy]]</f>
        <v>1443599.9999999998</v>
      </c>
      <c r="K24" s="11">
        <f ca="1">tblEuler[[#This Row],[Ultimate Uncertainty]]*tblEuler[[#This Row],[kt]]*tblEuler[[#This Row],[An]]*tblEuler[[#This Row],[fu]]</f>
        <v>1601265.6522205239</v>
      </c>
      <c r="L24" s="11">
        <f ca="1">MIN(tblEuler[[#This Row],[Nt_yield]:[Nt_ultimate]])</f>
        <v>1443599.9999999998</v>
      </c>
    </row>
    <row r="25" spans="2:12" x14ac:dyDescent="0.2">
      <c r="B25" s="2" t="s">
        <v>52</v>
      </c>
      <c r="C25" s="7">
        <v>1.14E-2</v>
      </c>
      <c r="D25" s="1">
        <f ca="1">RAND()*0.1</f>
        <v>5.4648390185070617E-2</v>
      </c>
      <c r="E25" s="7">
        <f ca="1">tblEuler[[#This Row],[Ag]]*(1-tblEuler[[#This Row],[Reduction for Net Area]])</f>
        <v>1.0777008351890195E-2</v>
      </c>
      <c r="F25" s="1">
        <v>1</v>
      </c>
      <c r="G25" s="8">
        <v>340000000</v>
      </c>
      <c r="H25" s="8">
        <v>480000000</v>
      </c>
      <c r="I25" s="1">
        <f>0.85</f>
        <v>0.85</v>
      </c>
      <c r="J25" s="11">
        <f>tblEuler[[#This Row],[Ag]]*tblEuler[[#This Row],[fy]]</f>
        <v>3876000</v>
      </c>
      <c r="K25" s="11">
        <f ca="1">tblEuler[[#This Row],[Ultimate Uncertainty]]*tblEuler[[#This Row],[kt]]*tblEuler[[#This Row],[An]]*tblEuler[[#This Row],[fu]]</f>
        <v>4397019.4075711994</v>
      </c>
      <c r="L25" s="11">
        <f ca="1">MIN(tblEuler[[#This Row],[Nt_yield]:[Nt_ultimate]])</f>
        <v>3876000</v>
      </c>
    </row>
    <row r="26" spans="2:12" x14ac:dyDescent="0.2">
      <c r="B26" s="2" t="s">
        <v>27</v>
      </c>
      <c r="C26" s="7">
        <v>4.46E-4</v>
      </c>
      <c r="D26" s="1">
        <f ca="1">RAND()*0.1</f>
        <v>8.4406125358712183E-2</v>
      </c>
      <c r="E26" s="7">
        <f ca="1">tblEuler[[#This Row],[Ag]]*(1-tblEuler[[#This Row],[Reduction for Net Area]])</f>
        <v>4.0835486809001436E-4</v>
      </c>
      <c r="F26" s="1">
        <v>0.85</v>
      </c>
      <c r="G26" s="8">
        <v>320000000</v>
      </c>
      <c r="H26" s="8">
        <v>440000000</v>
      </c>
      <c r="I26" s="1">
        <f>0.85</f>
        <v>0.85</v>
      </c>
      <c r="J26" s="11">
        <f>tblEuler[[#This Row],[Ag]]*tblEuler[[#This Row],[fy]]</f>
        <v>142720</v>
      </c>
      <c r="K26" s="11">
        <f ca="1">tblEuler[[#This Row],[Ultimate Uncertainty]]*tblEuler[[#This Row],[kt]]*tblEuler[[#This Row],[An]]*tblEuler[[#This Row],[fu]]</f>
        <v>129816.01256581554</v>
      </c>
      <c r="L26" s="11">
        <f ca="1">MIN(tblEuler[[#This Row],[Nt_yield]:[Nt_ultimate]])</f>
        <v>129816.01256581554</v>
      </c>
    </row>
    <row r="27" spans="2:12" x14ac:dyDescent="0.2">
      <c r="B27" s="2" t="s">
        <v>28</v>
      </c>
      <c r="C27" s="7">
        <v>2.63E-4</v>
      </c>
      <c r="D27" s="1">
        <f ca="1">RAND()*0.1</f>
        <v>8.453756290355216E-2</v>
      </c>
      <c r="E27" s="7">
        <f ca="1">tblEuler[[#This Row],[Ag]]*(1-tblEuler[[#This Row],[Reduction for Net Area]])</f>
        <v>2.4076662095636576E-4</v>
      </c>
      <c r="F27" s="1">
        <v>0.85</v>
      </c>
      <c r="G27" s="8">
        <v>320000000</v>
      </c>
      <c r="H27" s="8">
        <v>440000000</v>
      </c>
      <c r="I27" s="1">
        <f>0.85</f>
        <v>0.85</v>
      </c>
      <c r="J27" s="11">
        <f>tblEuler[[#This Row],[Ag]]*tblEuler[[#This Row],[fy]]</f>
        <v>84160</v>
      </c>
      <c r="K27" s="11">
        <f ca="1">tblEuler[[#This Row],[Ultimate Uncertainty]]*tblEuler[[#This Row],[kt]]*tblEuler[[#This Row],[An]]*tblEuler[[#This Row],[fu]]</f>
        <v>76539.708802028661</v>
      </c>
      <c r="L27" s="11">
        <f ca="1">MIN(tblEuler[[#This Row],[Nt_yield]:[Nt_ultimate]])</f>
        <v>76539.708802028661</v>
      </c>
    </row>
    <row r="28" spans="2:12" x14ac:dyDescent="0.2">
      <c r="B28" s="2" t="s">
        <v>29</v>
      </c>
      <c r="C28" s="7">
        <v>5.0600000000000005E-4</v>
      </c>
      <c r="D28" s="1">
        <f ca="1">RAND()*0.1</f>
        <v>5.979527846058761E-2</v>
      </c>
      <c r="E28" s="7">
        <f ca="1">tblEuler[[#This Row],[Ag]]*(1-tblEuler[[#This Row],[Reduction for Net Area]])</f>
        <v>4.7574358909894268E-4</v>
      </c>
      <c r="F28" s="1">
        <v>0.85</v>
      </c>
      <c r="G28" s="8">
        <v>320000000</v>
      </c>
      <c r="H28" s="8">
        <v>440000000</v>
      </c>
      <c r="I28" s="1">
        <f>0.85</f>
        <v>0.85</v>
      </c>
      <c r="J28" s="11">
        <f>tblEuler[[#This Row],[Ag]]*tblEuler[[#This Row],[fy]]</f>
        <v>161920.00000000003</v>
      </c>
      <c r="K28" s="11">
        <f ca="1">tblEuler[[#This Row],[Ultimate Uncertainty]]*tblEuler[[#This Row],[kt]]*tblEuler[[#This Row],[An]]*tblEuler[[#This Row],[fu]]</f>
        <v>151238.88697455387</v>
      </c>
      <c r="L28" s="11">
        <f ca="1">MIN(tblEuler[[#This Row],[Nt_yield]:[Nt_ultimate]])</f>
        <v>151238.88697455387</v>
      </c>
    </row>
    <row r="29" spans="2:12" x14ac:dyDescent="0.2">
      <c r="B29" s="2" t="s">
        <v>56</v>
      </c>
      <c r="C29" s="7">
        <v>1.9E-2</v>
      </c>
      <c r="D29" s="1">
        <f ca="1">RAND()*0.1</f>
        <v>3.0682436037226892E-2</v>
      </c>
      <c r="E29" s="7">
        <f ca="1">tblEuler[[#This Row],[Ag]]*(1-tblEuler[[#This Row],[Reduction for Net Area]])</f>
        <v>1.8417033715292689E-2</v>
      </c>
      <c r="F29" s="1">
        <v>1</v>
      </c>
      <c r="G29" s="8">
        <v>340000000</v>
      </c>
      <c r="H29" s="8">
        <v>480000000</v>
      </c>
      <c r="I29" s="1">
        <f>0.85</f>
        <v>0.85</v>
      </c>
      <c r="J29" s="11">
        <f>tblEuler[[#This Row],[Ag]]*tblEuler[[#This Row],[fy]]</f>
        <v>6460000</v>
      </c>
      <c r="K29" s="11">
        <f ca="1">tblEuler[[#This Row],[Ultimate Uncertainty]]*tblEuler[[#This Row],[kt]]*tblEuler[[#This Row],[An]]*tblEuler[[#This Row],[fu]]</f>
        <v>7514149.7558394177</v>
      </c>
      <c r="L29" s="11">
        <f ca="1">MIN(tblEuler[[#This Row],[Nt_yield]:[Nt_ultimate]])</f>
        <v>6460000</v>
      </c>
    </row>
    <row r="30" spans="2:12" x14ac:dyDescent="0.2">
      <c r="B30" s="2" t="s">
        <v>57</v>
      </c>
      <c r="C30" s="7">
        <v>1.01E-2</v>
      </c>
      <c r="D30" s="1">
        <f ca="1">RAND()*0.1</f>
        <v>7.5252492076342825E-2</v>
      </c>
      <c r="E30" s="7">
        <f ca="1">tblEuler[[#This Row],[Ag]]*(1-tblEuler[[#This Row],[Reduction for Net Area]])</f>
        <v>9.3399498300289364E-3</v>
      </c>
      <c r="F30" s="1">
        <v>1</v>
      </c>
      <c r="G30" s="8">
        <v>340000000</v>
      </c>
      <c r="H30" s="8">
        <v>480000000</v>
      </c>
      <c r="I30" s="1">
        <f>0.85</f>
        <v>0.85</v>
      </c>
      <c r="J30" s="11">
        <f>tblEuler[[#This Row],[Ag]]*tblEuler[[#This Row],[fy]]</f>
        <v>3434000</v>
      </c>
      <c r="K30" s="11">
        <f ca="1">tblEuler[[#This Row],[Ultimate Uncertainty]]*tblEuler[[#This Row],[kt]]*tblEuler[[#This Row],[An]]*tblEuler[[#This Row],[fu]]</f>
        <v>3810699.5306518059</v>
      </c>
      <c r="L30" s="11">
        <f ca="1">MIN(tblEuler[[#This Row],[Nt_yield]:[Nt_ultimate]])</f>
        <v>3434000</v>
      </c>
    </row>
    <row r="31" spans="2:12" x14ac:dyDescent="0.2">
      <c r="B31" s="2" t="s">
        <v>32</v>
      </c>
      <c r="C31" s="7">
        <v>7.2300000000000001E-4</v>
      </c>
      <c r="D31" s="1">
        <f ca="1">RAND()*0.1</f>
        <v>4.6429121293754462E-2</v>
      </c>
      <c r="E31" s="7">
        <f ca="1">tblEuler[[#This Row],[Ag]]*(1-tblEuler[[#This Row],[Reduction for Net Area]])</f>
        <v>6.8943174530461556E-4</v>
      </c>
      <c r="F31" s="1">
        <v>0.85</v>
      </c>
      <c r="G31" s="8">
        <v>320000000</v>
      </c>
      <c r="H31" s="8">
        <v>440000000</v>
      </c>
      <c r="I31" s="1">
        <f>0.85</f>
        <v>0.85</v>
      </c>
      <c r="J31" s="11">
        <f>tblEuler[[#This Row],[Ag]]*tblEuler[[#This Row],[fy]]</f>
        <v>231360</v>
      </c>
      <c r="K31" s="11">
        <f ca="1">tblEuler[[#This Row],[Ultimate Uncertainty]]*tblEuler[[#This Row],[kt]]*tblEuler[[#This Row],[An]]*tblEuler[[#This Row],[fu]]</f>
        <v>219170.35183233727</v>
      </c>
      <c r="L31" s="11">
        <f ca="1">MIN(tblEuler[[#This Row],[Nt_yield]:[Nt_ultimate]])</f>
        <v>219170.35183233727</v>
      </c>
    </row>
    <row r="32" spans="2:12" x14ac:dyDescent="0.2">
      <c r="B32" s="2" t="s">
        <v>20</v>
      </c>
      <c r="C32" s="7">
        <v>1.4999999999999999E-2</v>
      </c>
      <c r="D32" s="1">
        <f ca="1">RAND()*0.1</f>
        <v>1.7993357245114926E-2</v>
      </c>
      <c r="E32" s="7">
        <f ca="1">tblEuler[[#This Row],[Ag]]*(1-tblEuler[[#This Row],[Reduction for Net Area]])</f>
        <v>1.4730099641323276E-2</v>
      </c>
      <c r="F32" s="1">
        <v>1</v>
      </c>
      <c r="G32" s="8">
        <v>280000000</v>
      </c>
      <c r="H32" s="8">
        <v>440000000</v>
      </c>
      <c r="I32" s="1">
        <f>0.85</f>
        <v>0.85</v>
      </c>
      <c r="J32" s="11">
        <f>tblEuler[[#This Row],[Ag]]*tblEuler[[#This Row],[fy]]</f>
        <v>4200000</v>
      </c>
      <c r="K32" s="11">
        <f ca="1">tblEuler[[#This Row],[Ultimate Uncertainty]]*tblEuler[[#This Row],[kt]]*tblEuler[[#This Row],[An]]*tblEuler[[#This Row],[fu]]</f>
        <v>5509057.2658549044</v>
      </c>
      <c r="L32" s="11">
        <f ca="1">MIN(tblEuler[[#This Row],[Nt_yield]:[Nt_ultimate]])</f>
        <v>4200000</v>
      </c>
    </row>
    <row r="33" spans="2:12" x14ac:dyDescent="0.2">
      <c r="B33" s="2" t="s">
        <v>34</v>
      </c>
      <c r="C33" s="7">
        <v>6.5799999999999995E-4</v>
      </c>
      <c r="D33" s="1">
        <f ca="1">RAND()*0.1</f>
        <v>8.7796842657409793E-2</v>
      </c>
      <c r="E33" s="7">
        <f ca="1">tblEuler[[#This Row],[Ag]]*(1-tblEuler[[#This Row],[Reduction for Net Area]])</f>
        <v>6.0022967753142428E-4</v>
      </c>
      <c r="F33" s="1">
        <v>0.75</v>
      </c>
      <c r="G33" s="8">
        <v>320000000</v>
      </c>
      <c r="H33" s="8">
        <v>440000000</v>
      </c>
      <c r="I33" s="1">
        <f>0.85</f>
        <v>0.85</v>
      </c>
      <c r="J33" s="11">
        <f>tblEuler[[#This Row],[Ag]]*tblEuler[[#This Row],[fy]]</f>
        <v>210559.99999999997</v>
      </c>
      <c r="K33" s="11">
        <f ca="1">tblEuler[[#This Row],[Ultimate Uncertainty]]*tblEuler[[#This Row],[kt]]*tblEuler[[#This Row],[An]]*tblEuler[[#This Row],[fu]]</f>
        <v>168364.4245475645</v>
      </c>
      <c r="L33" s="11">
        <f ca="1">MIN(tblEuler[[#This Row],[Nt_yield]:[Nt_ultimate]])</f>
        <v>168364.4245475645</v>
      </c>
    </row>
    <row r="34" spans="2:12" x14ac:dyDescent="0.2">
      <c r="B34" s="2" t="s">
        <v>21</v>
      </c>
      <c r="C34" s="7">
        <v>1.7500000000000002E-2</v>
      </c>
      <c r="D34" s="1">
        <f ca="1">RAND()*0.1</f>
        <v>3.1159836010791198E-4</v>
      </c>
      <c r="E34" s="7">
        <f ca="1">tblEuler[[#This Row],[Ag]]*(1-tblEuler[[#This Row],[Reduction for Net Area]])</f>
        <v>1.7494547028698113E-2</v>
      </c>
      <c r="F34" s="1">
        <v>1</v>
      </c>
      <c r="G34" s="8">
        <v>280000000</v>
      </c>
      <c r="H34" s="8">
        <v>440000000</v>
      </c>
      <c r="I34" s="1">
        <f>0.85</f>
        <v>0.85</v>
      </c>
      <c r="J34" s="11">
        <f>tblEuler[[#This Row],[Ag]]*tblEuler[[#This Row],[fy]]</f>
        <v>4900000.0000000009</v>
      </c>
      <c r="K34" s="11">
        <f ca="1">tblEuler[[#This Row],[Ultimate Uncertainty]]*tblEuler[[#This Row],[kt]]*tblEuler[[#This Row],[An]]*tblEuler[[#This Row],[fu]]</f>
        <v>6542960.5887330938</v>
      </c>
      <c r="L34" s="11">
        <f ca="1">MIN(tblEuler[[#This Row],[Nt_yield]:[Nt_ultimate]])</f>
        <v>4900000.0000000009</v>
      </c>
    </row>
    <row r="35" spans="2:12" x14ac:dyDescent="0.2">
      <c r="B35" s="2" t="s">
        <v>36</v>
      </c>
      <c r="C35" s="7">
        <v>7.54E-4</v>
      </c>
      <c r="D35" s="1">
        <f ca="1">RAND()*0.1</f>
        <v>4.0160512718584764E-2</v>
      </c>
      <c r="E35" s="7">
        <f ca="1">tblEuler[[#This Row],[Ag]]*(1-tblEuler[[#This Row],[Reduction for Net Area]])</f>
        <v>7.2371897341018713E-4</v>
      </c>
      <c r="F35" s="1">
        <v>0.85</v>
      </c>
      <c r="G35" s="8">
        <v>320000000</v>
      </c>
      <c r="H35" s="8">
        <v>440000000</v>
      </c>
      <c r="I35" s="1">
        <f>0.85</f>
        <v>0.85</v>
      </c>
      <c r="J35" s="11">
        <f>tblEuler[[#This Row],[Ag]]*tblEuler[[#This Row],[fy]]</f>
        <v>241280</v>
      </c>
      <c r="K35" s="11">
        <f ca="1">tblEuler[[#This Row],[Ultimate Uncertainty]]*tblEuler[[#This Row],[kt]]*tblEuler[[#This Row],[An]]*tblEuler[[#This Row],[fu]]</f>
        <v>230070.26164709846</v>
      </c>
      <c r="L35" s="11">
        <f ca="1">MIN(tblEuler[[#This Row],[Nt_yield]:[Nt_ultimate]])</f>
        <v>230070.26164709846</v>
      </c>
    </row>
    <row r="36" spans="2:12" x14ac:dyDescent="0.2">
      <c r="B36" s="2" t="s">
        <v>67</v>
      </c>
      <c r="C36" s="7">
        <v>2.5100000000000001E-2</v>
      </c>
      <c r="D36" s="1">
        <f ca="1">RAND()*0.1</f>
        <v>6.3158920434594173E-2</v>
      </c>
      <c r="E36" s="7">
        <f ca="1">tblEuler[[#This Row],[Ag]]*(1-tblEuler[[#This Row],[Reduction for Net Area]])</f>
        <v>2.3514711097091686E-2</v>
      </c>
      <c r="F36" s="1">
        <v>1</v>
      </c>
      <c r="G36" s="8">
        <v>360000000</v>
      </c>
      <c r="H36" s="8">
        <v>480000000</v>
      </c>
      <c r="I36" s="1">
        <f>0.85</f>
        <v>0.85</v>
      </c>
      <c r="J36" s="11">
        <f>tblEuler[[#This Row],[Ag]]*tblEuler[[#This Row],[fy]]</f>
        <v>9036000</v>
      </c>
      <c r="K36" s="11">
        <f ca="1">tblEuler[[#This Row],[Ultimate Uncertainty]]*tblEuler[[#This Row],[kt]]*tblEuler[[#This Row],[An]]*tblEuler[[#This Row],[fu]]</f>
        <v>9594002.1276134085</v>
      </c>
      <c r="L36" s="11">
        <f ca="1">MIN(tblEuler[[#This Row],[Nt_yield]:[Nt_ultimate]])</f>
        <v>9036000</v>
      </c>
    </row>
    <row r="37" spans="2:12" x14ac:dyDescent="0.2">
      <c r="B37" s="2" t="s">
        <v>22</v>
      </c>
      <c r="C37" s="7">
        <v>2.93E-2</v>
      </c>
      <c r="D37" s="1">
        <f ca="1">RAND()*0.1</f>
        <v>8.828773754447139E-2</v>
      </c>
      <c r="E37" s="7">
        <f ca="1">tblEuler[[#This Row],[Ag]]*(1-tblEuler[[#This Row],[Reduction for Net Area]])</f>
        <v>2.6713169289946988E-2</v>
      </c>
      <c r="F37" s="1">
        <v>1</v>
      </c>
      <c r="G37" s="8">
        <v>280000000</v>
      </c>
      <c r="H37" s="8">
        <v>430000000</v>
      </c>
      <c r="I37" s="1">
        <f>0.85</f>
        <v>0.85</v>
      </c>
      <c r="J37" s="11">
        <f>tblEuler[[#This Row],[Ag]]*tblEuler[[#This Row],[fy]]</f>
        <v>8204000</v>
      </c>
      <c r="K37" s="11">
        <f ca="1">tblEuler[[#This Row],[Ultimate Uncertainty]]*tblEuler[[#This Row],[kt]]*tblEuler[[#This Row],[An]]*tblEuler[[#This Row],[fu]]</f>
        <v>9763663.3754756246</v>
      </c>
      <c r="L37" s="11">
        <f ca="1">MIN(tblEuler[[#This Row],[Nt_yield]:[Nt_ultimate]])</f>
        <v>8204000</v>
      </c>
    </row>
    <row r="38" spans="2:12" x14ac:dyDescent="0.2">
      <c r="B38" s="2" t="s">
        <v>39</v>
      </c>
      <c r="C38" s="7">
        <v>1.3500000000000001E-3</v>
      </c>
      <c r="D38" s="1">
        <f ca="1">RAND()*0.1</f>
        <v>9.010448303318494E-2</v>
      </c>
      <c r="E38" s="7">
        <f ca="1">tblEuler[[#This Row],[Ag]]*(1-tblEuler[[#This Row],[Reduction for Net Area]])</f>
        <v>1.2283589479052004E-3</v>
      </c>
      <c r="F38" s="1">
        <v>0.85</v>
      </c>
      <c r="G38" s="8">
        <v>320000000</v>
      </c>
      <c r="H38" s="8">
        <v>440000000</v>
      </c>
      <c r="I38" s="1">
        <f>0.85</f>
        <v>0.85</v>
      </c>
      <c r="J38" s="11">
        <f>tblEuler[[#This Row],[Ag]]*tblEuler[[#This Row],[fy]]</f>
        <v>432000</v>
      </c>
      <c r="K38" s="11">
        <f ca="1">tblEuler[[#This Row],[Ultimate Uncertainty]]*tblEuler[[#This Row],[kt]]*tblEuler[[#This Row],[An]]*tblEuler[[#This Row],[fu]]</f>
        <v>390495.30953906319</v>
      </c>
      <c r="L38" s="11">
        <f ca="1">MIN(tblEuler[[#This Row],[Nt_yield]:[Nt_ultimate]])</f>
        <v>390495.30953906319</v>
      </c>
    </row>
    <row r="39" spans="2:12" x14ac:dyDescent="0.2">
      <c r="B39" s="2" t="s">
        <v>44</v>
      </c>
      <c r="C39" s="7">
        <v>3.48E-3</v>
      </c>
      <c r="D39" s="1">
        <f ca="1">RAND()*0.1</f>
        <v>1.0011259022461661E-2</v>
      </c>
      <c r="E39" s="7">
        <f ca="1">tblEuler[[#This Row],[Ag]]*(1-tblEuler[[#This Row],[Reduction for Net Area]])</f>
        <v>3.4451608186018335E-3</v>
      </c>
      <c r="F39" s="1">
        <v>0.85</v>
      </c>
      <c r="G39" s="8">
        <v>340000000</v>
      </c>
      <c r="H39" s="8">
        <v>480000000</v>
      </c>
      <c r="I39" s="1">
        <f>0.85</f>
        <v>0.85</v>
      </c>
      <c r="J39" s="11">
        <f>tblEuler[[#This Row],[Ag]]*tblEuler[[#This Row],[fy]]</f>
        <v>1183200</v>
      </c>
      <c r="K39" s="11">
        <f ca="1">tblEuler[[#This Row],[Ultimate Uncertainty]]*tblEuler[[#This Row],[kt]]*tblEuler[[#This Row],[An]]*tblEuler[[#This Row],[fu]]</f>
        <v>1194781.7718911157</v>
      </c>
      <c r="L39" s="11">
        <f ca="1">MIN(tblEuler[[#This Row],[Nt_yield]:[Nt_ultimate]])</f>
        <v>1183200</v>
      </c>
    </row>
    <row r="40" spans="2:12" x14ac:dyDescent="0.2">
      <c r="B40" s="2" t="s">
        <v>41</v>
      </c>
      <c r="C40" s="7">
        <v>2.2599999999999999E-3</v>
      </c>
      <c r="D40" s="1">
        <f ca="1">RAND()*0.1</f>
        <v>6.2044624230685047E-2</v>
      </c>
      <c r="E40" s="7">
        <f ca="1">tblEuler[[#This Row],[Ag]]*(1-tblEuler[[#This Row],[Reduction for Net Area]])</f>
        <v>2.1197791492386518E-3</v>
      </c>
      <c r="F40" s="1">
        <v>0.75</v>
      </c>
      <c r="G40" s="8">
        <v>340000000</v>
      </c>
      <c r="H40" s="8">
        <v>480000000</v>
      </c>
      <c r="I40" s="1">
        <f>0.85</f>
        <v>0.85</v>
      </c>
      <c r="J40" s="11">
        <f>tblEuler[[#This Row],[Ag]]*tblEuler[[#This Row],[fy]]</f>
        <v>768400</v>
      </c>
      <c r="K40" s="11">
        <f ca="1">tblEuler[[#This Row],[Ultimate Uncertainty]]*tblEuler[[#This Row],[kt]]*tblEuler[[#This Row],[An]]*tblEuler[[#This Row],[fu]]</f>
        <v>648652.41966702743</v>
      </c>
      <c r="L40" s="11">
        <f ca="1">MIN(tblEuler[[#This Row],[Nt_yield]:[Nt_ultimate]])</f>
        <v>648652.41966702743</v>
      </c>
    </row>
    <row r="41" spans="2:12" x14ac:dyDescent="0.2">
      <c r="B41" s="2" t="s">
        <v>42</v>
      </c>
      <c r="C41" s="7">
        <v>1.5E-3</v>
      </c>
      <c r="D41" s="1">
        <f ca="1">RAND()*0.1</f>
        <v>9.7810642588419039E-2</v>
      </c>
      <c r="E41" s="7">
        <f ca="1">tblEuler[[#This Row],[Ag]]*(1-tblEuler[[#This Row],[Reduction for Net Area]])</f>
        <v>1.3532840361173714E-3</v>
      </c>
      <c r="F41" s="1">
        <v>0.75</v>
      </c>
      <c r="G41" s="8">
        <v>360000000</v>
      </c>
      <c r="H41" s="8">
        <v>480000000</v>
      </c>
      <c r="I41" s="1">
        <f>0.85</f>
        <v>0.85</v>
      </c>
      <c r="J41" s="11">
        <f>tblEuler[[#This Row],[Ag]]*tblEuler[[#This Row],[fy]]</f>
        <v>540000</v>
      </c>
      <c r="K41" s="11">
        <f ca="1">tblEuler[[#This Row],[Ultimate Uncertainty]]*tblEuler[[#This Row],[kt]]*tblEuler[[#This Row],[An]]*tblEuler[[#This Row],[fu]]</f>
        <v>414104.91505191562</v>
      </c>
      <c r="L41" s="11">
        <f ca="1">MIN(tblEuler[[#This Row],[Nt_yield]:[Nt_ultimate]])</f>
        <v>414104.91505191562</v>
      </c>
    </row>
    <row r="42" spans="2:12" x14ac:dyDescent="0.2">
      <c r="B42" s="2" t="s">
        <v>43</v>
      </c>
      <c r="C42" s="7">
        <v>2.3E-3</v>
      </c>
      <c r="D42" s="1">
        <f ca="1">RAND()*0.1</f>
        <v>6.7325217044255134E-2</v>
      </c>
      <c r="E42" s="7">
        <f ca="1">tblEuler[[#This Row],[Ag]]*(1-tblEuler[[#This Row],[Reduction for Net Area]])</f>
        <v>2.1451520007982131E-3</v>
      </c>
      <c r="F42" s="1">
        <v>0.75</v>
      </c>
      <c r="G42" s="8">
        <v>360000000</v>
      </c>
      <c r="H42" s="8">
        <v>480000000</v>
      </c>
      <c r="I42" s="1">
        <f>0.85</f>
        <v>0.85</v>
      </c>
      <c r="J42" s="11">
        <f>tblEuler[[#This Row],[Ag]]*tblEuler[[#This Row],[fy]]</f>
        <v>828000</v>
      </c>
      <c r="K42" s="11">
        <f ca="1">tblEuler[[#This Row],[Ultimate Uncertainty]]*tblEuler[[#This Row],[kt]]*tblEuler[[#This Row],[An]]*tblEuler[[#This Row],[fu]]</f>
        <v>656416.51224425319</v>
      </c>
      <c r="L42" s="11">
        <f ca="1">MIN(tblEuler[[#This Row],[Nt_yield]:[Nt_ultimate]])</f>
        <v>656416.51224425319</v>
      </c>
    </row>
    <row r="43" spans="2:12" x14ac:dyDescent="0.2">
      <c r="B43" s="2" t="s">
        <v>8</v>
      </c>
      <c r="C43" s="7">
        <v>2.3E-3</v>
      </c>
      <c r="D43" s="1">
        <f ca="1">RAND()*0.1</f>
        <v>5.7535452123754396E-2</v>
      </c>
      <c r="E43" s="7">
        <f ca="1">tblEuler[[#This Row],[Ag]]*(1-tblEuler[[#This Row],[Reduction for Net Area]])</f>
        <v>2.1676684601153648E-3</v>
      </c>
      <c r="F43" s="1">
        <v>0.85</v>
      </c>
      <c r="G43" s="8">
        <v>360000000</v>
      </c>
      <c r="H43" s="8">
        <v>480000000</v>
      </c>
      <c r="I43" s="1">
        <f>0.85</f>
        <v>0.85</v>
      </c>
      <c r="J43" s="11">
        <f>tblEuler[[#This Row],[Ag]]*tblEuler[[#This Row],[fy]]</f>
        <v>828000</v>
      </c>
      <c r="K43" s="11">
        <f ca="1">tblEuler[[#This Row],[Ultimate Uncertainty]]*tblEuler[[#This Row],[kt]]*tblEuler[[#This Row],[An]]*tblEuler[[#This Row],[fu]]</f>
        <v>751747.42196800839</v>
      </c>
      <c r="L43" s="11">
        <f ca="1">MIN(tblEuler[[#This Row],[Nt_yield]:[Nt_ultimate]])</f>
        <v>751747.42196800839</v>
      </c>
    </row>
    <row r="44" spans="2:12" x14ac:dyDescent="0.2">
      <c r="B44" s="2" t="s">
        <v>45</v>
      </c>
      <c r="C44" s="7">
        <v>3.5500000000000002E-3</v>
      </c>
      <c r="D44" s="1">
        <f ca="1">RAND()*0.1</f>
        <v>3.3641179795202973E-2</v>
      </c>
      <c r="E44" s="7">
        <f ca="1">tblEuler[[#This Row],[Ag]]*(1-tblEuler[[#This Row],[Reduction for Net Area]])</f>
        <v>3.4305738117270295E-3</v>
      </c>
      <c r="F44" s="1">
        <v>0.75</v>
      </c>
      <c r="G44" s="8">
        <v>340000000</v>
      </c>
      <c r="H44" s="8">
        <v>480000000</v>
      </c>
      <c r="I44" s="1">
        <f>0.85</f>
        <v>0.85</v>
      </c>
      <c r="J44" s="11">
        <f>tblEuler[[#This Row],[Ag]]*tblEuler[[#This Row],[fy]]</f>
        <v>1207000</v>
      </c>
      <c r="K44" s="11">
        <f ca="1">tblEuler[[#This Row],[Ultimate Uncertainty]]*tblEuler[[#This Row],[kt]]*tblEuler[[#This Row],[An]]*tblEuler[[#This Row],[fu]]</f>
        <v>1049755.5863884708</v>
      </c>
      <c r="L44" s="11">
        <f ca="1">MIN(tblEuler[[#This Row],[Nt_yield]:[Nt_ultimate]])</f>
        <v>1049755.5863884708</v>
      </c>
    </row>
    <row r="45" spans="2:12" x14ac:dyDescent="0.2">
      <c r="B45" s="2" t="s">
        <v>46</v>
      </c>
      <c r="C45" s="7">
        <v>1.82E-3</v>
      </c>
      <c r="D45" s="1">
        <f ca="1">RAND()*0.1</f>
        <v>6.4277666641300649E-2</v>
      </c>
      <c r="E45" s="7">
        <f ca="1">tblEuler[[#This Row],[Ag]]*(1-tblEuler[[#This Row],[Reduction for Net Area]])</f>
        <v>1.7030146467128329E-3</v>
      </c>
      <c r="F45" s="1">
        <v>0.75</v>
      </c>
      <c r="G45" s="8">
        <v>360000000</v>
      </c>
      <c r="H45" s="8">
        <v>480000000</v>
      </c>
      <c r="I45" s="1">
        <f>0.85</f>
        <v>0.85</v>
      </c>
      <c r="J45" s="11">
        <f>tblEuler[[#This Row],[Ag]]*tblEuler[[#This Row],[fy]]</f>
        <v>655200</v>
      </c>
      <c r="K45" s="11">
        <f ca="1">tblEuler[[#This Row],[Ultimate Uncertainty]]*tblEuler[[#This Row],[kt]]*tblEuler[[#This Row],[An]]*tblEuler[[#This Row],[fu]]</f>
        <v>521122.48189412686</v>
      </c>
      <c r="L45" s="11">
        <f ca="1">MIN(tblEuler[[#This Row],[Nt_yield]:[Nt_ultimate]])</f>
        <v>521122.48189412686</v>
      </c>
    </row>
    <row r="46" spans="2:12" x14ac:dyDescent="0.2">
      <c r="B46" s="2" t="s">
        <v>47</v>
      </c>
      <c r="C46" s="7">
        <v>2.66E-3</v>
      </c>
      <c r="D46" s="1">
        <f ca="1">RAND()*0.1</f>
        <v>6.5613153600977178E-2</v>
      </c>
      <c r="E46" s="7">
        <f ca="1">tblEuler[[#This Row],[Ag]]*(1-tblEuler[[#This Row],[Reduction for Net Area]])</f>
        <v>2.4854690114214009E-3</v>
      </c>
      <c r="F46" s="1">
        <v>1</v>
      </c>
      <c r="G46" s="8">
        <v>340000000</v>
      </c>
      <c r="H46" s="8">
        <v>480000000</v>
      </c>
      <c r="I46" s="1">
        <f>0.85</f>
        <v>0.85</v>
      </c>
      <c r="J46" s="11">
        <f>tblEuler[[#This Row],[Ag]]*tblEuler[[#This Row],[fy]]</f>
        <v>904400</v>
      </c>
      <c r="K46" s="11">
        <f ca="1">tblEuler[[#This Row],[Ultimate Uncertainty]]*tblEuler[[#This Row],[kt]]*tblEuler[[#This Row],[An]]*tblEuler[[#This Row],[fu]]</f>
        <v>1014071.3566599316</v>
      </c>
      <c r="L46" s="11">
        <f ca="1">MIN(tblEuler[[#This Row],[Nt_yield]:[Nt_ultimate]])</f>
        <v>904400</v>
      </c>
    </row>
    <row r="47" spans="2:12" x14ac:dyDescent="0.2">
      <c r="B47" s="2" t="s">
        <v>48</v>
      </c>
      <c r="C47" s="7">
        <v>2.9199999999999999E-3</v>
      </c>
      <c r="D47" s="1">
        <f ca="1">RAND()*0.1</f>
        <v>2.1705106611878858E-3</v>
      </c>
      <c r="E47" s="7">
        <f ca="1">tblEuler[[#This Row],[Ag]]*(1-tblEuler[[#This Row],[Reduction for Net Area]])</f>
        <v>2.9136621088693311E-3</v>
      </c>
      <c r="F47" s="1">
        <v>0.85</v>
      </c>
      <c r="G47" s="8">
        <v>340000000</v>
      </c>
      <c r="H47" s="8">
        <v>480000000</v>
      </c>
      <c r="I47" s="1">
        <f>0.85</f>
        <v>0.85</v>
      </c>
      <c r="J47" s="11">
        <f>tblEuler[[#This Row],[Ag]]*tblEuler[[#This Row],[fy]]</f>
        <v>992800</v>
      </c>
      <c r="K47" s="11">
        <f ca="1">tblEuler[[#This Row],[Ultimate Uncertainty]]*tblEuler[[#This Row],[kt]]*tblEuler[[#This Row],[An]]*tblEuler[[#This Row],[fu]]</f>
        <v>1010458.0193558839</v>
      </c>
      <c r="L47" s="11">
        <f ca="1">MIN(tblEuler[[#This Row],[Nt_yield]:[Nt_ultimate]])</f>
        <v>992800</v>
      </c>
    </row>
    <row r="48" spans="2:12" x14ac:dyDescent="0.2">
      <c r="B48" s="2" t="s">
        <v>23</v>
      </c>
      <c r="C48" s="7">
        <v>3.5700000000000003E-2</v>
      </c>
      <c r="D48" s="1">
        <f ca="1">RAND()*0.1</f>
        <v>1.615575291119652E-2</v>
      </c>
      <c r="E48" s="7">
        <f ca="1">tblEuler[[#This Row],[Ag]]*(1-tblEuler[[#This Row],[Reduction for Net Area]])</f>
        <v>3.5123239621070286E-2</v>
      </c>
      <c r="F48" s="1">
        <v>1</v>
      </c>
      <c r="G48" s="8">
        <v>280000000</v>
      </c>
      <c r="H48" s="8">
        <v>430000000</v>
      </c>
      <c r="I48" s="1">
        <f>0.85</f>
        <v>0.85</v>
      </c>
      <c r="J48" s="11">
        <f>tblEuler[[#This Row],[Ag]]*tblEuler[[#This Row],[fy]]</f>
        <v>9996000</v>
      </c>
      <c r="K48" s="11">
        <f ca="1">tblEuler[[#This Row],[Ultimate Uncertainty]]*tblEuler[[#This Row],[kt]]*tblEuler[[#This Row],[An]]*tblEuler[[#This Row],[fu]]</f>
        <v>12837544.08150119</v>
      </c>
      <c r="L48" s="11">
        <f ca="1">MIN(tblEuler[[#This Row],[Nt_yield]:[Nt_ultimate]])</f>
        <v>9996000</v>
      </c>
    </row>
    <row r="49" spans="2:12" x14ac:dyDescent="0.2">
      <c r="B49" s="2" t="s">
        <v>25</v>
      </c>
      <c r="C49" s="7">
        <v>2.3E-2</v>
      </c>
      <c r="D49" s="1">
        <f ca="1">RAND()*0.1</f>
        <v>1.3481103784476612E-2</v>
      </c>
      <c r="E49" s="7">
        <f ca="1">tblEuler[[#This Row],[Ag]]*(1-tblEuler[[#This Row],[Reduction for Net Area]])</f>
        <v>2.2689934612957038E-2</v>
      </c>
      <c r="F49" s="1">
        <v>1</v>
      </c>
      <c r="G49" s="8">
        <v>300000000</v>
      </c>
      <c r="H49" s="8">
        <v>430000000</v>
      </c>
      <c r="I49" s="1">
        <f>0.85</f>
        <v>0.85</v>
      </c>
      <c r="J49" s="11">
        <f>tblEuler[[#This Row],[Ag]]*tblEuler[[#This Row],[fy]]</f>
        <v>6900000</v>
      </c>
      <c r="K49" s="11">
        <f ca="1">tblEuler[[#This Row],[Ultimate Uncertainty]]*tblEuler[[#This Row],[kt]]*tblEuler[[#This Row],[An]]*tblEuler[[#This Row],[fu]]</f>
        <v>8293171.101035797</v>
      </c>
      <c r="L49" s="11">
        <f ca="1">MIN(tblEuler[[#This Row],[Nt_yield]:[Nt_ultimate]])</f>
        <v>6900000</v>
      </c>
    </row>
    <row r="50" spans="2:12" x14ac:dyDescent="0.2">
      <c r="B50" s="2" t="s">
        <v>50</v>
      </c>
      <c r="C50" s="7">
        <v>4.5199999999999997E-3</v>
      </c>
      <c r="D50" s="1">
        <f ca="1">RAND()*0.1</f>
        <v>6.5759602028242339E-2</v>
      </c>
      <c r="E50" s="7">
        <f ca="1">tblEuler[[#This Row],[Ag]]*(1-tblEuler[[#This Row],[Reduction for Net Area]])</f>
        <v>4.2227665988323441E-3</v>
      </c>
      <c r="F50" s="1">
        <v>1</v>
      </c>
      <c r="G50" s="8">
        <v>340000000</v>
      </c>
      <c r="H50" s="8">
        <v>480000000</v>
      </c>
      <c r="I50" s="1">
        <f>0.85</f>
        <v>0.85</v>
      </c>
      <c r="J50" s="11">
        <f>tblEuler[[#This Row],[Ag]]*tblEuler[[#This Row],[fy]]</f>
        <v>1536800</v>
      </c>
      <c r="K50" s="11">
        <f ca="1">tblEuler[[#This Row],[Ultimate Uncertainty]]*tblEuler[[#This Row],[kt]]*tblEuler[[#This Row],[An]]*tblEuler[[#This Row],[fu]]</f>
        <v>1722888.7723235965</v>
      </c>
      <c r="L50" s="11">
        <f ca="1">MIN(tblEuler[[#This Row],[Nt_yield]:[Nt_ultimate]])</f>
        <v>1536800</v>
      </c>
    </row>
    <row r="51" spans="2:12" x14ac:dyDescent="0.2">
      <c r="B51" s="2" t="s">
        <v>26</v>
      </c>
      <c r="C51" s="7">
        <v>3.8600000000000002E-2</v>
      </c>
      <c r="D51" s="1">
        <f ca="1">RAND()*0.1</f>
        <v>8.9773155759212908E-2</v>
      </c>
      <c r="E51" s="7">
        <f ca="1">tblEuler[[#This Row],[Ag]]*(1-tblEuler[[#This Row],[Reduction for Net Area]])</f>
        <v>3.5134756187694384E-2</v>
      </c>
      <c r="F51" s="1">
        <v>1</v>
      </c>
      <c r="G51" s="8">
        <v>280000000</v>
      </c>
      <c r="H51" s="8">
        <v>430000000</v>
      </c>
      <c r="I51" s="1">
        <f>0.85</f>
        <v>0.85</v>
      </c>
      <c r="J51" s="11">
        <f>tblEuler[[#This Row],[Ag]]*tblEuler[[#This Row],[fy]]</f>
        <v>10808000</v>
      </c>
      <c r="K51" s="11">
        <f ca="1">tblEuler[[#This Row],[Ultimate Uncertainty]]*tblEuler[[#This Row],[kt]]*tblEuler[[#This Row],[An]]*tblEuler[[#This Row],[fu]]</f>
        <v>12841753.386602297</v>
      </c>
      <c r="L51" s="11">
        <f ca="1">MIN(tblEuler[[#This Row],[Nt_yield]:[Nt_ultimate]])</f>
        <v>10808000</v>
      </c>
    </row>
    <row r="52" spans="2:12" x14ac:dyDescent="0.2">
      <c r="B52" s="2" t="s">
        <v>68</v>
      </c>
      <c r="C52" s="7">
        <v>4.5999999999999999E-2</v>
      </c>
      <c r="D52" s="1">
        <f ca="1">RAND()*0.1</f>
        <v>3.2557244057102509E-2</v>
      </c>
      <c r="E52" s="7">
        <f ca="1">tblEuler[[#This Row],[Ag]]*(1-tblEuler[[#This Row],[Reduction for Net Area]])</f>
        <v>4.4502366773373284E-2</v>
      </c>
      <c r="F52" s="1">
        <v>1</v>
      </c>
      <c r="G52" s="8">
        <v>360000000</v>
      </c>
      <c r="H52" s="8">
        <v>480000000</v>
      </c>
      <c r="I52" s="1">
        <f>0.85</f>
        <v>0.85</v>
      </c>
      <c r="J52" s="11">
        <f>tblEuler[[#This Row],[Ag]]*tblEuler[[#This Row],[fy]]</f>
        <v>16560000</v>
      </c>
      <c r="K52" s="11">
        <f ca="1">tblEuler[[#This Row],[Ultimate Uncertainty]]*tblEuler[[#This Row],[kt]]*tblEuler[[#This Row],[An]]*tblEuler[[#This Row],[fu]]</f>
        <v>18156965.643536299</v>
      </c>
      <c r="L52" s="11">
        <f ca="1">MIN(tblEuler[[#This Row],[Nt_yield]:[Nt_ultimate]])</f>
        <v>16560000</v>
      </c>
    </row>
    <row r="53" spans="2:12" x14ac:dyDescent="0.2">
      <c r="B53" s="2" t="s">
        <v>53</v>
      </c>
      <c r="C53" s="7">
        <v>1.4300000000000001E-4</v>
      </c>
      <c r="D53" s="1">
        <f ca="1">RAND()*0.1</f>
        <v>4.1982166677118418E-2</v>
      </c>
      <c r="E53" s="7">
        <f ca="1">tblEuler[[#This Row],[Ag]]*(1-tblEuler[[#This Row],[Reduction for Net Area]])</f>
        <v>1.3699655016517209E-4</v>
      </c>
      <c r="F53" s="1">
        <v>0.85</v>
      </c>
      <c r="G53" s="8">
        <v>360000000</v>
      </c>
      <c r="H53" s="8">
        <v>480000000</v>
      </c>
      <c r="I53" s="1">
        <f>0.85</f>
        <v>0.85</v>
      </c>
      <c r="J53" s="11">
        <f>tblEuler[[#This Row],[Ag]]*tblEuler[[#This Row],[fy]]</f>
        <v>51480</v>
      </c>
      <c r="K53" s="11">
        <f ca="1">tblEuler[[#This Row],[Ultimate Uncertainty]]*tblEuler[[#This Row],[kt]]*tblEuler[[#This Row],[An]]*tblEuler[[#This Row],[fu]]</f>
        <v>47510.403597281671</v>
      </c>
      <c r="L53" s="11">
        <f ca="1">MIN(tblEuler[[#This Row],[Nt_yield]:[Nt_ultimate]])</f>
        <v>47510.403597281671</v>
      </c>
    </row>
    <row r="54" spans="2:12" x14ac:dyDescent="0.2">
      <c r="B54" s="2" t="s">
        <v>54</v>
      </c>
      <c r="C54" s="7">
        <v>2.5599999999999999E-4</v>
      </c>
      <c r="D54" s="1">
        <f ca="1">RAND()*0.1</f>
        <v>6.5779615492119581E-2</v>
      </c>
      <c r="E54" s="7">
        <f ca="1">tblEuler[[#This Row],[Ag]]*(1-tblEuler[[#This Row],[Reduction for Net Area]])</f>
        <v>2.391604184340174E-4</v>
      </c>
      <c r="F54" s="1">
        <v>0.85</v>
      </c>
      <c r="G54" s="8">
        <v>360000000</v>
      </c>
      <c r="H54" s="8">
        <v>480000000</v>
      </c>
      <c r="I54" s="1">
        <f>0.85</f>
        <v>0.85</v>
      </c>
      <c r="J54" s="11">
        <f>tblEuler[[#This Row],[Ag]]*tblEuler[[#This Row],[fy]]</f>
        <v>92160</v>
      </c>
      <c r="K54" s="11">
        <f ca="1">tblEuler[[#This Row],[Ultimate Uncertainty]]*tblEuler[[#This Row],[kt]]*tblEuler[[#This Row],[An]]*tblEuler[[#This Row],[fu]]</f>
        <v>82940.833112917215</v>
      </c>
      <c r="L54" s="11">
        <f ca="1">MIN(tblEuler[[#This Row],[Nt_yield]:[Nt_ultimate]])</f>
        <v>82940.833112917215</v>
      </c>
    </row>
    <row r="55" spans="2:12" x14ac:dyDescent="0.2">
      <c r="B55" s="2" t="s">
        <v>55</v>
      </c>
      <c r="C55" s="7">
        <v>3.2600000000000001E-4</v>
      </c>
      <c r="D55" s="1">
        <f ca="1">RAND()*0.1</f>
        <v>1.6039305902305245E-2</v>
      </c>
      <c r="E55" s="7">
        <f ca="1">tblEuler[[#This Row],[Ag]]*(1-tblEuler[[#This Row],[Reduction for Net Area]])</f>
        <v>3.207711862758485E-4</v>
      </c>
      <c r="F55" s="1">
        <v>0.85</v>
      </c>
      <c r="G55" s="8">
        <v>360000000</v>
      </c>
      <c r="H55" s="8">
        <v>480000000</v>
      </c>
      <c r="I55" s="1">
        <f>0.85</f>
        <v>0.85</v>
      </c>
      <c r="J55" s="11">
        <f>tblEuler[[#This Row],[Ag]]*tblEuler[[#This Row],[fy]]</f>
        <v>117360</v>
      </c>
      <c r="K55" s="11">
        <f ca="1">tblEuler[[#This Row],[Ultimate Uncertainty]]*tblEuler[[#This Row],[kt]]*tblEuler[[#This Row],[An]]*tblEuler[[#This Row],[fu]]</f>
        <v>111243.44740046425</v>
      </c>
      <c r="L55" s="11">
        <f ca="1">MIN(tblEuler[[#This Row],[Nt_yield]:[Nt_ultimate]])</f>
        <v>111243.44740046425</v>
      </c>
    </row>
    <row r="56" spans="2:12" x14ac:dyDescent="0.2">
      <c r="B56" s="2" t="s">
        <v>58</v>
      </c>
      <c r="C56" s="7">
        <v>7.6400000000000001E-3</v>
      </c>
      <c r="D56" s="1">
        <f ca="1">RAND()*0.1</f>
        <v>1.1868308439552423E-2</v>
      </c>
      <c r="E56" s="7">
        <f ca="1">tblEuler[[#This Row],[Ag]]*(1-tblEuler[[#This Row],[Reduction for Net Area]])</f>
        <v>7.5493261235218198E-3</v>
      </c>
      <c r="F56" s="1">
        <v>1</v>
      </c>
      <c r="G56" s="8">
        <v>340000000</v>
      </c>
      <c r="H56" s="8">
        <v>480000000</v>
      </c>
      <c r="I56" s="1">
        <f>0.85</f>
        <v>0.85</v>
      </c>
      <c r="J56" s="11">
        <f>tblEuler[[#This Row],[Ag]]*tblEuler[[#This Row],[fy]]</f>
        <v>2597600</v>
      </c>
      <c r="K56" s="11">
        <f ca="1">tblEuler[[#This Row],[Ultimate Uncertainty]]*tblEuler[[#This Row],[kt]]*tblEuler[[#This Row],[An]]*tblEuler[[#This Row],[fu]]</f>
        <v>3080125.0583969024</v>
      </c>
      <c r="L56" s="11">
        <f ca="1">MIN(tblEuler[[#This Row],[Nt_yield]:[Nt_ultimate]])</f>
        <v>2597600</v>
      </c>
    </row>
    <row r="57" spans="2:12" x14ac:dyDescent="0.2">
      <c r="B57" s="2" t="s">
        <v>30</v>
      </c>
      <c r="C57" s="7">
        <v>3.4000000000000002E-2</v>
      </c>
      <c r="D57" s="1">
        <f ca="1">RAND()*0.1</f>
        <v>3.2893012998706506E-2</v>
      </c>
      <c r="E57" s="7">
        <f ca="1">tblEuler[[#This Row],[Ag]]*(1-tblEuler[[#This Row],[Reduction for Net Area]])</f>
        <v>3.2881637558043984E-2</v>
      </c>
      <c r="F57" s="1">
        <v>1</v>
      </c>
      <c r="G57" s="8">
        <v>280000000</v>
      </c>
      <c r="H57" s="8">
        <v>430000000</v>
      </c>
      <c r="I57" s="1">
        <f>0.85</f>
        <v>0.85</v>
      </c>
      <c r="J57" s="11">
        <f>tblEuler[[#This Row],[Ag]]*tblEuler[[#This Row],[fy]]</f>
        <v>9520000</v>
      </c>
      <c r="K57" s="11">
        <f ca="1">tblEuler[[#This Row],[Ultimate Uncertainty]]*tblEuler[[#This Row],[kt]]*tblEuler[[#This Row],[An]]*tblEuler[[#This Row],[fu]]</f>
        <v>12018238.527465075</v>
      </c>
      <c r="L57" s="11">
        <f ca="1">MIN(tblEuler[[#This Row],[Nt_yield]:[Nt_ultimate]])</f>
        <v>9520000</v>
      </c>
    </row>
    <row r="58" spans="2:12" x14ac:dyDescent="0.2">
      <c r="B58" s="2" t="s">
        <v>27</v>
      </c>
      <c r="C58" s="7">
        <v>4.46E-4</v>
      </c>
      <c r="D58" s="1">
        <f ca="1">RAND()*0.1</f>
        <v>9.8373190064952432E-2</v>
      </c>
      <c r="E58" s="7">
        <f ca="1">tblEuler[[#This Row],[Ag]]*(1-tblEuler[[#This Row],[Reduction for Net Area]])</f>
        <v>4.021255572310312E-4</v>
      </c>
      <c r="F58" s="1">
        <v>0.85</v>
      </c>
      <c r="G58" s="8">
        <v>360000000</v>
      </c>
      <c r="H58" s="8">
        <v>480000000</v>
      </c>
      <c r="I58" s="1">
        <f>0.85</f>
        <v>0.85</v>
      </c>
      <c r="J58" s="11">
        <f>tblEuler[[#This Row],[Ag]]*tblEuler[[#This Row],[fy]]</f>
        <v>160560</v>
      </c>
      <c r="K58" s="11">
        <f ca="1">tblEuler[[#This Row],[Ultimate Uncertainty]]*tblEuler[[#This Row],[kt]]*tblEuler[[#This Row],[An]]*tblEuler[[#This Row],[fu]]</f>
        <v>139457.1432477216</v>
      </c>
      <c r="L58" s="11">
        <f ca="1">MIN(tblEuler[[#This Row],[Nt_yield]:[Nt_ultimate]])</f>
        <v>139457.1432477216</v>
      </c>
    </row>
    <row r="59" spans="2:12" x14ac:dyDescent="0.2">
      <c r="B59" s="2" t="s">
        <v>31</v>
      </c>
      <c r="C59" s="7">
        <v>3.6999999999999998E-2</v>
      </c>
      <c r="D59" s="1">
        <f ca="1">RAND()*0.1</f>
        <v>9.0315307063733752E-2</v>
      </c>
      <c r="E59" s="7">
        <f ca="1">tblEuler[[#This Row],[Ag]]*(1-tblEuler[[#This Row],[Reduction for Net Area]])</f>
        <v>3.3658333638641853E-2</v>
      </c>
      <c r="F59" s="1">
        <v>1</v>
      </c>
      <c r="G59" s="8">
        <v>280000000</v>
      </c>
      <c r="H59" s="8">
        <v>430000000</v>
      </c>
      <c r="I59" s="1">
        <f>0.85</f>
        <v>0.85</v>
      </c>
      <c r="J59" s="11">
        <f>tblEuler[[#This Row],[Ag]]*tblEuler[[#This Row],[fy]]</f>
        <v>10360000</v>
      </c>
      <c r="K59" s="11">
        <f ca="1">tblEuler[[#This Row],[Ultimate Uncertainty]]*tblEuler[[#This Row],[kt]]*tblEuler[[#This Row],[An]]*tblEuler[[#This Row],[fu]]</f>
        <v>12302120.944923598</v>
      </c>
      <c r="L59" s="11">
        <f ca="1">MIN(tblEuler[[#This Row],[Nt_yield]:[Nt_ultimate]])</f>
        <v>10360000</v>
      </c>
    </row>
    <row r="60" spans="2:12" x14ac:dyDescent="0.2">
      <c r="B60" s="2" t="s">
        <v>28</v>
      </c>
      <c r="C60" s="7">
        <v>2.63E-4</v>
      </c>
      <c r="D60" s="1">
        <f ca="1">RAND()*0.1</f>
        <v>5.8096035001934845E-2</v>
      </c>
      <c r="E60" s="7">
        <f ca="1">tblEuler[[#This Row],[Ag]]*(1-tblEuler[[#This Row],[Reduction for Net Area]])</f>
        <v>2.4772074279449111E-4</v>
      </c>
      <c r="F60" s="1">
        <v>0.85</v>
      </c>
      <c r="G60" s="8">
        <v>360000000</v>
      </c>
      <c r="H60" s="8">
        <v>480000000</v>
      </c>
      <c r="I60" s="1">
        <f>0.85</f>
        <v>0.85</v>
      </c>
      <c r="J60" s="11">
        <f>tblEuler[[#This Row],[Ag]]*tblEuler[[#This Row],[fy]]</f>
        <v>94680</v>
      </c>
      <c r="K60" s="11">
        <f ca="1">tblEuler[[#This Row],[Ultimate Uncertainty]]*tblEuler[[#This Row],[kt]]*tblEuler[[#This Row],[An]]*tblEuler[[#This Row],[fu]]</f>
        <v>85909.553601129504</v>
      </c>
      <c r="L60" s="11">
        <f ca="1">MIN(tblEuler[[#This Row],[Nt_yield]:[Nt_ultimate]])</f>
        <v>85909.553601129504</v>
      </c>
    </row>
    <row r="61" spans="2:12" x14ac:dyDescent="0.2">
      <c r="B61" s="2" t="s">
        <v>29</v>
      </c>
      <c r="C61" s="7">
        <v>5.0600000000000005E-4</v>
      </c>
      <c r="D61" s="1">
        <f ca="1">RAND()*0.1</f>
        <v>4.7724057512304456E-2</v>
      </c>
      <c r="E61" s="7">
        <f ca="1">tblEuler[[#This Row],[Ag]]*(1-tblEuler[[#This Row],[Reduction for Net Area]])</f>
        <v>4.8185162689877399E-4</v>
      </c>
      <c r="F61" s="1">
        <v>0.85</v>
      </c>
      <c r="G61" s="8">
        <v>360000000</v>
      </c>
      <c r="H61" s="8">
        <v>480000000</v>
      </c>
      <c r="I61" s="1">
        <f>0.85</f>
        <v>0.85</v>
      </c>
      <c r="J61" s="11">
        <f>tblEuler[[#This Row],[Ag]]*tblEuler[[#This Row],[fy]]</f>
        <v>182160.00000000003</v>
      </c>
      <c r="K61" s="11">
        <f ca="1">tblEuler[[#This Row],[Ultimate Uncertainty]]*tblEuler[[#This Row],[kt]]*tblEuler[[#This Row],[An]]*tblEuler[[#This Row],[fu]]</f>
        <v>167106.14420849481</v>
      </c>
      <c r="L61" s="11">
        <f ca="1">MIN(tblEuler[[#This Row],[Nt_yield]:[Nt_ultimate]])</f>
        <v>167106.14420849481</v>
      </c>
    </row>
    <row r="62" spans="2:12" x14ac:dyDescent="0.2">
      <c r="B62" s="2" t="s">
        <v>59</v>
      </c>
      <c r="C62" s="7">
        <v>2.9500000000000001E-4</v>
      </c>
      <c r="D62" s="1">
        <f ca="1">RAND()*0.1</f>
        <v>3.417793906765685E-2</v>
      </c>
      <c r="E62" s="7">
        <f ca="1">tblEuler[[#This Row],[Ag]]*(1-tblEuler[[#This Row],[Reduction for Net Area]])</f>
        <v>2.8491750797504125E-4</v>
      </c>
      <c r="F62" s="1">
        <v>0.85</v>
      </c>
      <c r="G62" s="8">
        <v>360000000</v>
      </c>
      <c r="H62" s="8">
        <v>480000000</v>
      </c>
      <c r="I62" s="1">
        <f>0.85</f>
        <v>0.85</v>
      </c>
      <c r="J62" s="11">
        <f>tblEuler[[#This Row],[Ag]]*tblEuler[[#This Row],[fy]]</f>
        <v>106200</v>
      </c>
      <c r="K62" s="11">
        <f ca="1">tblEuler[[#This Row],[Ultimate Uncertainty]]*tblEuler[[#This Row],[kt]]*tblEuler[[#This Row],[An]]*tblEuler[[#This Row],[fu]]</f>
        <v>98809.391765744294</v>
      </c>
      <c r="L62" s="11">
        <f ca="1">MIN(tblEuler[[#This Row],[Nt_yield]:[Nt_ultimate]])</f>
        <v>98809.391765744294</v>
      </c>
    </row>
    <row r="63" spans="2:12" x14ac:dyDescent="0.2">
      <c r="B63" s="2" t="s">
        <v>60</v>
      </c>
      <c r="C63" s="7">
        <v>4.8899999999999996E-4</v>
      </c>
      <c r="D63" s="1">
        <f ca="1">RAND()*0.1</f>
        <v>6.1151739958281839E-2</v>
      </c>
      <c r="E63" s="7">
        <f ca="1">tblEuler[[#This Row],[Ag]]*(1-tblEuler[[#This Row],[Reduction for Net Area]])</f>
        <v>4.5909679916040017E-4</v>
      </c>
      <c r="F63" s="1">
        <v>0.85</v>
      </c>
      <c r="G63" s="8">
        <v>360000000</v>
      </c>
      <c r="H63" s="8">
        <v>480000000</v>
      </c>
      <c r="I63" s="1">
        <f>0.85</f>
        <v>0.85</v>
      </c>
      <c r="J63" s="11">
        <f>tblEuler[[#This Row],[Ag]]*tblEuler[[#This Row],[fy]]</f>
        <v>176040</v>
      </c>
      <c r="K63" s="11">
        <f ca="1">tblEuler[[#This Row],[Ultimate Uncertainty]]*tblEuler[[#This Row],[kt]]*tblEuler[[#This Row],[An]]*tblEuler[[#This Row],[fu]]</f>
        <v>159214.76994882675</v>
      </c>
      <c r="L63" s="11">
        <f ca="1">MIN(tblEuler[[#This Row],[Nt_yield]:[Nt_ultimate]])</f>
        <v>159214.76994882675</v>
      </c>
    </row>
    <row r="64" spans="2:12" x14ac:dyDescent="0.2">
      <c r="B64" s="2" t="s">
        <v>69</v>
      </c>
      <c r="C64" s="7">
        <v>4.3200000000000002E-2</v>
      </c>
      <c r="D64" s="1">
        <f ca="1">RAND()*0.1</f>
        <v>1.1702638537651933E-2</v>
      </c>
      <c r="E64" s="7">
        <f ca="1">tblEuler[[#This Row],[Ag]]*(1-tblEuler[[#This Row],[Reduction for Net Area]])</f>
        <v>4.2694446015173436E-2</v>
      </c>
      <c r="F64" s="1">
        <v>1</v>
      </c>
      <c r="G64" s="8">
        <v>360000000</v>
      </c>
      <c r="H64" s="8">
        <v>480000000</v>
      </c>
      <c r="I64" s="1">
        <f>0.85</f>
        <v>0.85</v>
      </c>
      <c r="J64" s="11">
        <f>tblEuler[[#This Row],[Ag]]*tblEuler[[#This Row],[fy]]</f>
        <v>15552000</v>
      </c>
      <c r="K64" s="11">
        <f ca="1">tblEuler[[#This Row],[Ultimate Uncertainty]]*tblEuler[[#This Row],[kt]]*tblEuler[[#This Row],[An]]*tblEuler[[#This Row],[fu]]</f>
        <v>17419333.974190764</v>
      </c>
      <c r="L64" s="11">
        <f ca="1">MIN(tblEuler[[#This Row],[Nt_yield]:[Nt_ultimate]])</f>
        <v>15552000</v>
      </c>
    </row>
    <row r="65" spans="2:12" x14ac:dyDescent="0.2">
      <c r="B65" s="2" t="s">
        <v>34</v>
      </c>
      <c r="C65" s="7">
        <v>6.5799999999999995E-4</v>
      </c>
      <c r="D65" s="1">
        <f ca="1">RAND()*0.1</f>
        <v>5.6860208568438313E-2</v>
      </c>
      <c r="E65" s="7">
        <f ca="1">tblEuler[[#This Row],[Ag]]*(1-tblEuler[[#This Row],[Reduction for Net Area]])</f>
        <v>6.205859827619675E-4</v>
      </c>
      <c r="F65" s="1">
        <v>0.75</v>
      </c>
      <c r="G65" s="8">
        <v>360000000</v>
      </c>
      <c r="H65" s="8">
        <v>480000000</v>
      </c>
      <c r="I65" s="1">
        <f>0.85</f>
        <v>0.85</v>
      </c>
      <c r="J65" s="11">
        <f>tblEuler[[#This Row],[Ag]]*tblEuler[[#This Row],[fy]]</f>
        <v>236879.99999999997</v>
      </c>
      <c r="K65" s="11">
        <f ca="1">tblEuler[[#This Row],[Ultimate Uncertainty]]*tblEuler[[#This Row],[kt]]*tblEuler[[#This Row],[An]]*tblEuler[[#This Row],[fu]]</f>
        <v>189899.31072516207</v>
      </c>
      <c r="L65" s="11">
        <f ca="1">MIN(tblEuler[[#This Row],[Nt_yield]:[Nt_ultimate]])</f>
        <v>189899.31072516207</v>
      </c>
    </row>
    <row r="66" spans="2:12" x14ac:dyDescent="0.2">
      <c r="B66" s="2" t="s">
        <v>61</v>
      </c>
      <c r="C66" s="7">
        <v>8.4000000000000003E-4</v>
      </c>
      <c r="D66" s="1">
        <f ca="1">RAND()*0.1</f>
        <v>7.9582288339385743E-2</v>
      </c>
      <c r="E66" s="7">
        <f ca="1">tblEuler[[#This Row],[Ag]]*(1-tblEuler[[#This Row],[Reduction for Net Area]])</f>
        <v>7.7315087779491597E-4</v>
      </c>
      <c r="F66" s="1">
        <v>0.75</v>
      </c>
      <c r="G66" s="8">
        <v>360000000</v>
      </c>
      <c r="H66" s="8">
        <v>480000000</v>
      </c>
      <c r="I66" s="1">
        <f>0.85</f>
        <v>0.85</v>
      </c>
      <c r="J66" s="11">
        <f>tblEuler[[#This Row],[Ag]]*tblEuler[[#This Row],[fy]]</f>
        <v>302400</v>
      </c>
      <c r="K66" s="11">
        <f ca="1">tblEuler[[#This Row],[Ultimate Uncertainty]]*tblEuler[[#This Row],[kt]]*tblEuler[[#This Row],[An]]*tblEuler[[#This Row],[fu]]</f>
        <v>236584.16860524428</v>
      </c>
      <c r="L66" s="11">
        <f ca="1">MIN(tblEuler[[#This Row],[Nt_yield]:[Nt_ultimate]])</f>
        <v>236584.16860524428</v>
      </c>
    </row>
    <row r="67" spans="2:12" x14ac:dyDescent="0.2">
      <c r="B67" s="2" t="s">
        <v>62</v>
      </c>
      <c r="C67" s="7">
        <v>1.15E-3</v>
      </c>
      <c r="D67" s="1">
        <f ca="1">RAND()*0.1</f>
        <v>9.2362603508039029E-2</v>
      </c>
      <c r="E67" s="7">
        <f ca="1">tblEuler[[#This Row],[Ag]]*(1-tblEuler[[#This Row],[Reduction for Net Area]])</f>
        <v>1.0437830059657552E-3</v>
      </c>
      <c r="F67" s="1">
        <v>0.85</v>
      </c>
      <c r="G67" s="8">
        <v>360000000</v>
      </c>
      <c r="H67" s="8">
        <v>480000000</v>
      </c>
      <c r="I67" s="1">
        <f>0.85</f>
        <v>0.85</v>
      </c>
      <c r="J67" s="11">
        <f>tblEuler[[#This Row],[Ag]]*tblEuler[[#This Row],[fy]]</f>
        <v>414000</v>
      </c>
      <c r="K67" s="11">
        <f ca="1">tblEuler[[#This Row],[Ultimate Uncertainty]]*tblEuler[[#This Row],[kt]]*tblEuler[[#This Row],[An]]*tblEuler[[#This Row],[fu]]</f>
        <v>361983.94646892382</v>
      </c>
      <c r="L67" s="11">
        <f ca="1">MIN(tblEuler[[#This Row],[Nt_yield]:[Nt_ultimate]])</f>
        <v>361983.94646892382</v>
      </c>
    </row>
    <row r="68" spans="2:12" x14ac:dyDescent="0.2">
      <c r="B68" s="2" t="s">
        <v>63</v>
      </c>
      <c r="C68" s="7">
        <v>9.5699999999999995E-4</v>
      </c>
      <c r="D68" s="1">
        <f ca="1">RAND()*0.1</f>
        <v>9.5872873072830919E-2</v>
      </c>
      <c r="E68" s="7">
        <f ca="1">tblEuler[[#This Row],[Ag]]*(1-tblEuler[[#This Row],[Reduction for Net Area]])</f>
        <v>8.6524966046930079E-4</v>
      </c>
      <c r="F68" s="1">
        <v>0.85</v>
      </c>
      <c r="G68" s="8">
        <v>360000000</v>
      </c>
      <c r="H68" s="8">
        <v>480000000</v>
      </c>
      <c r="I68" s="1">
        <f>0.85</f>
        <v>0.85</v>
      </c>
      <c r="J68" s="11">
        <f>tblEuler[[#This Row],[Ag]]*tblEuler[[#This Row],[fy]]</f>
        <v>344520</v>
      </c>
      <c r="K68" s="11">
        <f ca="1">tblEuler[[#This Row],[Ultimate Uncertainty]]*tblEuler[[#This Row],[kt]]*tblEuler[[#This Row],[An]]*tblEuler[[#This Row],[fu]]</f>
        <v>300068.58225075348</v>
      </c>
      <c r="L68" s="11">
        <f ca="1">MIN(tblEuler[[#This Row],[Nt_yield]:[Nt_ultimate]])</f>
        <v>300068.58225075348</v>
      </c>
    </row>
    <row r="69" spans="2:12" x14ac:dyDescent="0.2">
      <c r="B69" s="2" t="s">
        <v>64</v>
      </c>
      <c r="C69" s="7">
        <v>9.2100000000000005E-4</v>
      </c>
      <c r="D69" s="1">
        <f ca="1">RAND()*0.1</f>
        <v>8.9987886247922408E-2</v>
      </c>
      <c r="E69" s="7">
        <f ca="1">tblEuler[[#This Row],[Ag]]*(1-tblEuler[[#This Row],[Reduction for Net Area]])</f>
        <v>8.3812115676566354E-4</v>
      </c>
      <c r="F69" s="1">
        <v>0.75</v>
      </c>
      <c r="G69" s="8">
        <v>360000000</v>
      </c>
      <c r="H69" s="8">
        <v>480000000</v>
      </c>
      <c r="I69" s="1">
        <f>0.85</f>
        <v>0.85</v>
      </c>
      <c r="J69" s="11">
        <f>tblEuler[[#This Row],[Ag]]*tblEuler[[#This Row],[fy]]</f>
        <v>331560</v>
      </c>
      <c r="K69" s="11">
        <f ca="1">tblEuler[[#This Row],[Ultimate Uncertainty]]*tblEuler[[#This Row],[kt]]*tblEuler[[#This Row],[An]]*tblEuler[[#This Row],[fu]]</f>
        <v>256465.07397029302</v>
      </c>
      <c r="L69" s="11">
        <f ca="1">MIN(tblEuler[[#This Row],[Nt_yield]:[Nt_ultimate]])</f>
        <v>256465.07397029302</v>
      </c>
    </row>
    <row r="70" spans="2:12" x14ac:dyDescent="0.2">
      <c r="B70" s="2" t="s">
        <v>65</v>
      </c>
      <c r="C70" s="7">
        <v>1.0499999999999999E-3</v>
      </c>
      <c r="D70" s="1">
        <f ca="1">RAND()*0.1</f>
        <v>6.7985439347364937E-2</v>
      </c>
      <c r="E70" s="7">
        <f ca="1">tblEuler[[#This Row],[Ag]]*(1-tblEuler[[#This Row],[Reduction for Net Area]])</f>
        <v>9.7861528868526683E-4</v>
      </c>
      <c r="F70" s="1">
        <v>0.85</v>
      </c>
      <c r="G70" s="8">
        <v>360000000</v>
      </c>
      <c r="H70" s="8">
        <v>480000000</v>
      </c>
      <c r="I70" s="1">
        <f>0.85</f>
        <v>0.85</v>
      </c>
      <c r="J70" s="11">
        <f>tblEuler[[#This Row],[Ag]]*tblEuler[[#This Row],[fy]]</f>
        <v>378000</v>
      </c>
      <c r="K70" s="11">
        <f ca="1">tblEuler[[#This Row],[Ultimate Uncertainty]]*tblEuler[[#This Row],[kt]]*tblEuler[[#This Row],[An]]*tblEuler[[#This Row],[fu]]</f>
        <v>339383.78211605048</v>
      </c>
      <c r="L70" s="11">
        <f ca="1">MIN(tblEuler[[#This Row],[Nt_yield]:[Nt_ultimate]])</f>
        <v>339383.78211605048</v>
      </c>
    </row>
    <row r="71" spans="2:12" x14ac:dyDescent="0.2">
      <c r="B71" s="2" t="s">
        <v>39</v>
      </c>
      <c r="C71" s="7">
        <v>1.3500000000000001E-3</v>
      </c>
      <c r="D71" s="1">
        <f ca="1">RAND()*0.1</f>
        <v>3.7927431334295852E-2</v>
      </c>
      <c r="E71" s="7">
        <f ca="1">tblEuler[[#This Row],[Ag]]*(1-tblEuler[[#This Row],[Reduction for Net Area]])</f>
        <v>1.2987979676987007E-3</v>
      </c>
      <c r="F71" s="1">
        <v>0.85</v>
      </c>
      <c r="G71" s="8">
        <v>360000000</v>
      </c>
      <c r="H71" s="8">
        <v>480000000</v>
      </c>
      <c r="I71" s="1">
        <f>0.85</f>
        <v>0.85</v>
      </c>
      <c r="J71" s="11">
        <f>tblEuler[[#This Row],[Ag]]*tblEuler[[#This Row],[fy]]</f>
        <v>486000</v>
      </c>
      <c r="K71" s="11">
        <f ca="1">tblEuler[[#This Row],[Ultimate Uncertainty]]*tblEuler[[#This Row],[kt]]*tblEuler[[#This Row],[An]]*tblEuler[[#This Row],[fu]]</f>
        <v>450423.13519790937</v>
      </c>
      <c r="L71" s="11">
        <f ca="1">MIN(tblEuler[[#This Row],[Nt_yield]:[Nt_ultimate]])</f>
        <v>450423.13519790937</v>
      </c>
    </row>
    <row r="72" spans="2:12" x14ac:dyDescent="0.2">
      <c r="B72" s="2" t="s">
        <v>70</v>
      </c>
      <c r="C72" s="7">
        <v>5.28E-2</v>
      </c>
      <c r="D72" s="1">
        <f ca="1">RAND()*0.1</f>
        <v>7.7454053765555086E-2</v>
      </c>
      <c r="E72" s="7">
        <f ca="1">tblEuler[[#This Row],[Ag]]*(1-tblEuler[[#This Row],[Reduction for Net Area]])</f>
        <v>4.8710425961178694E-2</v>
      </c>
      <c r="F72" s="1">
        <v>1</v>
      </c>
      <c r="G72" s="8">
        <v>360000000</v>
      </c>
      <c r="H72" s="8">
        <v>480000000</v>
      </c>
      <c r="I72" s="1">
        <f>0.85</f>
        <v>0.85</v>
      </c>
      <c r="J72" s="11">
        <f>tblEuler[[#This Row],[Ag]]*tblEuler[[#This Row],[fy]]</f>
        <v>19008000</v>
      </c>
      <c r="K72" s="11">
        <f ca="1">tblEuler[[#This Row],[Ultimate Uncertainty]]*tblEuler[[#This Row],[kt]]*tblEuler[[#This Row],[An]]*tblEuler[[#This Row],[fu]]</f>
        <v>19873853.792160906</v>
      </c>
      <c r="L72" s="11">
        <f ca="1">MIN(tblEuler[[#This Row],[Nt_yield]:[Nt_ultimate]])</f>
        <v>19008000</v>
      </c>
    </row>
    <row r="73" spans="2:12" x14ac:dyDescent="0.2">
      <c r="B73" s="2" t="s">
        <v>33</v>
      </c>
      <c r="C73" s="7">
        <v>1.6E-2</v>
      </c>
      <c r="D73" s="1">
        <f ca="1">RAND()*0.1</f>
        <v>6.4753587691680187E-2</v>
      </c>
      <c r="E73" s="7">
        <f ca="1">tblEuler[[#This Row],[Ag]]*(1-tblEuler[[#This Row],[Reduction for Net Area]])</f>
        <v>1.4963942596933118E-2</v>
      </c>
      <c r="F73" s="1">
        <v>1</v>
      </c>
      <c r="G73" s="8">
        <v>280000000</v>
      </c>
      <c r="H73" s="8">
        <v>440000000</v>
      </c>
      <c r="I73" s="1">
        <f>0.85</f>
        <v>0.85</v>
      </c>
      <c r="J73" s="11">
        <f>tblEuler[[#This Row],[Ag]]*tblEuler[[#This Row],[fy]]</f>
        <v>4480000</v>
      </c>
      <c r="K73" s="11">
        <f ca="1">tblEuler[[#This Row],[Ultimate Uncertainty]]*tblEuler[[#This Row],[kt]]*tblEuler[[#This Row],[An]]*tblEuler[[#This Row],[fu]]</f>
        <v>5596514.5312529858</v>
      </c>
      <c r="L73" s="11">
        <f ca="1">MIN(tblEuler[[#This Row],[Nt_yield]:[Nt_ultimate]])</f>
        <v>4480000</v>
      </c>
    </row>
    <row r="74" spans="2:12" x14ac:dyDescent="0.2">
      <c r="B74" s="2" t="s">
        <v>33</v>
      </c>
      <c r="C74" s="7">
        <v>1.6E-2</v>
      </c>
      <c r="D74" s="1">
        <f ca="1">RAND()*0.1</f>
        <v>2.5125172055823876E-3</v>
      </c>
      <c r="E74" s="7">
        <f ca="1">tblEuler[[#This Row],[Ag]]*(1-tblEuler[[#This Row],[Reduction for Net Area]])</f>
        <v>1.5959799724710681E-2</v>
      </c>
      <c r="F74" s="1">
        <v>1</v>
      </c>
      <c r="G74" s="8">
        <v>340000000</v>
      </c>
      <c r="H74" s="8">
        <v>480000000</v>
      </c>
      <c r="I74" s="1">
        <f>0.85</f>
        <v>0.85</v>
      </c>
      <c r="J74" s="11">
        <f>tblEuler[[#This Row],[Ag]]*tblEuler[[#This Row],[fy]]</f>
        <v>5440000</v>
      </c>
      <c r="K74" s="11">
        <f ca="1">tblEuler[[#This Row],[Ultimate Uncertainty]]*tblEuler[[#This Row],[kt]]*tblEuler[[#This Row],[An]]*tblEuler[[#This Row],[fu]]</f>
        <v>6511598.2876819577</v>
      </c>
      <c r="L74" s="11">
        <f ca="1">MIN(tblEuler[[#This Row],[Nt_yield]:[Nt_ultimate]])</f>
        <v>5440000</v>
      </c>
    </row>
    <row r="75" spans="2:12" x14ac:dyDescent="0.2">
      <c r="B75" s="2" t="s">
        <v>35</v>
      </c>
      <c r="C75" s="7">
        <v>1.46E-2</v>
      </c>
      <c r="D75" s="1">
        <f ca="1">RAND()*0.1</f>
        <v>3.7635500203783728E-2</v>
      </c>
      <c r="E75" s="7">
        <f ca="1">tblEuler[[#This Row],[Ag]]*(1-tblEuler[[#This Row],[Reduction for Net Area]])</f>
        <v>1.4050521697024759E-2</v>
      </c>
      <c r="F75" s="1">
        <v>1</v>
      </c>
      <c r="G75" s="8">
        <v>300000000</v>
      </c>
      <c r="H75" s="8">
        <v>430000000</v>
      </c>
      <c r="I75" s="1">
        <f>0.85</f>
        <v>0.85</v>
      </c>
      <c r="J75" s="11">
        <f>tblEuler[[#This Row],[Ag]]*tblEuler[[#This Row],[fy]]</f>
        <v>4380000</v>
      </c>
      <c r="K75" s="11">
        <f ca="1">tblEuler[[#This Row],[Ultimate Uncertainty]]*tblEuler[[#This Row],[kt]]*tblEuler[[#This Row],[An]]*tblEuler[[#This Row],[fu]]</f>
        <v>5135465.6802625498</v>
      </c>
      <c r="L75" s="11">
        <f ca="1">MIN(tblEuler[[#This Row],[Nt_yield]:[Nt_ultimate]])</f>
        <v>4380000</v>
      </c>
    </row>
    <row r="76" spans="2:12" x14ac:dyDescent="0.2">
      <c r="B76" s="2" t="s">
        <v>35</v>
      </c>
      <c r="C76" s="7">
        <v>1.46E-2</v>
      </c>
      <c r="D76" s="1">
        <f ca="1">RAND()*0.1</f>
        <v>4.5547975574747004E-2</v>
      </c>
      <c r="E76" s="7">
        <f ca="1">tblEuler[[#This Row],[Ag]]*(1-tblEuler[[#This Row],[Reduction for Net Area]])</f>
        <v>1.3934999556608695E-2</v>
      </c>
      <c r="F76" s="1">
        <v>1</v>
      </c>
      <c r="G76" s="8">
        <v>380000000</v>
      </c>
      <c r="H76" s="8">
        <v>480000000</v>
      </c>
      <c r="I76" s="1">
        <f>0.85</f>
        <v>0.85</v>
      </c>
      <c r="J76" s="11">
        <f>tblEuler[[#This Row],[Ag]]*tblEuler[[#This Row],[fy]]</f>
        <v>5548000</v>
      </c>
      <c r="K76" s="11">
        <f ca="1">tblEuler[[#This Row],[Ultimate Uncertainty]]*tblEuler[[#This Row],[kt]]*tblEuler[[#This Row],[An]]*tblEuler[[#This Row],[fu]]</f>
        <v>5685479.8190963473</v>
      </c>
      <c r="L76" s="11">
        <f ca="1">MIN(tblEuler[[#This Row],[Nt_yield]:[Nt_ultimate]])</f>
        <v>5548000</v>
      </c>
    </row>
    <row r="77" spans="2:12" x14ac:dyDescent="0.2">
      <c r="B77" s="2" t="s">
        <v>71</v>
      </c>
      <c r="C77" s="7">
        <v>1.66E-2</v>
      </c>
      <c r="D77" s="1">
        <f ca="1">RAND()*0.1</f>
        <v>8.5251836442952894E-2</v>
      </c>
      <c r="E77" s="7">
        <f ca="1">tblEuler[[#This Row],[Ag]]*(1-tblEuler[[#This Row],[Reduction for Net Area]])</f>
        <v>1.5184819515046983E-2</v>
      </c>
      <c r="F77" s="1">
        <v>1</v>
      </c>
      <c r="G77" s="8">
        <v>380000000</v>
      </c>
      <c r="H77" s="8">
        <v>480000000</v>
      </c>
      <c r="I77" s="1">
        <f>0.85</f>
        <v>0.85</v>
      </c>
      <c r="J77" s="11">
        <f>tblEuler[[#This Row],[Ag]]*tblEuler[[#This Row],[fy]]</f>
        <v>6308000</v>
      </c>
      <c r="K77" s="11">
        <f ca="1">tblEuler[[#This Row],[Ultimate Uncertainty]]*tblEuler[[#This Row],[kt]]*tblEuler[[#This Row],[An]]*tblEuler[[#This Row],[fu]]</f>
        <v>6195406.3621391682</v>
      </c>
      <c r="L77" s="11">
        <f ca="1">MIN(tblEuler[[#This Row],[Nt_yield]:[Nt_ultimate]])</f>
        <v>6195406.3621391682</v>
      </c>
    </row>
    <row r="78" spans="2:12" x14ac:dyDescent="0.2">
      <c r="B78" s="2" t="s">
        <v>72</v>
      </c>
      <c r="C78" s="7">
        <v>1.9099999999999999E-2</v>
      </c>
      <c r="D78" s="1">
        <f ca="1">RAND()*0.1</f>
        <v>4.1705058459623405E-2</v>
      </c>
      <c r="E78" s="7">
        <f ca="1">tblEuler[[#This Row],[Ag]]*(1-tblEuler[[#This Row],[Reduction for Net Area]])</f>
        <v>1.8303433383421192E-2</v>
      </c>
      <c r="F78" s="1">
        <v>1</v>
      </c>
      <c r="G78" s="8">
        <v>360000000</v>
      </c>
      <c r="H78" s="8">
        <v>480000000</v>
      </c>
      <c r="I78" s="1">
        <f>0.85</f>
        <v>0.85</v>
      </c>
      <c r="J78" s="11">
        <f>tblEuler[[#This Row],[Ag]]*tblEuler[[#This Row],[fy]]</f>
        <v>6876000</v>
      </c>
      <c r="K78" s="11">
        <f ca="1">tblEuler[[#This Row],[Ultimate Uncertainty]]*tblEuler[[#This Row],[kt]]*tblEuler[[#This Row],[An]]*tblEuler[[#This Row],[fu]]</f>
        <v>7467800.8204358453</v>
      </c>
      <c r="L78" s="11">
        <f ca="1">MIN(tblEuler[[#This Row],[Nt_yield]:[Nt_ultimate]])</f>
        <v>6876000</v>
      </c>
    </row>
    <row r="79" spans="2:12" x14ac:dyDescent="0.2">
      <c r="B79" s="2" t="s">
        <v>37</v>
      </c>
      <c r="C79" s="7">
        <v>1.5599999999999999E-2</v>
      </c>
      <c r="D79" s="1">
        <f ca="1">RAND()*0.1</f>
        <v>1.4408223195540505E-2</v>
      </c>
      <c r="E79" s="7">
        <f ca="1">tblEuler[[#This Row],[Ag]]*(1-tblEuler[[#This Row],[Reduction for Net Area]])</f>
        <v>1.5375231718149567E-2</v>
      </c>
      <c r="F79" s="1">
        <v>1</v>
      </c>
      <c r="G79" s="8">
        <v>300000000</v>
      </c>
      <c r="H79" s="8">
        <v>430000000</v>
      </c>
      <c r="I79" s="1">
        <f>0.85</f>
        <v>0.85</v>
      </c>
      <c r="J79" s="11">
        <f>tblEuler[[#This Row],[Ag]]*tblEuler[[#This Row],[fy]]</f>
        <v>4680000</v>
      </c>
      <c r="K79" s="11">
        <f ca="1">tblEuler[[#This Row],[Ultimate Uncertainty]]*tblEuler[[#This Row],[kt]]*tblEuler[[#This Row],[An]]*tblEuler[[#This Row],[fu]]</f>
        <v>5619647.1929836664</v>
      </c>
      <c r="L79" s="11">
        <f ca="1">MIN(tblEuler[[#This Row],[Nt_yield]:[Nt_ultimate]])</f>
        <v>4680000</v>
      </c>
    </row>
    <row r="80" spans="2:12" x14ac:dyDescent="0.2">
      <c r="B80" s="2" t="s">
        <v>73</v>
      </c>
      <c r="C80" s="7">
        <v>2.7799999999999998E-2</v>
      </c>
      <c r="D80" s="1">
        <f ca="1">RAND()*0.1</f>
        <v>4.9471237268229495E-2</v>
      </c>
      <c r="E80" s="7">
        <f ca="1">tblEuler[[#This Row],[Ag]]*(1-tblEuler[[#This Row],[Reduction for Net Area]])</f>
        <v>2.6424699603943218E-2</v>
      </c>
      <c r="F80" s="1">
        <v>1</v>
      </c>
      <c r="G80" s="8">
        <v>360000000</v>
      </c>
      <c r="H80" s="8">
        <v>480000000</v>
      </c>
      <c r="I80" s="1">
        <f>0.85</f>
        <v>0.85</v>
      </c>
      <c r="J80" s="11">
        <f>tblEuler[[#This Row],[Ag]]*tblEuler[[#This Row],[fy]]</f>
        <v>10008000</v>
      </c>
      <c r="K80" s="11">
        <f ca="1">tblEuler[[#This Row],[Ultimate Uncertainty]]*tblEuler[[#This Row],[kt]]*tblEuler[[#This Row],[An]]*tblEuler[[#This Row],[fu]]</f>
        <v>10781277.438408833</v>
      </c>
      <c r="L80" s="11">
        <f ca="1">MIN(tblEuler[[#This Row],[Nt_yield]:[Nt_ultimate]])</f>
        <v>10008000</v>
      </c>
    </row>
    <row r="81" spans="2:12" x14ac:dyDescent="0.2">
      <c r="B81" s="2" t="s">
        <v>38</v>
      </c>
      <c r="C81" s="7">
        <v>3.27E-2</v>
      </c>
      <c r="D81" s="1">
        <f ca="1">RAND()*0.1</f>
        <v>7.76030089381433E-2</v>
      </c>
      <c r="E81" s="7">
        <f ca="1">tblEuler[[#This Row],[Ag]]*(1-tblEuler[[#This Row],[Reduction for Net Area]])</f>
        <v>3.0162381607722714E-2</v>
      </c>
      <c r="F81" s="1">
        <v>1</v>
      </c>
      <c r="G81" s="8">
        <v>280000000</v>
      </c>
      <c r="H81" s="8">
        <v>430000000</v>
      </c>
      <c r="I81" s="1">
        <f>0.85</f>
        <v>0.85</v>
      </c>
      <c r="J81" s="11">
        <f>tblEuler[[#This Row],[Ag]]*tblEuler[[#This Row],[fy]]</f>
        <v>9156000</v>
      </c>
      <c r="K81" s="11">
        <f ca="1">tblEuler[[#This Row],[Ultimate Uncertainty]]*tblEuler[[#This Row],[kt]]*tblEuler[[#This Row],[An]]*tblEuler[[#This Row],[fu]]</f>
        <v>11024350.477622651</v>
      </c>
      <c r="L81" s="11">
        <f ca="1">MIN(tblEuler[[#This Row],[Nt_yield]:[Nt_ultimate]])</f>
        <v>9156000</v>
      </c>
    </row>
    <row r="82" spans="2:12" x14ac:dyDescent="0.2">
      <c r="B82" s="2" t="s">
        <v>3</v>
      </c>
      <c r="C82" s="7">
        <v>1.0999999999999999E-2</v>
      </c>
      <c r="D82" s="4">
        <f ca="1">RAND()*0.1</f>
        <v>8.8126600755939144E-2</v>
      </c>
      <c r="E82" s="7">
        <f ca="1">tblEuler[[#This Row],[Ag]]*(1-tblEuler[[#This Row],[Reduction for Net Area]])</f>
        <v>1.0030607391684669E-2</v>
      </c>
      <c r="F82" s="1">
        <v>1</v>
      </c>
      <c r="G82" s="9">
        <v>300000000</v>
      </c>
      <c r="H82" s="8">
        <v>430000000</v>
      </c>
      <c r="I82" s="1">
        <f>0.85</f>
        <v>0.85</v>
      </c>
      <c r="J82" s="11">
        <f>tblEuler[[#This Row],[Ag]]*tblEuler[[#This Row],[fy]]</f>
        <v>3300000</v>
      </c>
      <c r="K82" s="11">
        <f ca="1">tblEuler[[#This Row],[Ultimate Uncertainty]]*tblEuler[[#This Row],[kt]]*tblEuler[[#This Row],[An]]*tblEuler[[#This Row],[fu]]</f>
        <v>3666187.0016607465</v>
      </c>
      <c r="L82" s="11">
        <f ca="1">MIN(tblEuler[[#This Row],[Nt_yield]:[Nt_ultimate]])</f>
        <v>3300000</v>
      </c>
    </row>
    <row r="83" spans="2:12" x14ac:dyDescent="0.2">
      <c r="B83" s="2" t="s">
        <v>2</v>
      </c>
      <c r="C83" s="7">
        <v>1.2999999999999999E-2</v>
      </c>
      <c r="D83" s="4">
        <f ca="1">RAND()*0.1</f>
        <v>7.8354314597195052E-2</v>
      </c>
      <c r="E83" s="7">
        <f ca="1">tblEuler[[#This Row],[Ag]]*(1-tblEuler[[#This Row],[Reduction for Net Area]])</f>
        <v>1.1981393910236464E-2</v>
      </c>
      <c r="F83" s="1">
        <v>1</v>
      </c>
      <c r="G83" s="9">
        <v>300000000</v>
      </c>
      <c r="H83" s="8">
        <v>430000000</v>
      </c>
      <c r="I83" s="1">
        <f>0.85</f>
        <v>0.85</v>
      </c>
      <c r="J83" s="11">
        <f>tblEuler[[#This Row],[Ag]]*tblEuler[[#This Row],[fy]]</f>
        <v>3900000</v>
      </c>
      <c r="K83" s="11">
        <f ca="1">tblEuler[[#This Row],[Ultimate Uncertainty]]*tblEuler[[#This Row],[kt]]*tblEuler[[#This Row],[An]]*tblEuler[[#This Row],[fu]]</f>
        <v>4379199.4741914272</v>
      </c>
      <c r="L83" s="11">
        <f ca="1">MIN(tblEuler[[#This Row],[Nt_yield]:[Nt_ultimate]])</f>
        <v>3900000</v>
      </c>
    </row>
    <row r="85" spans="2:12" x14ac:dyDescent="0.2">
      <c r="B85" s="3" t="str">
        <f t="array" ref="B85:B110">TRANSPOSE(tblEuler[#Headers])</f>
        <v>Section</v>
      </c>
      <c r="C85" s="6" t="str">
        <f t="array" aca="1" ref="C85" ca="1">_xlfn.CONCAT(IF(INDIRECT("tbleuler["&amp;B85&amp;"]")&lt;&gt;"",INDIRECT("tbleuler["&amp;B85&amp;"]")&amp;", ",""))</f>
        <v xml:space="preserve">200x200x16EA, 100x75x6UA, 1200WB249, 1200WB249, 100x100x6EA, 1200WB423, 125x125x10EA, 150x90x10UA, 150x90x12UA, 1200WB455, 150UB18.0, 180UB16.1, 200UBP122, 150x150x10EA, 25x25x5EA, 300PFC, 200UBP146, 200UC46.2, 200UC52.2, 200UC52.2, 380PFC, 250UB31.4, 250UC89.5, 40x40x6EA, 45x45x3EA, 45x45x6EA, 310UBP149, 310UBP78.8, 50x50x8EA, 310UC118, 65x50x6UA, 310UC137, 75PFC, 350WC197, 350WC230, 90x90x8EA, 150x150x12EA, 125x75x12UA, 125x75x8UA, 150x100x10UA, 125x125x10EA, 150x90x16UA, 150x90x8UA, 180PFC, 200PFC, 350WC280, 400WC181, 250PFC, 400WC303, 400WC361, 25x25x3EA, 30x30x5EA, 30x30x6EA, 410UB59.7, 500WC267, 40x40x6EA, 500WC290, 45x45x3EA, 45x45x6EA, 50x50x3EA, 55x55x5EA, 500WC340, 65x50x6UA, 65x50x8UA, 65x65x10EA, 65x65x8EA, 75x50x8UA, 90x90x6EA, 90x90x8EA, 500WC414, 610UB125, 610UB125, 700WB115, 700WB115, 700WB130, 700WB150, 800WB122, 900WB218, 900WB257, I 200x20fl, 500x10wb, 100x20fl, I 500x20fl, 100x10wb, 100x20fl, </v>
      </c>
      <c r="D85" s="3" t="str">
        <f ca="1">B85&amp;" = ("&amp;LEFT(C85,LEN(C85)-2)&amp;")"</f>
        <v>Section = (200x200x16EA, 100x75x6UA, 1200WB249, 1200WB249, 100x100x6EA, 1200WB423, 125x125x10EA, 150x90x10UA, 150x90x12UA, 1200WB455, 150UB18.0, 180UB16.1, 200UBP122, 150x150x10EA, 25x25x5EA, 300PFC, 200UBP146, 200UC46.2, 200UC52.2, 200UC52.2, 380PFC, 250UB31.4, 250UC89.5, 40x40x6EA, 45x45x3EA, 45x45x6EA, 310UBP149, 310UBP78.8, 50x50x8EA, 310UC118, 65x50x6UA, 310UC137, 75PFC, 350WC197, 350WC230, 90x90x8EA, 150x150x12EA, 125x75x12UA, 125x75x8UA, 150x100x10UA, 125x125x10EA, 150x90x16UA, 150x90x8UA, 180PFC, 200PFC, 350WC280, 400WC181, 250PFC, 400WC303, 400WC361, 25x25x3EA, 30x30x5EA, 30x30x6EA, 410UB59.7, 500WC267, 40x40x6EA, 500WC290, 45x45x3EA, 45x45x6EA, 50x50x3EA, 55x55x5EA, 500WC340, 65x50x6UA, 65x50x8UA, 65x65x10EA, 65x65x8EA, 75x50x8UA, 90x90x6EA, 90x90x8EA, 500WC414, 610UB125, 610UB125, 700WB115, 700WB115, 700WB130, 700WB150, 800WB122, 900WB218, 900WB257, I 200x20fl, 500x10wb, 100x20fl, I 500x20fl, 100x10wb, 100x20fl)</v>
      </c>
    </row>
    <row r="86" spans="2:12" x14ac:dyDescent="0.2">
      <c r="B86" s="3" t="str">
        <v>Ag</v>
      </c>
      <c r="C86" s="6" t="str">
        <f t="array" aca="1" ref="C86" ca="1">_xlfn.CONCAT(IF(INDIRECT("tbleuler["&amp;B86&amp;"]")&lt;&gt;"",TEXT(INDIRECT("tbleuler["&amp;B86&amp;"]"),"0.0000E+00")&amp;", ",""))</f>
        <v xml:space="preserve">6.2000E-03, 1.0200E-03, 3.1700E-02, 3.1700E-02, 1.1700E-03, 5.3900E-02, 2.3000E-03, 2.2000E-03, 2.7500E-03, 5.7900E-02, 2.3000E-03, 2.0400E-03, 1.5600E-02, 2.7900E-03, 2.1000E-04, 5.1100E-03, 1.8600E-02, 5.9000E-03, 6.6600E-03, 6.6600E-03, 7.0300E-03, 4.0100E-03, 1.1400E-02, 4.4600E-04, 2.6300E-04, 5.0600E-04, 1.9000E-02, 1.0100E-02, 7.2300E-04, 1.5000E-02, 6.5800E-04, 1.7500E-02, 7.5400E-04, 2.5100E-02, 2.9300E-02, 1.3500E-03, 3.4800E-03, 2.2600E-03, 1.5000E-03, 2.3000E-03, 2.3000E-03, 3.5500E-03, 1.8200E-03, 2.6600E-03, 2.9200E-03, 3.5700E-02, 2.3000E-02, 4.5200E-03, 3.8600E-02, 4.6000E-02, 1.4300E-04, 2.5600E-04, 3.2600E-04, 7.6400E-03, 3.4000E-02, 4.4600E-04, 3.7000E-02, 2.6300E-04, 5.0600E-04, 2.9500E-04, 4.8900E-04, 4.3200E-02, 6.5800E-04, 8.4000E-04, 1.1500E-03, 9.5700E-04, 9.2100E-04, 1.0500E-03, 1.3500E-03, 5.2800E-02, 1.6000E-02, 1.6000E-02, 1.4600E-02, 1.4600E-02, 1.6600E-02, 1.9100E-02, 1.5600E-02, 2.7800E-02, 3.2700E-02, 1.1000E-02, 1.3000E-02, </v>
      </c>
      <c r="D86" s="3" t="str">
        <f t="shared" ref="D86:D110" ca="1" si="1">B86&amp;" = ("&amp;LEFT(C86,LEN(C86)-2)&amp;")"</f>
        <v>Ag = (6.2000E-03, 1.0200E-03, 3.1700E-02, 3.1700E-02, 1.1700E-03, 5.3900E-02, 2.3000E-03, 2.2000E-03, 2.7500E-03, 5.7900E-02, 2.3000E-03, 2.0400E-03, 1.5600E-02, 2.7900E-03, 2.1000E-04, 5.1100E-03, 1.8600E-02, 5.9000E-03, 6.6600E-03, 6.6600E-03, 7.0300E-03, 4.0100E-03, 1.1400E-02, 4.4600E-04, 2.6300E-04, 5.0600E-04, 1.9000E-02, 1.0100E-02, 7.2300E-04, 1.5000E-02, 6.5800E-04, 1.7500E-02, 7.5400E-04, 2.5100E-02, 2.9300E-02, 1.3500E-03, 3.4800E-03, 2.2600E-03, 1.5000E-03, 2.3000E-03, 2.3000E-03, 3.5500E-03, 1.8200E-03, 2.6600E-03, 2.9200E-03, 3.5700E-02, 2.3000E-02, 4.5200E-03, 3.8600E-02, 4.6000E-02, 1.4300E-04, 2.5600E-04, 3.2600E-04, 7.6400E-03, 3.4000E-02, 4.4600E-04, 3.7000E-02, 2.6300E-04, 5.0600E-04, 2.9500E-04, 4.8900E-04, 4.3200E-02, 6.5800E-04, 8.4000E-04, 1.1500E-03, 9.5700E-04, 9.2100E-04, 1.0500E-03, 1.3500E-03, 5.2800E-02, 1.6000E-02, 1.6000E-02, 1.4600E-02, 1.4600E-02, 1.6600E-02, 1.9100E-02, 1.5600E-02, 2.7800E-02, 3.2700E-02, 1.1000E-02, 1.3000E-02)</v>
      </c>
    </row>
    <row r="87" spans="2:12" x14ac:dyDescent="0.2">
      <c r="B87" s="3" t="str">
        <v>Reduction for Net Area</v>
      </c>
      <c r="C87" s="6" t="str">
        <f t="array" aca="1" ref="C87" ca="1">_xlfn.CONCAT(IF(INDIRECT("tbleuler["&amp;B87&amp;"]")&lt;&gt;"",TEXT(INDIRECT("tbleuler["&amp;B87&amp;"]"),"0.0000E+00")&amp;", ",""))</f>
        <v xml:space="preserve">8.0674E-02, 9.0668E-02, 1.7257E-02, 7.5438E-03, 2.3606E-02, 4.6968E-02, 9.8973E-02, 6.9556E-03, 9.9975E-02, 1.1023E-03, 4.7181E-02, 3.9892E-02, 6.6289E-02, 4.8339E-03, 6.5468E-02, 8.9505E-02, 5.4768E-02, 1.0399E-02, 8.6714E-02, 2.4145E-02, 8.0427E-02, 2.1279E-02, 5.4648E-02, 8.4406E-02, 8.4538E-02, 5.9795E-02, 3.0682E-02, 7.5252E-02, 4.6429E-02, 1.7993E-02, 8.7797E-02, 3.1160E-04, 4.0161E-02, 6.3159E-02, 8.8288E-02, 9.0104E-02, 1.0011E-02, 6.2045E-02, 9.7811E-02, 6.7325E-02, 5.7535E-02, 3.3641E-02, 6.4278E-02, 6.5613E-02, 2.1705E-03, 1.6156E-02, 1.3481E-02, 6.5760E-02, 8.9773E-02, 3.2557E-02, 4.1982E-02, 6.5780E-02, 1.6039E-02, 1.1868E-02, 3.2893E-02, 9.8373E-02, 9.0315E-02, 5.8096E-02, 4.7724E-02, 3.4178E-02, 6.1152E-02, 1.1703E-02, 5.6860E-02, 7.9582E-02, 9.2363E-02, 9.5873E-02, 8.9988E-02, 6.7985E-02, 3.7927E-02, 7.7454E-02, 6.4754E-02, 2.5125E-03, 3.7636E-02, 4.5548E-02, 8.5252E-02, 4.1705E-02, 1.4408E-02, 4.9471E-02, 7.7603E-02, 8.8127E-02, 7.8354E-02, </v>
      </c>
      <c r="D87" s="3" t="str">
        <f t="shared" ca="1" si="1"/>
        <v>Reduction for Net Area = (8.0674E-02, 9.0668E-02, 1.7257E-02, 7.5438E-03, 2.3606E-02, 4.6968E-02, 9.8973E-02, 6.9556E-03, 9.9975E-02, 1.1023E-03, 4.7181E-02, 3.9892E-02, 6.6289E-02, 4.8339E-03, 6.5468E-02, 8.9505E-02, 5.4768E-02, 1.0399E-02, 8.6714E-02, 2.4145E-02, 8.0427E-02, 2.1279E-02, 5.4648E-02, 8.4406E-02, 8.4538E-02, 5.9795E-02, 3.0682E-02, 7.5252E-02, 4.6429E-02, 1.7993E-02, 8.7797E-02, 3.1160E-04, 4.0161E-02, 6.3159E-02, 8.8288E-02, 9.0104E-02, 1.0011E-02, 6.2045E-02, 9.7811E-02, 6.7325E-02, 5.7535E-02, 3.3641E-02, 6.4278E-02, 6.5613E-02, 2.1705E-03, 1.6156E-02, 1.3481E-02, 6.5760E-02, 8.9773E-02, 3.2557E-02, 4.1982E-02, 6.5780E-02, 1.6039E-02, 1.1868E-02, 3.2893E-02, 9.8373E-02, 9.0315E-02, 5.8096E-02, 4.7724E-02, 3.4178E-02, 6.1152E-02, 1.1703E-02, 5.6860E-02, 7.9582E-02, 9.2363E-02, 9.5873E-02, 8.9988E-02, 6.7985E-02, 3.7927E-02, 7.7454E-02, 6.4754E-02, 2.5125E-03, 3.7636E-02, 4.5548E-02, 8.5252E-02, 4.1705E-02, 1.4408E-02, 4.9471E-02, 7.7603E-02, 8.8127E-02, 7.8354E-02)</v>
      </c>
    </row>
    <row r="88" spans="2:12" x14ac:dyDescent="0.2">
      <c r="B88" s="3" t="str">
        <v>An</v>
      </c>
      <c r="C88" s="6" t="str">
        <f t="array" aca="1" ref="C88" ca="1">_xlfn.CONCAT(IF(INDIRECT("tbleuler["&amp;B88&amp;"]")&lt;&gt;"",TEXT(INDIRECT("tbleuler["&amp;B88&amp;"]"),"0.0000E+00")&amp;", ",""))</f>
        <v xml:space="preserve">5.6998E-03, 9.2752E-04, 3.1153E-02, 3.1461E-02, 1.1424E-03, 5.1368E-02, 2.0724E-03, 2.1847E-03, 2.4751E-03, 5.7836E-02, 2.1915E-03, 1.9586E-03, 1.4566E-02, 2.7765E-03, 1.9625E-04, 4.6526E-03, 1.7581E-02, 5.8386E-03, 6.0825E-03, 6.4992E-03, 6.4646E-03, 3.9247E-03, 1.0777E-02, 4.0835E-04, 2.4077E-04, 4.7574E-04, 1.8417E-02, 9.3399E-03, 6.8943E-04, 1.4730E-02, 6.0023E-04, 1.7495E-02, 7.2372E-04, 2.3515E-02, 2.6713E-02, 1.2284E-03, 3.4452E-03, 2.1198E-03, 1.3533E-03, 2.1452E-03, 2.1677E-03, 3.4306E-03, 1.7030E-03, 2.4855E-03, 2.9137E-03, 3.5123E-02, 2.2690E-02, 4.2228E-03, 3.5135E-02, 4.4502E-02, 1.3700E-04, 2.3916E-04, 3.2077E-04, 7.5493E-03, 3.2882E-02, 4.0213E-04, 3.3658E-02, 2.4772E-04, 4.8185E-04, 2.8492E-04, 4.5910E-04, 4.2694E-02, 6.2059E-04, 7.7315E-04, 1.0438E-03, 8.6525E-04, 8.3812E-04, 9.7862E-04, 1.2988E-03, 4.8710E-02, 1.4964E-02, 1.5960E-02, 1.4051E-02, 1.3935E-02, 1.5185E-02, 1.8303E-02, 1.5375E-02, 2.6425E-02, 3.0162E-02, 1.0031E-02, 1.1981E-02, </v>
      </c>
      <c r="D88" s="3" t="str">
        <f t="shared" ca="1" si="1"/>
        <v>An = (5.6998E-03, 9.2752E-04, 3.1153E-02, 3.1461E-02, 1.1424E-03, 5.1368E-02, 2.0724E-03, 2.1847E-03, 2.4751E-03, 5.7836E-02, 2.1915E-03, 1.9586E-03, 1.4566E-02, 2.7765E-03, 1.9625E-04, 4.6526E-03, 1.7581E-02, 5.8386E-03, 6.0825E-03, 6.4992E-03, 6.4646E-03, 3.9247E-03, 1.0777E-02, 4.0835E-04, 2.4077E-04, 4.7574E-04, 1.8417E-02, 9.3399E-03, 6.8943E-04, 1.4730E-02, 6.0023E-04, 1.7495E-02, 7.2372E-04, 2.3515E-02, 2.6713E-02, 1.2284E-03, 3.4452E-03, 2.1198E-03, 1.3533E-03, 2.1452E-03, 2.1677E-03, 3.4306E-03, 1.7030E-03, 2.4855E-03, 2.9137E-03, 3.5123E-02, 2.2690E-02, 4.2228E-03, 3.5135E-02, 4.4502E-02, 1.3700E-04, 2.3916E-04, 3.2077E-04, 7.5493E-03, 3.2882E-02, 4.0213E-04, 3.3658E-02, 2.4772E-04, 4.8185E-04, 2.8492E-04, 4.5910E-04, 4.2694E-02, 6.2059E-04, 7.7315E-04, 1.0438E-03, 8.6525E-04, 8.3812E-04, 9.7862E-04, 1.2988E-03, 4.8710E-02, 1.4964E-02, 1.5960E-02, 1.4051E-02, 1.3935E-02, 1.5185E-02, 1.8303E-02, 1.5375E-02, 2.6425E-02, 3.0162E-02, 1.0031E-02, 1.1981E-02)</v>
      </c>
    </row>
    <row r="89" spans="2:12" x14ac:dyDescent="0.2">
      <c r="B89" s="3" t="str">
        <v>kt</v>
      </c>
      <c r="C89" s="6" t="str">
        <f t="array" aca="1" ref="C89" ca="1">_xlfn.CONCAT(IF(INDIRECT("tbleuler["&amp;B89&amp;"]")&lt;&gt;"",TEXT(INDIRECT("tbleuler["&amp;B89&amp;"]"),"0.0000E+00")&amp;", ",""))</f>
        <v xml:space="preserve">8.5000E-01, 7.5000E-01, 1.0000E+00, 1.0000E+00, 8.5000E-01, 1.0000E+00, 8.5000E-01, 7.5000E-01, 7.5000E-01, 1.0000E+00, 1.0000E+00, 1.0000E+00, 1.0000E+00, 8.5000E-01, 8.5000E-01, 8.5000E-01, 1.0000E+00, 1.0000E+00, 1.0000E+00, 1.0000E+00, 1.0000E+00, 1.0000E+00, 1.0000E+00, 8.5000E-01, 8.5000E-01, 8.5000E-01, 1.0000E+00, 1.0000E+00, 8.5000E-01, 1.0000E+00, 7.5000E-01, 1.0000E+00, 8.5000E-01, 1.0000E+00, 1.0000E+00, 8.5000E-01, 8.5000E-01, 7.5000E-01, 7.5000E-01, 7.5000E-01, 8.5000E-01, 7.5000E-01, 7.5000E-01, 1.0000E+00, 8.5000E-01, 1.0000E+00, 1.0000E+00, 1.0000E+00, 1.0000E+00, 1.0000E+00, 8.5000E-01, 8.5000E-01, 8.5000E-01, 1.0000E+00, 1.0000E+00, 8.5000E-01, 1.0000E+00, 8.5000E-01, 8.5000E-01, 8.5000E-01, 8.5000E-01, 1.0000E+00, 7.5000E-01, 7.5000E-01, 8.5000E-01, 8.5000E-01, 7.5000E-01, 8.5000E-01, 8.5000E-01, 1.0000E+00, 1.0000E+00, 1.0000E+00, 1.0000E+00, 1.0000E+00, 1.0000E+00, 1.0000E+00, 1.0000E+00, 1.0000E+00, 1.0000E+00, 1.0000E+00, 1.0000E+00, </v>
      </c>
      <c r="D89" s="3" t="str">
        <f t="shared" ca="1" si="1"/>
        <v>kt = (8.5000E-01, 7.5000E-01, 1.0000E+00, 1.0000E+00, 8.5000E-01, 1.0000E+00, 8.5000E-01, 7.5000E-01, 7.5000E-01, 1.0000E+00, 1.0000E+00, 1.0000E+00, 1.0000E+00, 8.5000E-01, 8.5000E-01, 8.5000E-01, 1.0000E+00, 1.0000E+00, 1.0000E+00, 1.0000E+00, 1.0000E+00, 1.0000E+00, 1.0000E+00, 8.5000E-01, 8.5000E-01, 8.5000E-01, 1.0000E+00, 1.0000E+00, 8.5000E-01, 1.0000E+00, 7.5000E-01, 1.0000E+00, 8.5000E-01, 1.0000E+00, 1.0000E+00, 8.5000E-01, 8.5000E-01, 7.5000E-01, 7.5000E-01, 7.5000E-01, 8.5000E-01, 7.5000E-01, 7.5000E-01, 1.0000E+00, 8.5000E-01, 1.0000E+00, 1.0000E+00, 1.0000E+00, 1.0000E+00, 1.0000E+00, 8.5000E-01, 8.5000E-01, 8.5000E-01, 1.0000E+00, 1.0000E+00, 8.5000E-01, 1.0000E+00, 8.5000E-01, 8.5000E-01, 8.5000E-01, 8.5000E-01, 1.0000E+00, 7.5000E-01, 7.5000E-01, 8.5000E-01, 8.5000E-01, 7.5000E-01, 8.5000E-01, 8.5000E-01, 1.0000E+00, 1.0000E+00, 1.0000E+00, 1.0000E+00, 1.0000E+00, 1.0000E+00, 1.0000E+00, 1.0000E+00, 1.0000E+00, 1.0000E+00, 1.0000E+00, 1.0000E+00)</v>
      </c>
    </row>
    <row r="90" spans="2:12" x14ac:dyDescent="0.2">
      <c r="B90" s="3" t="str">
        <v>fy</v>
      </c>
      <c r="C90" s="6" t="str">
        <f t="array" aca="1" ref="C90" ca="1">_xlfn.CONCAT(IF(INDIRECT("tbleuler["&amp;B90&amp;"]")&lt;&gt;"",TEXT(INDIRECT("tbleuler["&amp;B90&amp;"]"),"0.0000E+00")&amp;", ",""))</f>
        <v xml:space="preserve">3.0000E+08, 3.2000E+08, 2.8000E+08, 3.6000E+08, 3.2000E+08, 2.8000E+08, 3.2000E+08, 3.2000E+08, 3.0000E+08, 3.6000E+08, 3.2000E+08, 3.2000E+08, 2.8000E+08, 3.2000E+08, 3.2000E+08, 3.0000E+08, 2.8000E+08, 3.4000E+08, 3.0000E+08, 3.4000E+08, 2.8000E+08, 3.6000E+08, 3.4000E+08, 3.2000E+08, 3.2000E+08, 3.2000E+08, 3.4000E+08, 3.4000E+08, 3.2000E+08, 2.8000E+08, 3.2000E+08, 2.8000E+08, 3.2000E+08, 3.6000E+08, 2.8000E+08, 3.2000E+08, 3.4000E+08, 3.4000E+08, 3.6000E+08, 3.6000E+08, 3.6000E+08, 3.4000E+08, 3.6000E+08, 3.4000E+08, 3.4000E+08, 2.8000E+08, 3.0000E+08, 3.4000E+08, 2.8000E+08, 3.6000E+08, 3.6000E+08, 3.6000E+08, 3.6000E+08, 3.4000E+08, 2.8000E+08, 3.6000E+08, 2.8000E+08, 3.6000E+08, 3.6000E+08, 3.6000E+08, 3.6000E+08, 3.6000E+08, 3.6000E+08, 3.6000E+08, 3.6000E+08, 3.6000E+08, 3.6000E+08, 3.6000E+08, 3.6000E+08, 3.6000E+08, 2.8000E+08, 3.4000E+08, 3.0000E+08, 3.8000E+08, 3.8000E+08, 3.6000E+08, 3.0000E+08, 3.6000E+08, 2.8000E+08, 3.0000E+08, 3.0000E+08, </v>
      </c>
      <c r="D90" s="3" t="str">
        <f t="shared" ca="1" si="1"/>
        <v>fy = (3.0000E+08, 3.2000E+08, 2.8000E+08, 3.6000E+08, 3.2000E+08, 2.8000E+08, 3.2000E+08, 3.2000E+08, 3.0000E+08, 3.6000E+08, 3.2000E+08, 3.2000E+08, 2.8000E+08, 3.2000E+08, 3.2000E+08, 3.0000E+08, 2.8000E+08, 3.4000E+08, 3.0000E+08, 3.4000E+08, 2.8000E+08, 3.6000E+08, 3.4000E+08, 3.2000E+08, 3.2000E+08, 3.2000E+08, 3.4000E+08, 3.4000E+08, 3.2000E+08, 2.8000E+08, 3.2000E+08, 2.8000E+08, 3.2000E+08, 3.6000E+08, 2.8000E+08, 3.2000E+08, 3.4000E+08, 3.4000E+08, 3.6000E+08, 3.6000E+08, 3.6000E+08, 3.4000E+08, 3.6000E+08, 3.4000E+08, 3.4000E+08, 2.8000E+08, 3.0000E+08, 3.4000E+08, 2.8000E+08, 3.6000E+08, 3.6000E+08, 3.6000E+08, 3.6000E+08, 3.4000E+08, 2.8000E+08, 3.6000E+08, 2.8000E+08, 3.6000E+08, 3.6000E+08, 3.6000E+08, 3.6000E+08, 3.6000E+08, 3.6000E+08, 3.6000E+08, 3.6000E+08, 3.6000E+08, 3.6000E+08, 3.6000E+08, 3.6000E+08, 3.6000E+08, 2.8000E+08, 3.4000E+08, 3.0000E+08, 3.8000E+08, 3.8000E+08, 3.6000E+08, 3.0000E+08, 3.6000E+08, 2.8000E+08, 3.0000E+08, 3.0000E+08)</v>
      </c>
    </row>
    <row r="91" spans="2:12" x14ac:dyDescent="0.2">
      <c r="B91" s="3" t="str">
        <v>fu</v>
      </c>
      <c r="C91" s="6" t="str">
        <f t="array" aca="1" ref="C91" ca="1">_xlfn.CONCAT(IF(INDIRECT("tbleuler["&amp;B91&amp;"]")&lt;&gt;"",TEXT(INDIRECT("tbleuler["&amp;B91&amp;"]"),"0.0000E+00")&amp;", ",""))</f>
        <v xml:space="preserve">4.4000E+08, 4.4000E+08, 4.3000E+08, 4.8000E+08, 4.4000E+08, 4.3000E+08, 4.4000E+08, 4.4000E+08, 4.4000E+08, 4.8000E+08, 4.4000E+08, 4.4000E+08, 4.4000E+08, 4.4000E+08, 4.4000E+08, 4.4000E+08, 4.4000E+08, 4.8000E+08, 4.4000E+08, 4.8000E+08, 4.4000E+08, 4.8000E+08, 4.8000E+08, 4.4000E+08, 4.4000E+08, 4.4000E+08, 4.8000E+08, 4.8000E+08, 4.4000E+08, 4.4000E+08, 4.4000E+08, 4.4000E+08, 4.4000E+08, 4.8000E+08, 4.3000E+08, 4.4000E+08, 4.8000E+08, 4.8000E+08, 4.8000E+08, 4.8000E+08, 4.8000E+08, 4.8000E+08, 4.8000E+08, 4.8000E+08, 4.8000E+08, 4.3000E+08, 4.3000E+08, 4.8000E+08, 4.3000E+08, 4.8000E+08, 4.8000E+08, 4.8000E+08, 4.8000E+08, 4.8000E+08, 4.3000E+08, 4.8000E+08, 4.3000E+08, 4.8000E+08, 4.8000E+08, 4.8000E+08, 4.8000E+08, 4.8000E+08, 4.8000E+08, 4.8000E+08, 4.8000E+08, 4.8000E+08, 4.8000E+08, 4.8000E+08, 4.8000E+08, 4.8000E+08, 4.4000E+08, 4.8000E+08, 4.3000E+08, 4.8000E+08, 4.8000E+08, 4.8000E+08, 4.3000E+08, 4.8000E+08, 4.3000E+08, 4.3000E+08, 4.3000E+08, </v>
      </c>
      <c r="D91" s="3" t="str">
        <f t="shared" ca="1" si="1"/>
        <v>fu = (4.4000E+08, 4.4000E+08, 4.3000E+08, 4.8000E+08, 4.4000E+08, 4.3000E+08, 4.4000E+08, 4.4000E+08, 4.4000E+08, 4.8000E+08, 4.4000E+08, 4.4000E+08, 4.4000E+08, 4.4000E+08, 4.4000E+08, 4.4000E+08, 4.4000E+08, 4.8000E+08, 4.4000E+08, 4.8000E+08, 4.4000E+08, 4.8000E+08, 4.8000E+08, 4.4000E+08, 4.4000E+08, 4.4000E+08, 4.8000E+08, 4.8000E+08, 4.4000E+08, 4.4000E+08, 4.4000E+08, 4.4000E+08, 4.4000E+08, 4.8000E+08, 4.3000E+08, 4.4000E+08, 4.8000E+08, 4.8000E+08, 4.8000E+08, 4.8000E+08, 4.8000E+08, 4.8000E+08, 4.8000E+08, 4.8000E+08, 4.8000E+08, 4.3000E+08, 4.3000E+08, 4.8000E+08, 4.3000E+08, 4.8000E+08, 4.8000E+08, 4.8000E+08, 4.8000E+08, 4.8000E+08, 4.3000E+08, 4.8000E+08, 4.3000E+08, 4.8000E+08, 4.8000E+08, 4.8000E+08, 4.8000E+08, 4.8000E+08, 4.8000E+08, 4.8000E+08, 4.8000E+08, 4.8000E+08, 4.8000E+08, 4.8000E+08, 4.8000E+08, 4.8000E+08, 4.4000E+08, 4.8000E+08, 4.3000E+08, 4.8000E+08, 4.8000E+08, 4.8000E+08, 4.3000E+08, 4.8000E+08, 4.3000E+08, 4.3000E+08, 4.3000E+08)</v>
      </c>
    </row>
    <row r="92" spans="2:12" x14ac:dyDescent="0.2">
      <c r="B92" s="3" t="str">
        <v>Ultimate Uncertainty</v>
      </c>
      <c r="C92" s="6" t="str">
        <f t="array" aca="1" ref="C92" ca="1">_xlfn.CONCAT(IF(INDIRECT("tbleuler["&amp;B92&amp;"]")&lt;&gt;"",TEXT(INDIRECT("tbleuler["&amp;B92&amp;"]"),"0.0000E+00")&amp;", ",""))</f>
        <v xml:space="preserve">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</v>
      </c>
      <c r="D92" s="3" t="str">
        <f t="shared" ca="1" si="1"/>
        <v>Ultimate Uncertainty = (8.5000E-01,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8.5000E-01)</v>
      </c>
    </row>
    <row r="93" spans="2:12" x14ac:dyDescent="0.2">
      <c r="B93" s="3" t="str">
        <v>Nt_yield</v>
      </c>
      <c r="C93" s="6" t="str">
        <f t="array" aca="1" ref="C93" ca="1">_xlfn.CONCAT(IF(INDIRECT("tbleuler["&amp;B93&amp;"]")&lt;&gt;"",TEXT(INDIRECT("tbleuler["&amp;B93&amp;"]"),"0.0000E+00")&amp;", ",""))</f>
        <v xml:space="preserve">1.8600E+06, 3.2640E+05, 8.8760E+06, 1.1412E+07, 3.7440E+05, 1.5092E+07, 7.3600E+05, 7.0400E+05, 8.2500E+05, 2.0844E+07, 7.3600E+05, 6.5280E+05, 4.3680E+06, 8.9280E+05, 6.7200E+04, 1.5330E+06, 5.2080E+06, 2.0060E+06, 1.9980E+06, 2.2644E+06, 1.9684E+06, 1.4436E+06, 3.8760E+06, 1.4272E+05, 8.4160E+04, 1.6192E+05, 6.4600E+06, 3.4340E+06, 2.3136E+05, 4.2000E+06, 2.1056E+05, 4.9000E+06, 2.4128E+05, 9.0360E+06, 8.2040E+06, 4.3200E+05, 1.1832E+06, 7.6840E+05, 5.4000E+05, 8.2800E+05, 8.2800E+05, 1.2070E+06, 6.5520E+05, 9.0440E+05, 9.9280E+05, 9.9960E+06, 6.9000E+06, 1.5368E+06, 1.0808E+07, 1.6560E+07, 5.1480E+04, 9.2160E+04, 1.1736E+05, 2.5976E+06, 9.5200E+06, 1.6056E+05, 1.0360E+07, 9.4680E+04, 1.8216E+05, 1.0620E+05, 1.7604E+05, 1.5552E+07, 2.3688E+05, 3.0240E+05, 4.1400E+05, 3.4452E+05, 3.3156E+05, 3.7800E+05, 4.8600E+05, 1.9008E+07, 4.4800E+06, 5.4400E+06, 4.3800E+06, 5.5480E+06, 6.3080E+06, 6.8760E+06, 4.6800E+06, 1.0008E+07, 9.1560E+06, 3.3000E+06, 3.9000E+06, </v>
      </c>
      <c r="D93" s="3" t="str">
        <f t="shared" ca="1" si="1"/>
        <v>Nt_yield = (1.8600E+06, 3.2640E+05, 8.8760E+06, 1.1412E+07, 3.7440E+05, 1.5092E+07, 7.3600E+05, 7.0400E+05, 8.2500E+05, 2.0844E+07, 7.3600E+05, 6.5280E+05, 4.3680E+06, 8.9280E+05, 6.7200E+04, 1.5330E+06, 5.2080E+06, 2.0060E+06, 1.9980E+06, 2.2644E+06, 1.9684E+06, 1.4436E+06, 3.8760E+06, 1.4272E+05, 8.4160E+04, 1.6192E+05, 6.4600E+06, 3.4340E+06, 2.3136E+05, 4.2000E+06, 2.1056E+05, 4.9000E+06, 2.4128E+05, 9.0360E+06, 8.2040E+06, 4.3200E+05, 1.1832E+06, 7.6840E+05, 5.4000E+05, 8.2800E+05, 8.2800E+05, 1.2070E+06, 6.5520E+05, 9.0440E+05, 9.9280E+05, 9.9960E+06, 6.9000E+06, 1.5368E+06, 1.0808E+07, 1.6560E+07, 5.1480E+04, 9.2160E+04, 1.1736E+05, 2.5976E+06, 9.5200E+06, 1.6056E+05, 1.0360E+07, 9.4680E+04, 1.8216E+05, 1.0620E+05, 1.7604E+05, 1.5552E+07, 2.3688E+05, 3.0240E+05, 4.1400E+05, 3.4452E+05, 3.3156E+05, 3.7800E+05, 4.8600E+05, 1.9008E+07, 4.4800E+06, 5.4400E+06, 4.3800E+06, 5.5480E+06, 6.3080E+06, 6.8760E+06, 4.6800E+06, 1.0008E+07, 9.1560E+06, 3.3000E+06, 3.9000E+06)</v>
      </c>
    </row>
    <row r="94" spans="2:12" x14ac:dyDescent="0.2">
      <c r="B94" s="3" t="str">
        <v>Nt_ultimate</v>
      </c>
      <c r="C94" s="6" t="str">
        <f t="array" aca="1" ref="C94" ca="1">_xlfn.CONCAT(IF(INDIRECT("tbleuler["&amp;B94&amp;"]")&lt;&gt;"",TEXT(INDIRECT("tbleuler["&amp;B94&amp;"]"),"0.0000E+00")&amp;", ",""))</f>
        <v xml:space="preserve">1.8120E+06, 2.6017E+05, 1.1386E+07, 1.2836E+07, 3.6316E+05, 1.8775E+07, 6.5880E+05, 6.1281E+05, 6.9426E+05, 2.3597E+07, 8.1962E+05, 7.3252E+05, 5.4476E+06, 8.8265E+05, 6.2388E+04, 1.4791E+06, 6.5754E+06, 2.3822E+06, 2.2748E+06, 2.6517E+06, 2.4178E+06, 1.6013E+06, 4.3970E+06, 1.2982E+05, 7.6540E+04, 1.5124E+05, 7.5141E+06, 3.8107E+06, 2.1917E+05, 5.5091E+06, 1.6836E+05, 6.5430E+06, 2.3007E+05, 9.5940E+06, 9.7637E+06, 3.9050E+05, 1.1948E+06, 6.4865E+05, 4.1410E+05, 6.5642E+05, 7.5175E+05, 1.0498E+06, 5.2112E+05, 1.0141E+06, 1.0105E+06, 1.2838E+07, 8.2932E+06, 1.7229E+06, 1.2842E+07, 1.8157E+07, 4.7510E+04, 8.2941E+04, 1.1124E+05, 3.0801E+06, 1.2018E+07, 1.3946E+05, 1.2302E+07, 8.5910E+04, 1.6711E+05, 9.8809E+04, 1.5921E+05, 1.7419E+07, 1.8990E+05, 2.3658E+05, 3.6198E+05, 3.0007E+05, 2.5647E+05, 3.3938E+05, 4.5042E+05, 1.9874E+07, 5.5965E+06, 6.5116E+06, 5.1355E+06, 5.6855E+06, 6.1954E+06, 7.4678E+06, 5.6196E+06, 1.0781E+07, 1.1024E+07, 3.6662E+06, 4.3792E+06, </v>
      </c>
      <c r="D94" s="3" t="str">
        <f t="shared" ca="1" si="1"/>
        <v>Nt_ultimate = (1.8120E+06, 2.6017E+05, 1.1386E+07, 1.2836E+07, 3.6316E+05, 1.8775E+07, 6.5880E+05, 6.1281E+05, 6.9426E+05, 2.3597E+07, 8.1962E+05, 7.3252E+05, 5.4476E+06, 8.8265E+05, 6.2388E+04, 1.4791E+06, 6.5754E+06, 2.3822E+06, 2.2748E+06, 2.6517E+06, 2.4178E+06, 1.6013E+06, 4.3970E+06, 1.2982E+05, 7.6540E+04, 1.5124E+05, 7.5141E+06, 3.8107E+06, 2.1917E+05, 5.5091E+06, 1.6836E+05, 6.5430E+06, 2.3007E+05, 9.5940E+06, 9.7637E+06, 3.9050E+05, 1.1948E+06, 6.4865E+05, 4.1410E+05, 6.5642E+05, 7.5175E+05, 1.0498E+06, 5.2112E+05, 1.0141E+06, 1.0105E+06, 1.2838E+07, 8.2932E+06, 1.7229E+06, 1.2842E+07, 1.8157E+07, 4.7510E+04, 8.2941E+04, 1.1124E+05, 3.0801E+06, 1.2018E+07, 1.3946E+05, 1.2302E+07, 8.5910E+04, 1.6711E+05, 9.8809E+04, 1.5921E+05, 1.7419E+07, 1.8990E+05, 2.3658E+05, 3.6198E+05, 3.0007E+05, 2.5647E+05, 3.3938E+05, 4.5042E+05, 1.9874E+07, 5.5965E+06, 6.5116E+06, 5.1355E+06, 5.6855E+06, 6.1954E+06, 7.4678E+06, 5.6196E+06, 1.0781E+07, 1.1024E+07, 3.6662E+06, 4.3792E+06)</v>
      </c>
    </row>
    <row r="95" spans="2:12" x14ac:dyDescent="0.2">
      <c r="B95" s="3" t="str">
        <v>Nt</v>
      </c>
      <c r="C95" s="6" t="str">
        <f t="array" aca="1" ref="C95" ca="1">_xlfn.CONCAT(IF(INDIRECT("tbleuler["&amp;B95&amp;"]")&lt;&gt;"",TEXT(INDIRECT("tbleuler["&amp;B95&amp;"]"),"0.0000E+00")&amp;", ",""))</f>
        <v xml:space="preserve">1.8120E+06, 2.6017E+05, 8.8760E+06, 1.1412E+07, 3.6316E+05, 1.5092E+07, 6.5880E+05, 6.1281E+05, 6.9426E+05, 2.0844E+07, 7.3600E+05, 6.5280E+05, 4.3680E+06, 8.8265E+05, 6.2388E+04, 1.4791E+06, 5.2080E+06, 2.0060E+06, 1.9980E+06, 2.2644E+06, 1.9684E+06, 1.4436E+06, 3.8760E+06, 1.2982E+05, 7.6540E+04, 1.5124E+05, 6.4600E+06, 3.4340E+06, 2.1917E+05, 4.2000E+06, 1.6836E+05, 4.9000E+06, 2.3007E+05, 9.0360E+06, 8.2040E+06, 3.9050E+05, 1.1832E+06, 6.4865E+05, 4.1410E+05, 6.5642E+05, 7.5175E+05, 1.0498E+06, 5.2112E+05, 9.0440E+05, 9.9280E+05, 9.9960E+06, 6.9000E+06, 1.5368E+06, 1.0808E+07, 1.6560E+07, 4.7510E+04, 8.2941E+04, 1.1124E+05, 2.5976E+06, 9.5200E+06, 1.3946E+05, 1.0360E+07, 8.5910E+04, 1.6711E+05, 9.8809E+04, 1.5921E+05, 1.5552E+07, 1.8990E+05, 2.3658E+05, 3.6198E+05, 3.0007E+05, 2.5647E+05, 3.3938E+05, 4.5042E+05, 1.9008E+07, 4.4800E+06, 5.4400E+06, 4.3800E+06, 5.5480E+06, 6.1954E+06, 6.8760E+06, 4.6800E+06, 1.0008E+07, 9.1560E+06, 3.3000E+06, 3.9000E+06, </v>
      </c>
      <c r="D95" s="3" t="str">
        <f t="shared" ca="1" si="1"/>
        <v>Nt = (1.8120E+06, 2.6017E+05, 8.8760E+06, 1.1412E+07, 3.6316E+05, 1.5092E+07, 6.5880E+05, 6.1281E+05, 6.9426E+05, 2.0844E+07, 7.3600E+05, 6.5280E+05, 4.3680E+06, 8.8265E+05, 6.2388E+04, 1.4791E+06, 5.2080E+06, 2.0060E+06, 1.9980E+06, 2.2644E+06, 1.9684E+06, 1.4436E+06, 3.8760E+06, 1.2982E+05, 7.6540E+04, 1.5124E+05, 6.4600E+06, 3.4340E+06, 2.1917E+05, 4.2000E+06, 1.6836E+05, 4.9000E+06, 2.3007E+05, 9.0360E+06, 8.2040E+06, 3.9050E+05, 1.1832E+06, 6.4865E+05, 4.1410E+05, 6.5642E+05, 7.5175E+05, 1.0498E+06, 5.2112E+05, 9.0440E+05, 9.9280E+05, 9.9960E+06, 6.9000E+06, 1.5368E+06, 1.0808E+07, 1.6560E+07, 4.7510E+04, 8.2941E+04, 1.1124E+05, 2.5976E+06, 9.5200E+06, 1.3946E+05, 1.0360E+07, 8.5910E+04, 1.6711E+05, 9.8809E+04, 1.5921E+05, 1.5552E+07, 1.8990E+05, 2.3658E+05, 3.6198E+05, 3.0007E+05, 2.5647E+05, 3.3938E+05, 4.5042E+05, 1.9008E+07, 4.4800E+06, 5.4400E+06, 4.3800E+06, 5.5480E+06, 6.1954E+06, 6.8760E+06, 4.6800E+06, 1.0008E+07, 9.1560E+06, 3.3000E+06, 3.9000E+06)</v>
      </c>
    </row>
    <row r="96" spans="2:12" x14ac:dyDescent="0.2">
      <c r="B96" s="3" t="e">
        <v>#N/A</v>
      </c>
      <c r="C96" s="6" t="e">
        <f t="array" aca="1" ref="C96" ca="1">_xlfn.CONCAT(IF(INDIRECT("tbleuler["&amp;B96&amp;"]")&lt;&gt;"",TEXT(INDIRECT("tbleuler["&amp;B96&amp;"]"),"0.0000E+00")&amp;", ",""))</f>
        <v>#N/A</v>
      </c>
      <c r="D96" s="3" t="e">
        <f t="shared" ca="1" si="1"/>
        <v>#N/A</v>
      </c>
    </row>
    <row r="97" spans="2:4" x14ac:dyDescent="0.2">
      <c r="B97" s="3" t="e">
        <v>#N/A</v>
      </c>
      <c r="C97" s="6" t="e">
        <f t="array" aca="1" ref="C97" ca="1">_xlfn.CONCAT(IF(INDIRECT("tbleuler["&amp;B97&amp;"]")&lt;&gt;"",TEXT(INDIRECT("tbleuler["&amp;B97&amp;"]"),"0.0000E+00")&amp;", ",""))</f>
        <v>#N/A</v>
      </c>
      <c r="D97" s="3" t="e">
        <f t="shared" ca="1" si="1"/>
        <v>#N/A</v>
      </c>
    </row>
    <row r="98" spans="2:4" x14ac:dyDescent="0.2">
      <c r="B98" s="3" t="e">
        <v>#N/A</v>
      </c>
      <c r="C98" s="6" t="e">
        <f t="array" aca="1" ref="C98" ca="1">_xlfn.CONCAT(IF(INDIRECT("tbleuler["&amp;B98&amp;"]")&lt;&gt;"",TEXT(INDIRECT("tbleuler["&amp;B98&amp;"]"),"0.0000E+00")&amp;", ",""))</f>
        <v>#N/A</v>
      </c>
      <c r="D98" s="3" t="e">
        <f t="shared" ca="1" si="1"/>
        <v>#N/A</v>
      </c>
    </row>
    <row r="99" spans="2:4" x14ac:dyDescent="0.2">
      <c r="B99" s="3" t="e">
        <v>#N/A</v>
      </c>
      <c r="C99" s="6" t="e">
        <f t="array" aca="1" ref="C99" ca="1">_xlfn.CONCAT(IF(INDIRECT("tbleuler["&amp;B99&amp;"]")&lt;&gt;"",TEXT(INDIRECT("tbleuler["&amp;B99&amp;"]"),"0.0000E+00")&amp;", ",""))</f>
        <v>#N/A</v>
      </c>
      <c r="D99" s="3" t="e">
        <f t="shared" ca="1" si="1"/>
        <v>#N/A</v>
      </c>
    </row>
    <row r="100" spans="2:4" x14ac:dyDescent="0.2">
      <c r="B100" s="3" t="e">
        <v>#N/A</v>
      </c>
      <c r="C100" s="6" t="e">
        <f t="array" aca="1" ref="C100" ca="1">_xlfn.CONCAT(IF(INDIRECT("tbleuler["&amp;B100&amp;"]")&lt;&gt;"",TEXT(INDIRECT("tbleuler["&amp;B100&amp;"]"),"0.0000E+00")&amp;", ",""))</f>
        <v>#N/A</v>
      </c>
      <c r="D100" s="3" t="e">
        <f t="shared" ca="1" si="1"/>
        <v>#N/A</v>
      </c>
    </row>
    <row r="101" spans="2:4" x14ac:dyDescent="0.2">
      <c r="B101" s="3" t="e">
        <v>#N/A</v>
      </c>
      <c r="C101" s="6" t="e">
        <f t="array" aca="1" ref="C101" ca="1">_xlfn.CONCAT(IF(INDIRECT("tbleuler["&amp;B101&amp;"]")&lt;&gt;"",TEXT(INDIRECT("tbleuler["&amp;B101&amp;"]"),"0.0000E+00")&amp;", ",""))</f>
        <v>#N/A</v>
      </c>
      <c r="D101" s="3" t="e">
        <f t="shared" ca="1" si="1"/>
        <v>#N/A</v>
      </c>
    </row>
    <row r="102" spans="2:4" x14ac:dyDescent="0.2">
      <c r="B102" s="3" t="e">
        <v>#N/A</v>
      </c>
      <c r="C102" s="6" t="e">
        <f t="array" aca="1" ref="C102" ca="1">_xlfn.CONCAT(IF(INDIRECT("tbleuler["&amp;B102&amp;"]")&lt;&gt;"",TEXT(INDIRECT("tbleuler["&amp;B102&amp;"]"),"0.0000E+00")&amp;", ",""))</f>
        <v>#N/A</v>
      </c>
      <c r="D102" s="3" t="e">
        <f t="shared" ca="1" si="1"/>
        <v>#N/A</v>
      </c>
    </row>
    <row r="103" spans="2:4" x14ac:dyDescent="0.2">
      <c r="B103" s="3" t="e">
        <v>#N/A</v>
      </c>
      <c r="C103" s="6" t="e">
        <f t="array" aca="1" ref="C103" ca="1">_xlfn.CONCAT(IF(INDIRECT("tbleuler["&amp;B103&amp;"]")&lt;&gt;"",TEXT(INDIRECT("tbleuler["&amp;B103&amp;"]"),"0.0000E+00")&amp;", ",""))</f>
        <v>#N/A</v>
      </c>
      <c r="D103" s="3" t="e">
        <f t="shared" ca="1" si="1"/>
        <v>#N/A</v>
      </c>
    </row>
    <row r="104" spans="2:4" x14ac:dyDescent="0.2">
      <c r="B104" s="3" t="e">
        <v>#N/A</v>
      </c>
      <c r="C104" s="6" t="e">
        <f t="array" aca="1" ref="C104" ca="1">_xlfn.CONCAT(IF(INDIRECT("tbleuler["&amp;B104&amp;"]")&lt;&gt;"",TEXT(INDIRECT("tbleuler["&amp;B104&amp;"]"),"0.0000E+00")&amp;", ",""))</f>
        <v>#N/A</v>
      </c>
      <c r="D104" s="3" t="e">
        <f t="shared" ca="1" si="1"/>
        <v>#N/A</v>
      </c>
    </row>
    <row r="105" spans="2:4" x14ac:dyDescent="0.2">
      <c r="B105" s="3" t="e">
        <v>#N/A</v>
      </c>
      <c r="C105" s="6" t="e">
        <f t="array" aca="1" ref="C105" ca="1">_xlfn.CONCAT(IF(INDIRECT("tbleuler["&amp;B105&amp;"]")&lt;&gt;"",TEXT(INDIRECT("tbleuler["&amp;B105&amp;"]"),"0.0000E+00")&amp;", ",""))</f>
        <v>#N/A</v>
      </c>
      <c r="D105" s="3" t="e">
        <f t="shared" ca="1" si="1"/>
        <v>#N/A</v>
      </c>
    </row>
    <row r="106" spans="2:4" x14ac:dyDescent="0.2">
      <c r="B106" s="3" t="e">
        <v>#N/A</v>
      </c>
      <c r="C106" s="6" t="e">
        <f t="array" aca="1" ref="C106" ca="1">_xlfn.CONCAT(IF(INDIRECT("tbleuler["&amp;B106&amp;"]")&lt;&gt;"",TEXT(INDIRECT("tbleuler["&amp;B106&amp;"]"),"0.0000E+00")&amp;", ",""))</f>
        <v>#N/A</v>
      </c>
      <c r="D106" s="3" t="e">
        <f t="shared" ca="1" si="1"/>
        <v>#N/A</v>
      </c>
    </row>
    <row r="107" spans="2:4" x14ac:dyDescent="0.2">
      <c r="B107" s="3" t="e">
        <v>#N/A</v>
      </c>
      <c r="C107" s="6" t="e">
        <f t="array" aca="1" ref="C107" ca="1">_xlfn.CONCAT(IF(INDIRECT("tbleuler["&amp;B107&amp;"]")&lt;&gt;"",TEXT(INDIRECT("tbleuler["&amp;B107&amp;"]"),"0.0000E+00")&amp;", ",""))</f>
        <v>#N/A</v>
      </c>
      <c r="D107" s="3" t="e">
        <f t="shared" ca="1" si="1"/>
        <v>#N/A</v>
      </c>
    </row>
    <row r="108" spans="2:4" x14ac:dyDescent="0.2">
      <c r="B108" s="3" t="e">
        <v>#N/A</v>
      </c>
      <c r="C108" s="6" t="e">
        <f t="array" aca="1" ref="C108" ca="1">_xlfn.CONCAT(IF(INDIRECT("tbleuler["&amp;B108&amp;"]")&lt;&gt;"",TEXT(INDIRECT("tbleuler["&amp;B108&amp;"]"),"0.0000E+00")&amp;", ",""))</f>
        <v>#N/A</v>
      </c>
      <c r="D108" s="3" t="e">
        <f t="shared" ca="1" si="1"/>
        <v>#N/A</v>
      </c>
    </row>
    <row r="109" spans="2:4" x14ac:dyDescent="0.2">
      <c r="B109" s="3" t="e">
        <v>#N/A</v>
      </c>
      <c r="C109" s="6" t="e">
        <f t="array" aca="1" ref="C109" ca="1">_xlfn.CONCAT(IF(INDIRECT("tbleuler["&amp;B109&amp;"]")&lt;&gt;"",TEXT(INDIRECT("tbleuler["&amp;B109&amp;"]"),"0.0000E+00")&amp;", ",""))</f>
        <v>#N/A</v>
      </c>
      <c r="D109" s="3" t="e">
        <f t="shared" ca="1" si="1"/>
        <v>#N/A</v>
      </c>
    </row>
    <row r="110" spans="2:4" x14ac:dyDescent="0.2">
      <c r="B110" s="3" t="e">
        <v>#N/A</v>
      </c>
      <c r="C110" s="6" t="e">
        <f t="array" aca="1" ref="C110" ca="1">_xlfn.CONCAT(IF(INDIRECT("tbleuler["&amp;B110&amp;"]")&lt;&gt;"",TEXT(INDIRECT("tbleuler["&amp;B110&amp;"]"),"0.0000E+00")&amp;", ",""))</f>
        <v>#N/A</v>
      </c>
      <c r="D110" s="3" t="e">
        <f t="shared" ca="1" si="1"/>
        <v>#N/A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Nt_yield, Nt_ultimate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2017-06-29T12:01:49Z</dcterms:modified>
</cp:coreProperties>
</file>