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treamflow\WorkingFolder_4.14.2015\FinalData\"/>
    </mc:Choice>
  </mc:AlternateContent>
  <bookViews>
    <workbookView xWindow="315" yWindow="45" windowWidth="15330" windowHeight="6945" activeTab="1"/>
  </bookViews>
  <sheets>
    <sheet name="VA_06" sheetId="2" r:id="rId1"/>
    <sheet name="R3_ClimateDiv_YEAR$_TrendAnalys" sheetId="1" r:id="rId2"/>
  </sheets>
  <calcPr calcId="152511"/>
</workbook>
</file>

<file path=xl/calcChain.xml><?xml version="1.0" encoding="utf-8"?>
<calcChain xmlns="http://schemas.openxmlformats.org/spreadsheetml/2006/main">
  <c r="AT26" i="1" l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C54" i="1"/>
  <c r="C55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C50" i="1"/>
  <c r="C51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C47" i="1"/>
  <c r="C46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C43" i="1"/>
  <c r="C42" i="1"/>
  <c r="E37" i="1"/>
  <c r="E41" i="1"/>
  <c r="E45" i="1"/>
  <c r="E49" i="1"/>
  <c r="E53" i="1" s="1"/>
  <c r="P37" i="1"/>
  <c r="P41" i="1"/>
  <c r="P45" i="1" s="1"/>
  <c r="P49" i="1" s="1"/>
  <c r="P53" i="1" s="1"/>
  <c r="AG37" i="1"/>
  <c r="AG41" i="1"/>
  <c r="AG45" i="1"/>
  <c r="AG49" i="1" s="1"/>
  <c r="AG53" i="1" s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C39" i="1"/>
  <c r="C38" i="1"/>
  <c r="AP23" i="1"/>
  <c r="AP24" i="1"/>
  <c r="AP25" i="1"/>
  <c r="AP26" i="1"/>
  <c r="AP22" i="1"/>
  <c r="AP18" i="1"/>
  <c r="AP19" i="1"/>
  <c r="AP20" i="1"/>
  <c r="AP21" i="1"/>
  <c r="AP17" i="1"/>
  <c r="AP13" i="1"/>
  <c r="AP14" i="1"/>
  <c r="AP15" i="1"/>
  <c r="AP16" i="1"/>
  <c r="AP12" i="1"/>
  <c r="AP8" i="1"/>
  <c r="AP9" i="1"/>
  <c r="AP10" i="1"/>
  <c r="AP11" i="1"/>
  <c r="AP7" i="1"/>
  <c r="AP3" i="1"/>
  <c r="AP4" i="1"/>
  <c r="AP5" i="1"/>
  <c r="AP6" i="1"/>
  <c r="AP2" i="1"/>
  <c r="D33" i="1"/>
  <c r="D37" i="1"/>
  <c r="D41" i="1"/>
  <c r="D45" i="1" s="1"/>
  <c r="D49" i="1" s="1"/>
  <c r="D53" i="1" s="1"/>
  <c r="E33" i="1"/>
  <c r="F33" i="1"/>
  <c r="F37" i="1"/>
  <c r="F41" i="1"/>
  <c r="F45" i="1"/>
  <c r="F49" i="1" s="1"/>
  <c r="F53" i="1" s="1"/>
  <c r="G33" i="1"/>
  <c r="G37" i="1"/>
  <c r="G41" i="1"/>
  <c r="G45" i="1"/>
  <c r="G49" i="1"/>
  <c r="G53" i="1"/>
  <c r="H33" i="1"/>
  <c r="H37" i="1"/>
  <c r="H41" i="1"/>
  <c r="H45" i="1"/>
  <c r="H49" i="1"/>
  <c r="H53" i="1"/>
  <c r="I33" i="1"/>
  <c r="I37" i="1" s="1"/>
  <c r="I41" i="1" s="1"/>
  <c r="I45" i="1" s="1"/>
  <c r="I49" i="1" s="1"/>
  <c r="I53" i="1" s="1"/>
  <c r="J33" i="1"/>
  <c r="J37" i="1" s="1"/>
  <c r="J41" i="1" s="1"/>
  <c r="J45" i="1" s="1"/>
  <c r="J49" i="1" s="1"/>
  <c r="J53" i="1" s="1"/>
  <c r="K33" i="1"/>
  <c r="K37" i="1"/>
  <c r="K41" i="1"/>
  <c r="K45" i="1" s="1"/>
  <c r="K49" i="1" s="1"/>
  <c r="K53" i="1" s="1"/>
  <c r="L33" i="1"/>
  <c r="L37" i="1"/>
  <c r="L41" i="1"/>
  <c r="L45" i="1"/>
  <c r="L49" i="1"/>
  <c r="L53" i="1" s="1"/>
  <c r="M33" i="1"/>
  <c r="M37" i="1"/>
  <c r="M41" i="1"/>
  <c r="M45" i="1"/>
  <c r="M49" i="1"/>
  <c r="M53" i="1"/>
  <c r="N33" i="1"/>
  <c r="N37" i="1" s="1"/>
  <c r="N41" i="1" s="1"/>
  <c r="N45" i="1" s="1"/>
  <c r="N49" i="1" s="1"/>
  <c r="N53" i="1" s="1"/>
  <c r="O33" i="1"/>
  <c r="O37" i="1"/>
  <c r="O41" i="1"/>
  <c r="O45" i="1" s="1"/>
  <c r="O49" i="1" s="1"/>
  <c r="O53" i="1" s="1"/>
  <c r="P33" i="1"/>
  <c r="Q33" i="1"/>
  <c r="Q37" i="1" s="1"/>
  <c r="Q41" i="1" s="1"/>
  <c r="Q45" i="1" s="1"/>
  <c r="Q49" i="1" s="1"/>
  <c r="Q53" i="1" s="1"/>
  <c r="R33" i="1"/>
  <c r="R37" i="1"/>
  <c r="R41" i="1"/>
  <c r="R45" i="1" s="1"/>
  <c r="R49" i="1" s="1"/>
  <c r="R53" i="1" s="1"/>
  <c r="S33" i="1"/>
  <c r="S37" i="1"/>
  <c r="S41" i="1"/>
  <c r="S45" i="1"/>
  <c r="S49" i="1"/>
  <c r="S53" i="1" s="1"/>
  <c r="T33" i="1"/>
  <c r="T37" i="1"/>
  <c r="T41" i="1"/>
  <c r="T45" i="1"/>
  <c r="T49" i="1"/>
  <c r="T53" i="1"/>
  <c r="U33" i="1"/>
  <c r="U37" i="1" s="1"/>
  <c r="U41" i="1" s="1"/>
  <c r="U45" i="1" s="1"/>
  <c r="U49" i="1" s="1"/>
  <c r="U53" i="1" s="1"/>
  <c r="V33" i="1"/>
  <c r="V37" i="1"/>
  <c r="V41" i="1"/>
  <c r="V45" i="1" s="1"/>
  <c r="V49" i="1" s="1"/>
  <c r="V53" i="1" s="1"/>
  <c r="W33" i="1"/>
  <c r="W37" i="1"/>
  <c r="W41" i="1"/>
  <c r="W45" i="1"/>
  <c r="W49" i="1"/>
  <c r="W53" i="1" s="1"/>
  <c r="X33" i="1"/>
  <c r="X37" i="1"/>
  <c r="X41" i="1"/>
  <c r="X45" i="1"/>
  <c r="X49" i="1"/>
  <c r="X53" i="1"/>
  <c r="Y33" i="1"/>
  <c r="Y37" i="1" s="1"/>
  <c r="Y41" i="1" s="1"/>
  <c r="Y45" i="1" s="1"/>
  <c r="Y49" i="1" s="1"/>
  <c r="Y53" i="1" s="1"/>
  <c r="Z33" i="1"/>
  <c r="Z37" i="1"/>
  <c r="Z41" i="1"/>
  <c r="Z45" i="1" s="1"/>
  <c r="Z49" i="1" s="1"/>
  <c r="Z53" i="1" s="1"/>
  <c r="AA33" i="1"/>
  <c r="AA37" i="1"/>
  <c r="AA41" i="1"/>
  <c r="AA45" i="1"/>
  <c r="AA49" i="1"/>
  <c r="AA53" i="1" s="1"/>
  <c r="AB33" i="1"/>
  <c r="AB37" i="1"/>
  <c r="AB41" i="1"/>
  <c r="AB45" i="1"/>
  <c r="AB49" i="1"/>
  <c r="AB53" i="1"/>
  <c r="AC33" i="1"/>
  <c r="AC37" i="1" s="1"/>
  <c r="AC41" i="1" s="1"/>
  <c r="AC45" i="1" s="1"/>
  <c r="AC49" i="1" s="1"/>
  <c r="AC53" i="1" s="1"/>
  <c r="AD33" i="1"/>
  <c r="AD37" i="1"/>
  <c r="AD41" i="1"/>
  <c r="AD45" i="1"/>
  <c r="AD49" i="1"/>
  <c r="AD53" i="1"/>
  <c r="AE33" i="1"/>
  <c r="AE37" i="1"/>
  <c r="AE41" i="1" s="1"/>
  <c r="AE45" i="1" s="1"/>
  <c r="AE49" i="1" s="1"/>
  <c r="AE53" i="1" s="1"/>
  <c r="AF33" i="1"/>
  <c r="AF37" i="1"/>
  <c r="AF41" i="1"/>
  <c r="AF45" i="1"/>
  <c r="AF49" i="1" s="1"/>
  <c r="AF53" i="1" s="1"/>
  <c r="AG33" i="1"/>
  <c r="AH33" i="1"/>
  <c r="AH37" i="1"/>
  <c r="AH41" i="1"/>
  <c r="AH45" i="1"/>
  <c r="AH49" i="1"/>
  <c r="AH53" i="1" s="1"/>
  <c r="AI33" i="1"/>
  <c r="AI37" i="1"/>
  <c r="AI41" i="1"/>
  <c r="AI45" i="1"/>
  <c r="AI49" i="1"/>
  <c r="AI53" i="1"/>
  <c r="AJ33" i="1"/>
  <c r="AJ37" i="1" s="1"/>
  <c r="AJ41" i="1" s="1"/>
  <c r="AJ45" i="1" s="1"/>
  <c r="AJ49" i="1" s="1"/>
  <c r="AJ53" i="1" s="1"/>
  <c r="AK33" i="1"/>
  <c r="AK37" i="1"/>
  <c r="AK41" i="1"/>
  <c r="AK45" i="1" s="1"/>
  <c r="AK49" i="1" s="1"/>
  <c r="AK53" i="1" s="1"/>
  <c r="AL33" i="1"/>
  <c r="AL37" i="1"/>
  <c r="AL41" i="1"/>
  <c r="AL45" i="1"/>
  <c r="AL49" i="1"/>
  <c r="AL53" i="1" s="1"/>
  <c r="AM33" i="1"/>
  <c r="AM37" i="1"/>
  <c r="AM41" i="1"/>
  <c r="AM45" i="1"/>
  <c r="AM49" i="1"/>
  <c r="AM5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C35" i="1"/>
  <c r="C33" i="1"/>
  <c r="C37" i="1"/>
  <c r="C41" i="1"/>
  <c r="C45" i="1"/>
  <c r="C49" i="1"/>
  <c r="C53" i="1"/>
  <c r="C34" i="1"/>
</calcChain>
</file>

<file path=xl/sharedStrings.xml><?xml version="1.0" encoding="utf-8"?>
<sst xmlns="http://schemas.openxmlformats.org/spreadsheetml/2006/main" count="252" uniqueCount="95">
  <si>
    <t>YEAR</t>
  </si>
  <si>
    <t>DE_00</t>
  </si>
  <si>
    <t>DE_01</t>
  </si>
  <si>
    <t>DE_02</t>
  </si>
  <si>
    <t>MD_00</t>
  </si>
  <si>
    <t>MD_01</t>
  </si>
  <si>
    <t>MD_02</t>
  </si>
  <si>
    <t>MD_03</t>
  </si>
  <si>
    <t>MD_04</t>
  </si>
  <si>
    <t>MD_05</t>
  </si>
  <si>
    <t>MD_06</t>
  </si>
  <si>
    <t>MD_07</t>
  </si>
  <si>
    <t>MD_08</t>
  </si>
  <si>
    <t>PA_00</t>
  </si>
  <si>
    <t>PA_01</t>
  </si>
  <si>
    <t>PA_02</t>
  </si>
  <si>
    <t>PA_03</t>
  </si>
  <si>
    <t>PA_04</t>
  </si>
  <si>
    <t>PA_05</t>
  </si>
  <si>
    <t>PA_06</t>
  </si>
  <si>
    <t>PA_07</t>
  </si>
  <si>
    <t>PA_08</t>
  </si>
  <si>
    <t>PA_09</t>
  </si>
  <si>
    <t>PA_10</t>
  </si>
  <si>
    <t>VA_00</t>
  </si>
  <si>
    <t>VA_01</t>
  </si>
  <si>
    <t>VA_02</t>
  </si>
  <si>
    <t>VA_03</t>
  </si>
  <si>
    <t>VA_04</t>
  </si>
  <si>
    <t>VA_05</t>
  </si>
  <si>
    <t>VA_06</t>
  </si>
  <si>
    <t>WV_00</t>
  </si>
  <si>
    <t>WV_01</t>
  </si>
  <si>
    <t>WV_02</t>
  </si>
  <si>
    <t>WV_03</t>
  </si>
  <si>
    <t>WV_04</t>
  </si>
  <si>
    <t>WV_05</t>
  </si>
  <si>
    <t>WV_06</t>
  </si>
  <si>
    <t>1974</t>
  </si>
  <si>
    <t>1984</t>
  </si>
  <si>
    <t>1992</t>
  </si>
  <si>
    <t>2001</t>
  </si>
  <si>
    <t>2006</t>
  </si>
  <si>
    <t>2011</t>
  </si>
  <si>
    <t>YEAR$</t>
  </si>
  <si>
    <t>1972-1976</t>
  </si>
  <si>
    <t>mean PRCP</t>
  </si>
  <si>
    <t>± 95 % CI</t>
  </si>
  <si>
    <t>DE_00_74</t>
  </si>
  <si>
    <t>MD_00_74</t>
  </si>
  <si>
    <t>PA_00_74</t>
  </si>
  <si>
    <t>VA_00_74</t>
  </si>
  <si>
    <t>WV_00_74</t>
  </si>
  <si>
    <t>SITE74$</t>
  </si>
  <si>
    <t>SITE84$</t>
  </si>
  <si>
    <t>DE_00_84</t>
  </si>
  <si>
    <t>MD_00_84</t>
  </si>
  <si>
    <t>PA_00_84</t>
  </si>
  <si>
    <t>VA_00_84</t>
  </si>
  <si>
    <t>WV_00_84</t>
  </si>
  <si>
    <t>PRCP74</t>
  </si>
  <si>
    <t>PRCP84</t>
  </si>
  <si>
    <t>1982-1986</t>
  </si>
  <si>
    <t>1990-1994</t>
  </si>
  <si>
    <t>1999-2003</t>
  </si>
  <si>
    <t>2004-2008</t>
  </si>
  <si>
    <t>2009-2013</t>
  </si>
  <si>
    <t>SITE92$</t>
  </si>
  <si>
    <t>PRCP92</t>
  </si>
  <si>
    <t>SITE01$</t>
  </si>
  <si>
    <t>PRCP01</t>
  </si>
  <si>
    <t>SITE06$</t>
  </si>
  <si>
    <t>PRCP06</t>
  </si>
  <si>
    <t>SITE11$</t>
  </si>
  <si>
    <t>PRCP11</t>
  </si>
  <si>
    <t>DE_00_92</t>
  </si>
  <si>
    <t>MD_00_92</t>
  </si>
  <si>
    <t>PA_00_92</t>
  </si>
  <si>
    <t>VA_00_92</t>
  </si>
  <si>
    <t>WV_00_92</t>
  </si>
  <si>
    <t>DE_00_01</t>
  </si>
  <si>
    <t>MD_00_01</t>
  </si>
  <si>
    <t>PA_00_01</t>
  </si>
  <si>
    <t>VA_00_01</t>
  </si>
  <si>
    <t>WV_00_01</t>
  </si>
  <si>
    <t>DE_00_06</t>
  </si>
  <si>
    <t>MD_00_06</t>
  </si>
  <si>
    <t>PA_00_06</t>
  </si>
  <si>
    <t>VA_00_06</t>
  </si>
  <si>
    <t>WV_00_06</t>
  </si>
  <si>
    <t>DE_00_11</t>
  </si>
  <si>
    <t>MD_00_11</t>
  </si>
  <si>
    <t>PA_00_11</t>
  </si>
  <si>
    <t>VA_00_11</t>
  </si>
  <si>
    <t>WV_00_11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</si>
</sst>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ourier New"/>
      <family val="2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VA_06 PRCP by Year Bin</a:t>
            </a:r>
          </a:p>
        </c:rich>
      </c:tx>
      <c:layout>
        <c:manualLayout>
          <c:xMode val="edge"/>
          <c:yMode val="edge"/>
          <c:x val="0.6148723640399556"/>
          <c:y val="0.9446254071661237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3.7459283387622153E-2"/>
          <c:w val="0.89234184239733627"/>
          <c:h val="0.81270358306188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'R3_ClimateDiv_YEAR$_TrendAnalys'!$AF$57</c:f>
              <c:strCache>
                <c:ptCount val="1"/>
                <c:pt idx="0">
                  <c:v>VA_06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'R3_ClimateDiv_YEAR$_TrendAnalys'!$AG$58:$AG$63</c:f>
                <c:numCache>
                  <c:formatCode>General</c:formatCode>
                  <c:ptCount val="6"/>
                  <c:pt idx="0">
                    <c:v>4.7079836465306997</c:v>
                  </c:pt>
                  <c:pt idx="1">
                    <c:v>3.3853098212128714</c:v>
                  </c:pt>
                  <c:pt idx="2">
                    <c:v>3.2565882181203056</c:v>
                  </c:pt>
                  <c:pt idx="3">
                    <c:v>8.3264837096099509</c:v>
                  </c:pt>
                  <c:pt idx="4">
                    <c:v>5.1659197630624947</c:v>
                  </c:pt>
                  <c:pt idx="5">
                    <c:v>1.7281532404274282</c:v>
                  </c:pt>
                </c:numCache>
              </c:numRef>
            </c:plus>
            <c:minus>
              <c:numRef>
                <c:f>'R3_ClimateDiv_YEAR$_TrendAnalys'!$AG$58:$AG$63</c:f>
                <c:numCache>
                  <c:formatCode>General</c:formatCode>
                  <c:ptCount val="6"/>
                  <c:pt idx="0">
                    <c:v>4.7079836465306997</c:v>
                  </c:pt>
                  <c:pt idx="1">
                    <c:v>3.3853098212128714</c:v>
                  </c:pt>
                  <c:pt idx="2">
                    <c:v>3.2565882181203056</c:v>
                  </c:pt>
                  <c:pt idx="3">
                    <c:v>8.3264837096099509</c:v>
                  </c:pt>
                  <c:pt idx="4">
                    <c:v>5.1659197630624947</c:v>
                  </c:pt>
                  <c:pt idx="5">
                    <c:v>1.7281532404274282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'R3_ClimateDiv_YEAR$_TrendAnalys'!$B$58:$B$63</c:f>
              <c:numCache>
                <c:formatCode>General</c:formatCode>
                <c:ptCount val="6"/>
                <c:pt idx="0">
                  <c:v>1974</c:v>
                </c:pt>
                <c:pt idx="1">
                  <c:v>1984</c:v>
                </c:pt>
                <c:pt idx="2">
                  <c:v>1992</c:v>
                </c:pt>
                <c:pt idx="3">
                  <c:v>2001</c:v>
                </c:pt>
                <c:pt idx="4">
                  <c:v>2006</c:v>
                </c:pt>
                <c:pt idx="5">
                  <c:v>2011</c:v>
                </c:pt>
              </c:numCache>
            </c:numRef>
          </c:xVal>
          <c:yVal>
            <c:numRef>
              <c:f>'R3_ClimateDiv_YEAR$_TrendAnalys'!$AF$58:$AF$63</c:f>
              <c:numCache>
                <c:formatCode>0.00</c:formatCode>
                <c:ptCount val="6"/>
                <c:pt idx="0">
                  <c:v>48.92</c:v>
                </c:pt>
                <c:pt idx="1">
                  <c:v>42.213999999999999</c:v>
                </c:pt>
                <c:pt idx="2">
                  <c:v>46.457999999999998</c:v>
                </c:pt>
                <c:pt idx="3">
                  <c:v>43.061999999999998</c:v>
                </c:pt>
                <c:pt idx="4">
                  <c:v>42.198</c:v>
                </c:pt>
                <c:pt idx="5">
                  <c:v>49.712000000000003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82456"/>
        <c:axId val="75383240"/>
      </c:scatterChart>
      <c:valAx>
        <c:axId val="7538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0065146579804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83240"/>
        <c:crosses val="autoZero"/>
        <c:crossBetween val="midCat"/>
      </c:valAx>
      <c:valAx>
        <c:axId val="75383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mean Prcp (in)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45276872964169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38245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1043285238623748E-2"/>
          <c:y val="0.94951140065146578"/>
          <c:w val="6.7702552719200892E-2"/>
          <c:h val="3.90879478827361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'R3_ClimateDiv_YEAR$_TrendAnalys'!$C$47:$AM$47</c:f>
                <c:numCache>
                  <c:formatCode>General</c:formatCode>
                  <c:ptCount val="37"/>
                  <c:pt idx="0">
                    <c:v>8.7185188738455146</c:v>
                  </c:pt>
                  <c:pt idx="1">
                    <c:v>10.393955952956508</c:v>
                  </c:pt>
                  <c:pt idx="2">
                    <c:v>8.2962181161297632</c:v>
                  </c:pt>
                  <c:pt idx="3">
                    <c:v>10.388191560497891</c:v>
                  </c:pt>
                  <c:pt idx="4">
                    <c:v>9.0424285086695821</c:v>
                  </c:pt>
                  <c:pt idx="5">
                    <c:v>10.813232071420694</c:v>
                  </c:pt>
                  <c:pt idx="6">
                    <c:v>11.346578644860333</c:v>
                  </c:pt>
                  <c:pt idx="7">
                    <c:v>12.107413559633629</c:v>
                  </c:pt>
                  <c:pt idx="8">
                    <c:v>11.648009066342636</c:v>
                  </c:pt>
                  <c:pt idx="9">
                    <c:v>10.790425010054085</c:v>
                  </c:pt>
                  <c:pt idx="10">
                    <c:v>9.6003381018795366</c:v>
                  </c:pt>
                  <c:pt idx="11">
                    <c:v>9.1500613633789083</c:v>
                  </c:pt>
                  <c:pt idx="12">
                    <c:v>6.1401641723980331</c:v>
                  </c:pt>
                  <c:pt idx="13">
                    <c:v>7.4156801387330731</c:v>
                  </c:pt>
                  <c:pt idx="14">
                    <c:v>8.6329276335667071</c:v>
                  </c:pt>
                  <c:pt idx="15">
                    <c:v>9.1123483922861475</c:v>
                  </c:pt>
                  <c:pt idx="16">
                    <c:v>9.9570500126091535</c:v>
                  </c:pt>
                  <c:pt idx="17">
                    <c:v>6.987192451335523</c:v>
                  </c:pt>
                  <c:pt idx="18">
                    <c:v>4.4365560073552102</c:v>
                  </c:pt>
                  <c:pt idx="19">
                    <c:v>5.4828406748327598</c:v>
                  </c:pt>
                  <c:pt idx="20">
                    <c:v>7.5529601355759626</c:v>
                  </c:pt>
                  <c:pt idx="21">
                    <c:v>5.1324672423308906</c:v>
                  </c:pt>
                  <c:pt idx="22">
                    <c:v>5.1128560150272317</c:v>
                  </c:pt>
                  <c:pt idx="23">
                    <c:v>11.486278287138965</c:v>
                  </c:pt>
                  <c:pt idx="24">
                    <c:v>11.994276650736374</c:v>
                  </c:pt>
                  <c:pt idx="25">
                    <c:v>13.587507709421933</c:v>
                  </c:pt>
                  <c:pt idx="26">
                    <c:v>14.024105570395568</c:v>
                  </c:pt>
                  <c:pt idx="27">
                    <c:v>10.562466004792647</c:v>
                  </c:pt>
                  <c:pt idx="28">
                    <c:v>11.502823379744658</c:v>
                  </c:pt>
                  <c:pt idx="29">
                    <c:v>8.3264837096099509</c:v>
                  </c:pt>
                  <c:pt idx="30">
                    <c:v>8.224890997064934</c:v>
                  </c:pt>
                  <c:pt idx="31">
                    <c:v>6.0979326469222608</c:v>
                  </c:pt>
                  <c:pt idx="32">
                    <c:v>7.3864320863593962</c:v>
                  </c:pt>
                  <c:pt idx="33">
                    <c:v>8.0290318081322916</c:v>
                  </c:pt>
                  <c:pt idx="34">
                    <c:v>8.8663879424261776</c:v>
                  </c:pt>
                  <c:pt idx="35">
                    <c:v>8.5484608514047835</c:v>
                  </c:pt>
                  <c:pt idx="36">
                    <c:v>9.5690311379156725</c:v>
                  </c:pt>
                </c:numCache>
              </c:numRef>
            </c:plus>
            <c:minus>
              <c:numRef>
                <c:f>'R3_ClimateDiv_YEAR$_TrendAnalys'!$C$47:$AM$47</c:f>
                <c:numCache>
                  <c:formatCode>General</c:formatCode>
                  <c:ptCount val="37"/>
                  <c:pt idx="0">
                    <c:v>8.7185188738455146</c:v>
                  </c:pt>
                  <c:pt idx="1">
                    <c:v>10.393955952956508</c:v>
                  </c:pt>
                  <c:pt idx="2">
                    <c:v>8.2962181161297632</c:v>
                  </c:pt>
                  <c:pt idx="3">
                    <c:v>10.388191560497891</c:v>
                  </c:pt>
                  <c:pt idx="4">
                    <c:v>9.0424285086695821</c:v>
                  </c:pt>
                  <c:pt idx="5">
                    <c:v>10.813232071420694</c:v>
                  </c:pt>
                  <c:pt idx="6">
                    <c:v>11.346578644860333</c:v>
                  </c:pt>
                  <c:pt idx="7">
                    <c:v>12.107413559633629</c:v>
                  </c:pt>
                  <c:pt idx="8">
                    <c:v>11.648009066342636</c:v>
                  </c:pt>
                  <c:pt idx="9">
                    <c:v>10.790425010054085</c:v>
                  </c:pt>
                  <c:pt idx="10">
                    <c:v>9.6003381018795366</c:v>
                  </c:pt>
                  <c:pt idx="11">
                    <c:v>9.1500613633789083</c:v>
                  </c:pt>
                  <c:pt idx="12">
                    <c:v>6.1401641723980331</c:v>
                  </c:pt>
                  <c:pt idx="13">
                    <c:v>7.4156801387330731</c:v>
                  </c:pt>
                  <c:pt idx="14">
                    <c:v>8.6329276335667071</c:v>
                  </c:pt>
                  <c:pt idx="15">
                    <c:v>9.1123483922861475</c:v>
                  </c:pt>
                  <c:pt idx="16">
                    <c:v>9.9570500126091535</c:v>
                  </c:pt>
                  <c:pt idx="17">
                    <c:v>6.987192451335523</c:v>
                  </c:pt>
                  <c:pt idx="18">
                    <c:v>4.4365560073552102</c:v>
                  </c:pt>
                  <c:pt idx="19">
                    <c:v>5.4828406748327598</c:v>
                  </c:pt>
                  <c:pt idx="20">
                    <c:v>7.5529601355759626</c:v>
                  </c:pt>
                  <c:pt idx="21">
                    <c:v>5.1324672423308906</c:v>
                  </c:pt>
                  <c:pt idx="22">
                    <c:v>5.1128560150272317</c:v>
                  </c:pt>
                  <c:pt idx="23">
                    <c:v>11.486278287138965</c:v>
                  </c:pt>
                  <c:pt idx="24">
                    <c:v>11.994276650736374</c:v>
                  </c:pt>
                  <c:pt idx="25">
                    <c:v>13.587507709421933</c:v>
                  </c:pt>
                  <c:pt idx="26">
                    <c:v>14.024105570395568</c:v>
                  </c:pt>
                  <c:pt idx="27">
                    <c:v>10.562466004792647</c:v>
                  </c:pt>
                  <c:pt idx="28">
                    <c:v>11.502823379744658</c:v>
                  </c:pt>
                  <c:pt idx="29">
                    <c:v>8.3264837096099509</c:v>
                  </c:pt>
                  <c:pt idx="30">
                    <c:v>8.224890997064934</c:v>
                  </c:pt>
                  <c:pt idx="31">
                    <c:v>6.0979326469222608</c:v>
                  </c:pt>
                  <c:pt idx="32">
                    <c:v>7.3864320863593962</c:v>
                  </c:pt>
                  <c:pt idx="33">
                    <c:v>8.0290318081322916</c:v>
                  </c:pt>
                  <c:pt idx="34">
                    <c:v>8.8663879424261776</c:v>
                  </c:pt>
                  <c:pt idx="35">
                    <c:v>8.5484608514047835</c:v>
                  </c:pt>
                  <c:pt idx="36">
                    <c:v>9.5690311379156725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'R3_ClimateDiv_YEAR$_TrendAnalys'!$C$45:$AM$45</c:f>
              <c:strCache>
                <c:ptCount val="37"/>
                <c:pt idx="0">
                  <c:v>DE_00</c:v>
                </c:pt>
                <c:pt idx="1">
                  <c:v>DE_01</c:v>
                </c:pt>
                <c:pt idx="2">
                  <c:v>DE_02</c:v>
                </c:pt>
                <c:pt idx="3">
                  <c:v>MD_00</c:v>
                </c:pt>
                <c:pt idx="4">
                  <c:v>MD_01</c:v>
                </c:pt>
                <c:pt idx="5">
                  <c:v>MD_02</c:v>
                </c:pt>
                <c:pt idx="6">
                  <c:v>MD_03</c:v>
                </c:pt>
                <c:pt idx="7">
                  <c:v>MD_04</c:v>
                </c:pt>
                <c:pt idx="8">
                  <c:v>MD_05</c:v>
                </c:pt>
                <c:pt idx="9">
                  <c:v>MD_06</c:v>
                </c:pt>
                <c:pt idx="10">
                  <c:v>MD_07</c:v>
                </c:pt>
                <c:pt idx="11">
                  <c:v>MD_08</c:v>
                </c:pt>
                <c:pt idx="12">
                  <c:v>PA_00</c:v>
                </c:pt>
                <c:pt idx="13">
                  <c:v>PA_01</c:v>
                </c:pt>
                <c:pt idx="14">
                  <c:v>PA_02</c:v>
                </c:pt>
                <c:pt idx="15">
                  <c:v>PA_03</c:v>
                </c:pt>
                <c:pt idx="16">
                  <c:v>PA_04</c:v>
                </c:pt>
                <c:pt idx="17">
                  <c:v>PA_05</c:v>
                </c:pt>
                <c:pt idx="18">
                  <c:v>PA_06</c:v>
                </c:pt>
                <c:pt idx="19">
                  <c:v>PA_07</c:v>
                </c:pt>
                <c:pt idx="20">
                  <c:v>PA_08</c:v>
                </c:pt>
                <c:pt idx="21">
                  <c:v>PA_09</c:v>
                </c:pt>
                <c:pt idx="22">
                  <c:v>PA_10</c:v>
                </c:pt>
                <c:pt idx="23">
                  <c:v>VA_00</c:v>
                </c:pt>
                <c:pt idx="24">
                  <c:v>VA_01</c:v>
                </c:pt>
                <c:pt idx="25">
                  <c:v>VA_02</c:v>
                </c:pt>
                <c:pt idx="26">
                  <c:v>VA_03</c:v>
                </c:pt>
                <c:pt idx="27">
                  <c:v>VA_04</c:v>
                </c:pt>
                <c:pt idx="28">
                  <c:v>VA_05</c:v>
                </c:pt>
                <c:pt idx="29">
                  <c:v>VA_06</c:v>
                </c:pt>
                <c:pt idx="30">
                  <c:v>WV_00</c:v>
                </c:pt>
                <c:pt idx="31">
                  <c:v>WV_01</c:v>
                </c:pt>
                <c:pt idx="32">
                  <c:v>WV_02</c:v>
                </c:pt>
                <c:pt idx="33">
                  <c:v>WV_03</c:v>
                </c:pt>
                <c:pt idx="34">
                  <c:v>WV_04</c:v>
                </c:pt>
                <c:pt idx="35">
                  <c:v>WV_05</c:v>
                </c:pt>
                <c:pt idx="36">
                  <c:v>WV_06</c:v>
                </c:pt>
              </c:strCache>
            </c:strRef>
          </c:cat>
          <c:val>
            <c:numRef>
              <c:f>'R3_ClimateDiv_YEAR$_TrendAnalys'!$C$46:$AM$46</c:f>
              <c:numCache>
                <c:formatCode>0.00</c:formatCode>
                <c:ptCount val="37"/>
                <c:pt idx="0">
                  <c:v>45.373999999999995</c:v>
                </c:pt>
                <c:pt idx="1">
                  <c:v>44.85</c:v>
                </c:pt>
                <c:pt idx="2">
                  <c:v>45.522000000000006</c:v>
                </c:pt>
                <c:pt idx="3">
                  <c:v>43.496000000000002</c:v>
                </c:pt>
                <c:pt idx="4">
                  <c:v>43.832000000000001</c:v>
                </c:pt>
                <c:pt idx="5">
                  <c:v>45.547999999999988</c:v>
                </c:pt>
                <c:pt idx="6">
                  <c:v>42.749999999999993</c:v>
                </c:pt>
                <c:pt idx="7">
                  <c:v>44.13</c:v>
                </c:pt>
                <c:pt idx="8">
                  <c:v>46.344000000000001</c:v>
                </c:pt>
                <c:pt idx="9">
                  <c:v>43.253999999999998</c:v>
                </c:pt>
                <c:pt idx="10">
                  <c:v>38.058</c:v>
                </c:pt>
                <c:pt idx="11">
                  <c:v>45.116</c:v>
                </c:pt>
                <c:pt idx="12">
                  <c:v>41.4</c:v>
                </c:pt>
                <c:pt idx="13">
                  <c:v>43.929999999999993</c:v>
                </c:pt>
                <c:pt idx="14">
                  <c:v>46.022000000000006</c:v>
                </c:pt>
                <c:pt idx="15">
                  <c:v>43.811999999999998</c:v>
                </c:pt>
                <c:pt idx="16">
                  <c:v>39.983999999999995</c:v>
                </c:pt>
                <c:pt idx="17">
                  <c:v>41.15</c:v>
                </c:pt>
                <c:pt idx="18">
                  <c:v>40.158000000000001</c:v>
                </c:pt>
                <c:pt idx="19">
                  <c:v>40.403999999999996</c:v>
                </c:pt>
                <c:pt idx="20">
                  <c:v>38.514000000000003</c:v>
                </c:pt>
                <c:pt idx="21">
                  <c:v>40.704000000000001</c:v>
                </c:pt>
                <c:pt idx="22">
                  <c:v>41.731999999999999</c:v>
                </c:pt>
                <c:pt idx="23">
                  <c:v>43.484000000000002</c:v>
                </c:pt>
                <c:pt idx="24">
                  <c:v>47.027999999999999</c:v>
                </c:pt>
                <c:pt idx="25">
                  <c:v>44.303999999999995</c:v>
                </c:pt>
                <c:pt idx="26">
                  <c:v>43.146000000000001</c:v>
                </c:pt>
                <c:pt idx="27">
                  <c:v>40.867999999999995</c:v>
                </c:pt>
                <c:pt idx="28">
                  <c:v>40.915999999999997</c:v>
                </c:pt>
                <c:pt idx="29">
                  <c:v>43.061999999999998</c:v>
                </c:pt>
                <c:pt idx="30">
                  <c:v>44.536000000000001</c:v>
                </c:pt>
                <c:pt idx="31">
                  <c:v>42.061999999999998</c:v>
                </c:pt>
                <c:pt idx="32">
                  <c:v>45.358000000000004</c:v>
                </c:pt>
                <c:pt idx="33">
                  <c:v>43.36</c:v>
                </c:pt>
                <c:pt idx="34">
                  <c:v>48.475999999999999</c:v>
                </c:pt>
                <c:pt idx="35">
                  <c:v>42.72</c:v>
                </c:pt>
                <c:pt idx="36">
                  <c:v>38.448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0448"/>
        <c:axId val="350944216"/>
      </c:lineChart>
      <c:catAx>
        <c:axId val="6189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44216"/>
        <c:crosses val="autoZero"/>
        <c:auto val="1"/>
        <c:lblAlgn val="ctr"/>
        <c:lblOffset val="100"/>
        <c:noMultiLvlLbl val="0"/>
      </c:catAx>
      <c:valAx>
        <c:axId val="350944216"/>
        <c:scaling>
          <c:orientation val="minMax"/>
          <c:max val="60"/>
          <c:min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Mean Annual WRCC SPI between 1990 - 1994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748" cy="5853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14286</xdr:colOff>
      <xdr:row>7</xdr:row>
      <xdr:rowOff>104774</xdr:rowOff>
    </xdr:from>
    <xdr:to>
      <xdr:col>50</xdr:col>
      <xdr:colOff>533399</xdr:colOff>
      <xdr:row>42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tabSelected="1" workbookViewId="0">
      <pane xSplit="2" ySplit="1" topLeftCell="AJ3" activePane="bottomRight" state="frozen"/>
      <selection pane="topRight" activeCell="C1" sqref="C1"/>
      <selection pane="bottomLeft" activeCell="A2" sqref="A2"/>
      <selection pane="bottomRight" activeCell="AY44" sqref="AY44"/>
    </sheetView>
  </sheetViews>
  <sheetFormatPr defaultColWidth="8.625" defaultRowHeight="13.5" x14ac:dyDescent="0.25"/>
  <cols>
    <col min="1" max="39" width="12" style="2" customWidth="1"/>
    <col min="40" max="40" width="3.125" style="2" customWidth="1"/>
    <col min="41" max="41" width="11" style="2" customWidth="1"/>
    <col min="42" max="42" width="8.625" style="2"/>
    <col min="43" max="43" width="11" style="2" customWidth="1"/>
    <col min="44" max="44" width="8.625" style="2"/>
    <col min="45" max="45" width="11" style="2" customWidth="1"/>
    <col min="46" max="46" width="8.625" style="2"/>
    <col min="47" max="47" width="11" style="2" customWidth="1"/>
    <col min="48" max="48" width="8.625" style="2"/>
    <col min="49" max="49" width="11" style="2" customWidth="1"/>
    <col min="50" max="50" width="8.625" style="2"/>
    <col min="51" max="51" width="11" style="2" customWidth="1"/>
    <col min="52" max="52" width="8.625" style="2"/>
    <col min="53" max="53" width="3.125" style="2" customWidth="1"/>
    <col min="54" max="16384" width="8.625" style="2"/>
  </cols>
  <sheetData>
    <row r="1" spans="1:52" x14ac:dyDescent="0.25">
      <c r="A1" s="1" t="s">
        <v>0</v>
      </c>
      <c r="B1" s="1" t="s">
        <v>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O1" s="2" t="s">
        <v>53</v>
      </c>
      <c r="AP1" s="2" t="s">
        <v>60</v>
      </c>
      <c r="AQ1" s="2" t="s">
        <v>54</v>
      </c>
      <c r="AR1" s="2" t="s">
        <v>61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</row>
    <row r="2" spans="1:52" x14ac:dyDescent="0.25">
      <c r="A2" s="3">
        <v>1972</v>
      </c>
      <c r="B2" s="4" t="s">
        <v>38</v>
      </c>
      <c r="C2" s="5">
        <v>49.45</v>
      </c>
      <c r="D2" s="5">
        <v>48.35</v>
      </c>
      <c r="E2" s="5">
        <v>49.77</v>
      </c>
      <c r="F2" s="5">
        <v>51.81</v>
      </c>
      <c r="G2" s="5">
        <v>53.16</v>
      </c>
      <c r="H2" s="5">
        <v>52.54</v>
      </c>
      <c r="I2" s="5">
        <v>53.1</v>
      </c>
      <c r="J2" s="5">
        <v>53.28</v>
      </c>
      <c r="K2" s="5">
        <v>53.77</v>
      </c>
      <c r="L2" s="5">
        <v>52.58</v>
      </c>
      <c r="M2" s="5">
        <v>44.6</v>
      </c>
      <c r="N2" s="5">
        <v>47.76</v>
      </c>
      <c r="O2" s="5">
        <v>48.07</v>
      </c>
      <c r="P2" s="5">
        <v>48.19</v>
      </c>
      <c r="Q2" s="5">
        <v>51.04</v>
      </c>
      <c r="R2" s="5">
        <v>47.98</v>
      </c>
      <c r="S2" s="5">
        <v>49.04</v>
      </c>
      <c r="T2" s="5">
        <v>52.02</v>
      </c>
      <c r="U2" s="5">
        <v>44.28</v>
      </c>
      <c r="V2" s="5">
        <v>48.3</v>
      </c>
      <c r="W2" s="5">
        <v>48.16</v>
      </c>
      <c r="X2" s="5">
        <v>45.73</v>
      </c>
      <c r="Y2" s="5">
        <v>48.79</v>
      </c>
      <c r="Z2" s="5">
        <v>51.25</v>
      </c>
      <c r="AA2" s="5">
        <v>51.61</v>
      </c>
      <c r="AB2" s="5">
        <v>54.27</v>
      </c>
      <c r="AC2" s="5">
        <v>52.91</v>
      </c>
      <c r="AD2" s="5">
        <v>47.77</v>
      </c>
      <c r="AE2" s="5">
        <v>45.55</v>
      </c>
      <c r="AF2" s="5">
        <v>52.42</v>
      </c>
      <c r="AG2" s="5">
        <v>48.63</v>
      </c>
      <c r="AH2" s="5">
        <v>41.99</v>
      </c>
      <c r="AI2" s="5">
        <v>46.82</v>
      </c>
      <c r="AJ2" s="5">
        <v>47.23</v>
      </c>
      <c r="AK2" s="5">
        <v>54.01</v>
      </c>
      <c r="AL2" s="5">
        <v>51.24</v>
      </c>
      <c r="AM2" s="5">
        <v>41.2</v>
      </c>
      <c r="AO2" s="2" t="s">
        <v>48</v>
      </c>
      <c r="AP2" s="6">
        <f>C2</f>
        <v>49.45</v>
      </c>
      <c r="AQ2" s="2" t="s">
        <v>55</v>
      </c>
      <c r="AR2" s="6">
        <f>C7</f>
        <v>38.11</v>
      </c>
      <c r="AS2" s="2" t="s">
        <v>75</v>
      </c>
      <c r="AT2" s="6">
        <f>C12</f>
        <v>43.02</v>
      </c>
      <c r="AU2" s="2" t="s">
        <v>80</v>
      </c>
      <c r="AV2" s="6">
        <f>C17</f>
        <v>43.28</v>
      </c>
      <c r="AW2" s="2" t="s">
        <v>85</v>
      </c>
      <c r="AX2" s="6">
        <f>C22</f>
        <v>50.21</v>
      </c>
      <c r="AY2" s="2" t="s">
        <v>90</v>
      </c>
      <c r="AZ2" s="6">
        <f>C27</f>
        <v>48.85</v>
      </c>
    </row>
    <row r="3" spans="1:52" x14ac:dyDescent="0.25">
      <c r="A3" s="3">
        <v>1973</v>
      </c>
      <c r="B3" s="4" t="s">
        <v>38</v>
      </c>
      <c r="C3" s="5">
        <v>50.91</v>
      </c>
      <c r="D3" s="5">
        <v>57.57</v>
      </c>
      <c r="E3" s="5">
        <v>49.03</v>
      </c>
      <c r="F3" s="5">
        <v>50.17</v>
      </c>
      <c r="G3" s="5">
        <v>49.37</v>
      </c>
      <c r="H3" s="5">
        <v>46.76</v>
      </c>
      <c r="I3" s="5">
        <v>45.24</v>
      </c>
      <c r="J3" s="5">
        <v>48.98</v>
      </c>
      <c r="K3" s="5">
        <v>53.37</v>
      </c>
      <c r="L3" s="5">
        <v>53.4</v>
      </c>
      <c r="M3" s="5">
        <v>46.49</v>
      </c>
      <c r="N3" s="5">
        <v>52.5</v>
      </c>
      <c r="O3" s="5">
        <v>48.48</v>
      </c>
      <c r="P3" s="5">
        <v>57.29</v>
      </c>
      <c r="Q3" s="5">
        <v>58.42</v>
      </c>
      <c r="R3" s="5">
        <v>56.26</v>
      </c>
      <c r="S3" s="5">
        <v>51.08</v>
      </c>
      <c r="T3" s="5">
        <v>49.58</v>
      </c>
      <c r="U3" s="5">
        <v>46.59</v>
      </c>
      <c r="V3" s="5">
        <v>45.61</v>
      </c>
      <c r="W3" s="5">
        <v>46.68</v>
      </c>
      <c r="X3" s="5">
        <v>44.74</v>
      </c>
      <c r="Y3" s="5">
        <v>43.86</v>
      </c>
      <c r="Z3" s="5">
        <v>50.08</v>
      </c>
      <c r="AA3" s="5">
        <v>47.96</v>
      </c>
      <c r="AB3" s="5">
        <v>51.96</v>
      </c>
      <c r="AC3" s="5">
        <v>51.76</v>
      </c>
      <c r="AD3" s="5">
        <v>49.95</v>
      </c>
      <c r="AE3" s="5">
        <v>49.37</v>
      </c>
      <c r="AF3" s="5">
        <v>49.23</v>
      </c>
      <c r="AG3" s="5">
        <v>49.65</v>
      </c>
      <c r="AH3" s="5">
        <v>43.24</v>
      </c>
      <c r="AI3" s="5">
        <v>49.91</v>
      </c>
      <c r="AJ3" s="5">
        <v>46.93</v>
      </c>
      <c r="AK3" s="5">
        <v>55.71</v>
      </c>
      <c r="AL3" s="5">
        <v>45.88</v>
      </c>
      <c r="AM3" s="5">
        <v>45.48</v>
      </c>
      <c r="AO3" s="2" t="s">
        <v>48</v>
      </c>
      <c r="AP3" s="6">
        <f>C3</f>
        <v>50.91</v>
      </c>
      <c r="AQ3" s="2" t="s">
        <v>55</v>
      </c>
      <c r="AR3" s="6">
        <f>C8</f>
        <v>48.74</v>
      </c>
      <c r="AS3" s="2" t="s">
        <v>75</v>
      </c>
      <c r="AT3" s="6">
        <f>C13</f>
        <v>42.07</v>
      </c>
      <c r="AU3" s="2" t="s">
        <v>80</v>
      </c>
      <c r="AV3" s="6">
        <f>C18</f>
        <v>49.32</v>
      </c>
      <c r="AW3" s="2" t="s">
        <v>85</v>
      </c>
      <c r="AX3" s="6">
        <f>C23</f>
        <v>40.92</v>
      </c>
      <c r="AY3" s="2" t="s">
        <v>90</v>
      </c>
      <c r="AZ3" s="6">
        <f>C28</f>
        <v>49.72</v>
      </c>
    </row>
    <row r="4" spans="1:52" x14ac:dyDescent="0.25">
      <c r="A4" s="3">
        <v>1974</v>
      </c>
      <c r="B4" s="4" t="s">
        <v>38</v>
      </c>
      <c r="C4" s="5">
        <v>41.4</v>
      </c>
      <c r="D4" s="5">
        <v>44.67</v>
      </c>
      <c r="E4" s="5">
        <v>40.479999999999997</v>
      </c>
      <c r="F4" s="5">
        <v>42.38</v>
      </c>
      <c r="G4" s="5">
        <v>39.03</v>
      </c>
      <c r="H4" s="5">
        <v>42.31</v>
      </c>
      <c r="I4" s="5">
        <v>40.99</v>
      </c>
      <c r="J4" s="5">
        <v>41.5</v>
      </c>
      <c r="K4" s="5">
        <v>45.92</v>
      </c>
      <c r="L4" s="5">
        <v>43.15</v>
      </c>
      <c r="M4" s="5">
        <v>39.270000000000003</v>
      </c>
      <c r="N4" s="5">
        <v>48.57</v>
      </c>
      <c r="O4" s="5">
        <v>46.24</v>
      </c>
      <c r="P4" s="5">
        <v>50.63</v>
      </c>
      <c r="Q4" s="5">
        <v>52.12</v>
      </c>
      <c r="R4" s="5">
        <v>47.06</v>
      </c>
      <c r="S4" s="5">
        <v>40.86</v>
      </c>
      <c r="T4" s="5">
        <v>45.1</v>
      </c>
      <c r="U4" s="5">
        <v>42.07</v>
      </c>
      <c r="V4" s="5">
        <v>47.38</v>
      </c>
      <c r="W4" s="5">
        <v>40.44</v>
      </c>
      <c r="X4" s="5">
        <v>48.31</v>
      </c>
      <c r="Y4" s="5">
        <v>47.05</v>
      </c>
      <c r="Z4" s="5">
        <v>47.16</v>
      </c>
      <c r="AA4" s="5">
        <v>46.11</v>
      </c>
      <c r="AB4" s="5">
        <v>47.46</v>
      </c>
      <c r="AC4" s="5">
        <v>49.06</v>
      </c>
      <c r="AD4" s="5">
        <v>40.35</v>
      </c>
      <c r="AE4" s="5">
        <v>44.38</v>
      </c>
      <c r="AF4" s="5">
        <v>52.59</v>
      </c>
      <c r="AG4" s="5">
        <v>51.45</v>
      </c>
      <c r="AH4" s="5">
        <v>49.88</v>
      </c>
      <c r="AI4" s="5">
        <v>53.01</v>
      </c>
      <c r="AJ4" s="5">
        <v>54.49</v>
      </c>
      <c r="AK4" s="5">
        <v>54.54</v>
      </c>
      <c r="AL4" s="5">
        <v>48.98</v>
      </c>
      <c r="AM4" s="5">
        <v>38.42</v>
      </c>
      <c r="AO4" s="2" t="s">
        <v>48</v>
      </c>
      <c r="AP4" s="6">
        <f>C4</f>
        <v>41.4</v>
      </c>
      <c r="AQ4" s="2" t="s">
        <v>55</v>
      </c>
      <c r="AR4" s="6">
        <f>C9</f>
        <v>51.86</v>
      </c>
      <c r="AS4" s="2" t="s">
        <v>75</v>
      </c>
      <c r="AT4" s="6">
        <f>C14</f>
        <v>39.74</v>
      </c>
      <c r="AU4" s="2" t="s">
        <v>80</v>
      </c>
      <c r="AV4" s="6">
        <f>C19</f>
        <v>41.3</v>
      </c>
      <c r="AW4" s="2" t="s">
        <v>85</v>
      </c>
      <c r="AX4" s="6">
        <f>C24</f>
        <v>48.85</v>
      </c>
      <c r="AY4" s="2" t="s">
        <v>90</v>
      </c>
      <c r="AZ4" s="6">
        <f>C29</f>
        <v>44.68</v>
      </c>
    </row>
    <row r="5" spans="1:52" x14ac:dyDescent="0.25">
      <c r="A5" s="3">
        <v>1975</v>
      </c>
      <c r="B5" s="4" t="s">
        <v>38</v>
      </c>
      <c r="C5" s="5">
        <v>51.99</v>
      </c>
      <c r="D5" s="5">
        <v>52.99</v>
      </c>
      <c r="E5" s="5">
        <v>51.71</v>
      </c>
      <c r="F5" s="5">
        <v>52.89</v>
      </c>
      <c r="G5" s="5">
        <v>48.09</v>
      </c>
      <c r="H5" s="5">
        <v>52.95</v>
      </c>
      <c r="I5" s="5">
        <v>51.27</v>
      </c>
      <c r="J5" s="5">
        <v>53.38</v>
      </c>
      <c r="K5" s="5">
        <v>53.04</v>
      </c>
      <c r="L5" s="5">
        <v>56.27</v>
      </c>
      <c r="M5" s="5">
        <v>48.54</v>
      </c>
      <c r="N5" s="5">
        <v>52.07</v>
      </c>
      <c r="O5" s="5">
        <v>48.99</v>
      </c>
      <c r="P5" s="5">
        <v>50.48</v>
      </c>
      <c r="Q5" s="5">
        <v>56.67</v>
      </c>
      <c r="R5" s="5">
        <v>56.05</v>
      </c>
      <c r="S5" s="5">
        <v>52.97</v>
      </c>
      <c r="T5" s="5">
        <v>48.75</v>
      </c>
      <c r="U5" s="5">
        <v>46.24</v>
      </c>
      <c r="V5" s="5">
        <v>47.62</v>
      </c>
      <c r="W5" s="5">
        <v>46.46</v>
      </c>
      <c r="X5" s="5">
        <v>47.86</v>
      </c>
      <c r="Y5" s="5">
        <v>45.75</v>
      </c>
      <c r="Z5" s="5">
        <v>51.06</v>
      </c>
      <c r="AA5" s="5">
        <v>53.58</v>
      </c>
      <c r="AB5" s="5">
        <v>53.59</v>
      </c>
      <c r="AC5" s="5">
        <v>51.3</v>
      </c>
      <c r="AD5" s="5">
        <v>49.55</v>
      </c>
      <c r="AE5" s="5">
        <v>45.25</v>
      </c>
      <c r="AF5" s="5">
        <v>50.73</v>
      </c>
      <c r="AG5" s="5">
        <v>50.91</v>
      </c>
      <c r="AH5" s="5">
        <v>48.66</v>
      </c>
      <c r="AI5" s="5">
        <v>49.96</v>
      </c>
      <c r="AJ5" s="5">
        <v>51.85</v>
      </c>
      <c r="AK5" s="5">
        <v>53.71</v>
      </c>
      <c r="AL5" s="5">
        <v>49.09</v>
      </c>
      <c r="AM5" s="5">
        <v>46.1</v>
      </c>
      <c r="AO5" s="2" t="s">
        <v>48</v>
      </c>
      <c r="AP5" s="6">
        <f>C5</f>
        <v>51.99</v>
      </c>
      <c r="AQ5" s="2" t="s">
        <v>55</v>
      </c>
      <c r="AR5" s="6">
        <f>C10</f>
        <v>38.82</v>
      </c>
      <c r="AS5" s="2" t="s">
        <v>75</v>
      </c>
      <c r="AT5" s="6">
        <f>C15</f>
        <v>41.74</v>
      </c>
      <c r="AU5" s="2" t="s">
        <v>80</v>
      </c>
      <c r="AV5" s="6">
        <f>C20</f>
        <v>33.130000000000003</v>
      </c>
      <c r="AW5" s="2" t="s">
        <v>85</v>
      </c>
      <c r="AX5" s="6">
        <f>C25</f>
        <v>40.56</v>
      </c>
      <c r="AY5" s="2" t="s">
        <v>90</v>
      </c>
      <c r="AZ5" s="6">
        <f>C30</f>
        <v>35.76</v>
      </c>
    </row>
    <row r="6" spans="1:52" x14ac:dyDescent="0.25">
      <c r="A6" s="3">
        <v>1976</v>
      </c>
      <c r="B6" s="4" t="s">
        <v>38</v>
      </c>
      <c r="C6" s="5">
        <v>36.49</v>
      </c>
      <c r="D6" s="5">
        <v>36.17</v>
      </c>
      <c r="E6" s="5">
        <v>36.57</v>
      </c>
      <c r="F6" s="5">
        <v>38.24</v>
      </c>
      <c r="G6" s="5">
        <v>38.97</v>
      </c>
      <c r="H6" s="5">
        <v>34.630000000000003</v>
      </c>
      <c r="I6" s="5">
        <v>36.130000000000003</v>
      </c>
      <c r="J6" s="5">
        <v>38.6</v>
      </c>
      <c r="K6" s="5">
        <v>36.159999999999997</v>
      </c>
      <c r="L6" s="5">
        <v>41.26</v>
      </c>
      <c r="M6" s="5">
        <v>34.79</v>
      </c>
      <c r="N6" s="5">
        <v>37.79</v>
      </c>
      <c r="O6" s="5">
        <v>41.25</v>
      </c>
      <c r="P6" s="5">
        <v>46.51</v>
      </c>
      <c r="Q6" s="5">
        <v>48.37</v>
      </c>
      <c r="R6" s="5">
        <v>42.78</v>
      </c>
      <c r="S6" s="5">
        <v>40.090000000000003</v>
      </c>
      <c r="T6" s="5">
        <v>40.56</v>
      </c>
      <c r="U6" s="5">
        <v>40.409999999999997</v>
      </c>
      <c r="V6" s="5">
        <v>40.409999999999997</v>
      </c>
      <c r="W6" s="5">
        <v>37.42</v>
      </c>
      <c r="X6" s="5">
        <v>38.68</v>
      </c>
      <c r="Y6" s="5">
        <v>42.67</v>
      </c>
      <c r="Z6" s="5">
        <v>36.33</v>
      </c>
      <c r="AA6" s="5">
        <v>37.61</v>
      </c>
      <c r="AB6" s="5">
        <v>34.82</v>
      </c>
      <c r="AC6" s="5">
        <v>35.57</v>
      </c>
      <c r="AD6" s="5">
        <v>35.15</v>
      </c>
      <c r="AE6" s="5">
        <v>34.229999999999997</v>
      </c>
      <c r="AF6" s="5">
        <v>39.630000000000003</v>
      </c>
      <c r="AG6" s="5">
        <v>39.68</v>
      </c>
      <c r="AH6" s="5">
        <v>41.01</v>
      </c>
      <c r="AI6" s="5">
        <v>42.29</v>
      </c>
      <c r="AJ6" s="5">
        <v>43.17</v>
      </c>
      <c r="AK6" s="5">
        <v>40.869999999999997</v>
      </c>
      <c r="AL6" s="5">
        <v>33.840000000000003</v>
      </c>
      <c r="AM6" s="5">
        <v>31</v>
      </c>
      <c r="AO6" s="2" t="s">
        <v>48</v>
      </c>
      <c r="AP6" s="6">
        <f>C6</f>
        <v>36.49</v>
      </c>
      <c r="AQ6" s="2" t="s">
        <v>55</v>
      </c>
      <c r="AR6" s="6">
        <f>C11</f>
        <v>30.22</v>
      </c>
      <c r="AS6" s="2" t="s">
        <v>75</v>
      </c>
      <c r="AT6" s="6">
        <f>C16</f>
        <v>52.88</v>
      </c>
      <c r="AU6" s="2" t="s">
        <v>80</v>
      </c>
      <c r="AV6" s="6">
        <f>C21</f>
        <v>59.84</v>
      </c>
      <c r="AW6" s="2" t="s">
        <v>85</v>
      </c>
      <c r="AX6" s="6">
        <f>C26</f>
        <v>41.68</v>
      </c>
      <c r="AY6" s="2" t="s">
        <v>90</v>
      </c>
      <c r="AZ6" s="6">
        <f>C31</f>
        <v>52.08</v>
      </c>
    </row>
    <row r="7" spans="1:52" x14ac:dyDescent="0.25">
      <c r="A7" s="3">
        <v>1982</v>
      </c>
      <c r="B7" s="4" t="s">
        <v>39</v>
      </c>
      <c r="C7" s="5">
        <v>38.11</v>
      </c>
      <c r="D7" s="5">
        <v>40.57</v>
      </c>
      <c r="E7" s="5">
        <v>37.409999999999997</v>
      </c>
      <c r="F7" s="5">
        <v>38.53</v>
      </c>
      <c r="G7" s="5">
        <v>39.21</v>
      </c>
      <c r="H7" s="5">
        <v>39.450000000000003</v>
      </c>
      <c r="I7" s="5">
        <v>40.5</v>
      </c>
      <c r="J7" s="5">
        <v>37.58</v>
      </c>
      <c r="K7" s="5">
        <v>38.729999999999997</v>
      </c>
      <c r="L7" s="5">
        <v>37.700000000000003</v>
      </c>
      <c r="M7" s="5">
        <v>34.76</v>
      </c>
      <c r="N7" s="5">
        <v>42.82</v>
      </c>
      <c r="O7" s="5">
        <v>39.590000000000003</v>
      </c>
      <c r="P7" s="5">
        <v>40.630000000000003</v>
      </c>
      <c r="Q7" s="5">
        <v>45.75</v>
      </c>
      <c r="R7" s="5">
        <v>43.02</v>
      </c>
      <c r="S7" s="5">
        <v>35.979999999999997</v>
      </c>
      <c r="T7" s="5">
        <v>39.32</v>
      </c>
      <c r="U7" s="5">
        <v>36.72</v>
      </c>
      <c r="V7" s="5">
        <v>40.9</v>
      </c>
      <c r="W7" s="5">
        <v>37.35</v>
      </c>
      <c r="X7" s="5">
        <v>36.61</v>
      </c>
      <c r="Y7" s="5">
        <v>42.09</v>
      </c>
      <c r="Z7" s="5">
        <v>43.68</v>
      </c>
      <c r="AA7" s="5">
        <v>45.71</v>
      </c>
      <c r="AB7" s="5">
        <v>44.31</v>
      </c>
      <c r="AC7" s="5">
        <v>43.54</v>
      </c>
      <c r="AD7" s="5">
        <v>38.159999999999997</v>
      </c>
      <c r="AE7" s="5">
        <v>42.27</v>
      </c>
      <c r="AF7" s="5">
        <v>45.91</v>
      </c>
      <c r="AG7" s="5">
        <v>43.57</v>
      </c>
      <c r="AH7" s="5">
        <v>35.770000000000003</v>
      </c>
      <c r="AI7" s="5">
        <v>41.64</v>
      </c>
      <c r="AJ7" s="5">
        <v>42.52</v>
      </c>
      <c r="AK7" s="5">
        <v>50.15</v>
      </c>
      <c r="AL7" s="5">
        <v>42.46</v>
      </c>
      <c r="AM7" s="5">
        <v>36.369999999999997</v>
      </c>
      <c r="AO7" s="2" t="s">
        <v>49</v>
      </c>
      <c r="AP7" s="6">
        <f>F2</f>
        <v>51.81</v>
      </c>
      <c r="AQ7" s="2" t="s">
        <v>56</v>
      </c>
      <c r="AR7" s="6">
        <f>F7</f>
        <v>38.53</v>
      </c>
      <c r="AS7" s="2" t="s">
        <v>76</v>
      </c>
      <c r="AT7" s="6">
        <f>F12</f>
        <v>43.86</v>
      </c>
      <c r="AU7" s="2" t="s">
        <v>81</v>
      </c>
      <c r="AV7" s="6">
        <f>F17</f>
        <v>41.25</v>
      </c>
      <c r="AW7" s="2" t="s">
        <v>86</v>
      </c>
      <c r="AX7" s="6">
        <f>F22</f>
        <v>51.27</v>
      </c>
      <c r="AY7" s="2" t="s">
        <v>91</v>
      </c>
      <c r="AZ7" s="6">
        <f>F27</f>
        <v>43.76</v>
      </c>
    </row>
    <row r="8" spans="1:52" x14ac:dyDescent="0.25">
      <c r="A8" s="3">
        <v>1983</v>
      </c>
      <c r="B8" s="4" t="s">
        <v>39</v>
      </c>
      <c r="C8" s="5">
        <v>48.74</v>
      </c>
      <c r="D8" s="5">
        <v>46.51</v>
      </c>
      <c r="E8" s="5">
        <v>49.34</v>
      </c>
      <c r="F8" s="5">
        <v>43.23</v>
      </c>
      <c r="G8" s="5">
        <v>45.69</v>
      </c>
      <c r="H8" s="5">
        <v>48.08</v>
      </c>
      <c r="I8" s="5">
        <v>43.61</v>
      </c>
      <c r="J8" s="5">
        <v>44.52</v>
      </c>
      <c r="K8" s="5">
        <v>49.07</v>
      </c>
      <c r="L8" s="5">
        <v>42.63</v>
      </c>
      <c r="M8" s="5">
        <v>34.1</v>
      </c>
      <c r="N8" s="5">
        <v>37.56</v>
      </c>
      <c r="O8" s="5">
        <v>39.659999999999997</v>
      </c>
      <c r="P8" s="5">
        <v>44.37</v>
      </c>
      <c r="Q8" s="5">
        <v>45.64</v>
      </c>
      <c r="R8" s="5">
        <v>42.84</v>
      </c>
      <c r="S8" s="5">
        <v>37.840000000000003</v>
      </c>
      <c r="T8" s="5">
        <v>39.43</v>
      </c>
      <c r="U8" s="5">
        <v>36.51</v>
      </c>
      <c r="V8" s="5">
        <v>38.82</v>
      </c>
      <c r="W8" s="5">
        <v>35.229999999999997</v>
      </c>
      <c r="X8" s="5">
        <v>37.76</v>
      </c>
      <c r="Y8" s="5">
        <v>41.4</v>
      </c>
      <c r="Z8" s="5">
        <v>41.09</v>
      </c>
      <c r="AA8" s="5">
        <v>44.58</v>
      </c>
      <c r="AB8" s="5">
        <v>40.93</v>
      </c>
      <c r="AC8" s="5">
        <v>41.15</v>
      </c>
      <c r="AD8" s="5">
        <v>39.46</v>
      </c>
      <c r="AE8" s="5">
        <v>38.380000000000003</v>
      </c>
      <c r="AF8" s="5">
        <v>40.69</v>
      </c>
      <c r="AG8" s="5">
        <v>39.369999999999997</v>
      </c>
      <c r="AH8" s="5">
        <v>40.69</v>
      </c>
      <c r="AI8" s="5">
        <v>40.950000000000003</v>
      </c>
      <c r="AJ8" s="5">
        <v>38.700000000000003</v>
      </c>
      <c r="AK8" s="5">
        <v>42.33</v>
      </c>
      <c r="AL8" s="5">
        <v>36.36</v>
      </c>
      <c r="AM8" s="5">
        <v>33.29</v>
      </c>
      <c r="AO8" s="2" t="s">
        <v>49</v>
      </c>
      <c r="AP8" s="6">
        <f>F3</f>
        <v>50.17</v>
      </c>
      <c r="AQ8" s="2" t="s">
        <v>56</v>
      </c>
      <c r="AR8" s="6">
        <f>F8</f>
        <v>43.23</v>
      </c>
      <c r="AS8" s="2" t="s">
        <v>76</v>
      </c>
      <c r="AT8" s="6">
        <f>F13</f>
        <v>38.44</v>
      </c>
      <c r="AU8" s="2" t="s">
        <v>81</v>
      </c>
      <c r="AV8" s="6">
        <f>F18</f>
        <v>46.51</v>
      </c>
      <c r="AW8" s="2" t="s">
        <v>86</v>
      </c>
      <c r="AX8" s="6">
        <f>F23</f>
        <v>39.119999999999997</v>
      </c>
      <c r="AY8" s="2" t="s">
        <v>91</v>
      </c>
      <c r="AZ8" s="6">
        <f>F28</f>
        <v>48.6</v>
      </c>
    </row>
    <row r="9" spans="1:52" x14ac:dyDescent="0.25">
      <c r="A9" s="3">
        <v>1984</v>
      </c>
      <c r="B9" s="4" t="s">
        <v>39</v>
      </c>
      <c r="C9" s="5">
        <v>51.86</v>
      </c>
      <c r="D9" s="5">
        <v>55.15</v>
      </c>
      <c r="E9" s="5">
        <v>50.94</v>
      </c>
      <c r="F9" s="5">
        <v>53.36</v>
      </c>
      <c r="G9" s="5">
        <v>53.12</v>
      </c>
      <c r="H9" s="5">
        <v>55.91</v>
      </c>
      <c r="I9" s="5">
        <v>54.82</v>
      </c>
      <c r="J9" s="5">
        <v>51.23</v>
      </c>
      <c r="K9" s="5">
        <v>53.61</v>
      </c>
      <c r="L9" s="5">
        <v>54.13</v>
      </c>
      <c r="M9" s="5">
        <v>48.97</v>
      </c>
      <c r="N9" s="5">
        <v>51.43</v>
      </c>
      <c r="O9" s="5">
        <v>50.85</v>
      </c>
      <c r="P9" s="5">
        <v>54.36</v>
      </c>
      <c r="Q9" s="5">
        <v>60.52</v>
      </c>
      <c r="R9" s="5">
        <v>59.22</v>
      </c>
      <c r="S9" s="5">
        <v>54.25</v>
      </c>
      <c r="T9" s="5">
        <v>51.63</v>
      </c>
      <c r="U9" s="5">
        <v>48.79</v>
      </c>
      <c r="V9" s="5">
        <v>50.85</v>
      </c>
      <c r="W9" s="5">
        <v>46.77</v>
      </c>
      <c r="X9" s="5">
        <v>44.99</v>
      </c>
      <c r="Y9" s="5">
        <v>49.61</v>
      </c>
      <c r="Z9" s="5">
        <v>52.51</v>
      </c>
      <c r="AA9" s="5">
        <v>53.52</v>
      </c>
      <c r="AB9" s="5">
        <v>54.34</v>
      </c>
      <c r="AC9" s="5">
        <v>55.74</v>
      </c>
      <c r="AD9" s="5">
        <v>53.61</v>
      </c>
      <c r="AE9" s="5">
        <v>51.19</v>
      </c>
      <c r="AF9" s="5">
        <v>46.69</v>
      </c>
      <c r="AG9" s="5">
        <v>47.86</v>
      </c>
      <c r="AH9" s="5">
        <v>40.89</v>
      </c>
      <c r="AI9" s="5">
        <v>46.26</v>
      </c>
      <c r="AJ9" s="5">
        <v>44.05</v>
      </c>
      <c r="AK9" s="5">
        <v>53.4</v>
      </c>
      <c r="AL9" s="5">
        <v>47.98</v>
      </c>
      <c r="AM9" s="5">
        <v>46.4</v>
      </c>
      <c r="AO9" s="2" t="s">
        <v>49</v>
      </c>
      <c r="AP9" s="6">
        <f>F4</f>
        <v>42.38</v>
      </c>
      <c r="AQ9" s="2" t="s">
        <v>56</v>
      </c>
      <c r="AR9" s="6">
        <f>F9</f>
        <v>53.36</v>
      </c>
      <c r="AS9" s="2" t="s">
        <v>76</v>
      </c>
      <c r="AT9" s="6">
        <f>F14</f>
        <v>40.61</v>
      </c>
      <c r="AU9" s="2" t="s">
        <v>81</v>
      </c>
      <c r="AV9" s="6">
        <f>F19</f>
        <v>37.369999999999997</v>
      </c>
      <c r="AW9" s="2" t="s">
        <v>86</v>
      </c>
      <c r="AX9" s="6">
        <f>F24</f>
        <v>46.57</v>
      </c>
      <c r="AY9" s="2" t="s">
        <v>91</v>
      </c>
      <c r="AZ9" s="6">
        <f>F29</f>
        <v>49.67</v>
      </c>
    </row>
    <row r="10" spans="1:52" x14ac:dyDescent="0.25">
      <c r="A10" s="3">
        <v>1985</v>
      </c>
      <c r="B10" s="4" t="s">
        <v>39</v>
      </c>
      <c r="C10" s="5">
        <v>38.82</v>
      </c>
      <c r="D10" s="5">
        <v>36.51</v>
      </c>
      <c r="E10" s="5">
        <v>39.47</v>
      </c>
      <c r="F10" s="5">
        <v>38.67</v>
      </c>
      <c r="G10" s="5">
        <v>42.07</v>
      </c>
      <c r="H10" s="5">
        <v>39.770000000000003</v>
      </c>
      <c r="I10" s="5">
        <v>39.03</v>
      </c>
      <c r="J10" s="5">
        <v>37.07</v>
      </c>
      <c r="K10" s="5">
        <v>37.04</v>
      </c>
      <c r="L10" s="5">
        <v>37.72</v>
      </c>
      <c r="M10" s="5">
        <v>33.6</v>
      </c>
      <c r="N10" s="5">
        <v>45.51</v>
      </c>
      <c r="O10" s="5">
        <v>38.56</v>
      </c>
      <c r="P10" s="5">
        <v>41.55</v>
      </c>
      <c r="Q10" s="5">
        <v>39.6</v>
      </c>
      <c r="R10" s="5">
        <v>38.01</v>
      </c>
      <c r="S10" s="5">
        <v>36.130000000000003</v>
      </c>
      <c r="T10" s="5">
        <v>36.43</v>
      </c>
      <c r="U10" s="5">
        <v>34.58</v>
      </c>
      <c r="V10" s="5">
        <v>38.75</v>
      </c>
      <c r="W10" s="5">
        <v>35.69</v>
      </c>
      <c r="X10" s="5">
        <v>39.49</v>
      </c>
      <c r="Y10" s="5">
        <v>41.84</v>
      </c>
      <c r="Z10" s="5">
        <v>38</v>
      </c>
      <c r="AA10" s="5">
        <v>40.46</v>
      </c>
      <c r="AB10" s="5">
        <v>39.130000000000003</v>
      </c>
      <c r="AC10" s="5">
        <v>38.82</v>
      </c>
      <c r="AD10" s="5">
        <v>33.31</v>
      </c>
      <c r="AE10" s="5">
        <v>36.4</v>
      </c>
      <c r="AF10" s="5">
        <v>38.01</v>
      </c>
      <c r="AG10" s="5">
        <v>41.6</v>
      </c>
      <c r="AH10" s="5">
        <v>37.72</v>
      </c>
      <c r="AI10" s="5">
        <v>42.27</v>
      </c>
      <c r="AJ10" s="5">
        <v>42.22</v>
      </c>
      <c r="AK10" s="5">
        <v>45.93</v>
      </c>
      <c r="AL10" s="5">
        <v>38.049999999999997</v>
      </c>
      <c r="AM10" s="5">
        <v>33.53</v>
      </c>
      <c r="AO10" s="2" t="s">
        <v>49</v>
      </c>
      <c r="AP10" s="6">
        <f>F5</f>
        <v>52.89</v>
      </c>
      <c r="AQ10" s="2" t="s">
        <v>56</v>
      </c>
      <c r="AR10" s="6">
        <f>F10</f>
        <v>38.67</v>
      </c>
      <c r="AS10" s="2" t="s">
        <v>76</v>
      </c>
      <c r="AT10" s="6">
        <f>F15</f>
        <v>44.52</v>
      </c>
      <c r="AU10" s="2" t="s">
        <v>81</v>
      </c>
      <c r="AV10" s="6">
        <f>F20</f>
        <v>30.43</v>
      </c>
      <c r="AW10" s="2" t="s">
        <v>86</v>
      </c>
      <c r="AX10" s="6">
        <f>F25</f>
        <v>37.880000000000003</v>
      </c>
      <c r="AY10" s="2" t="s">
        <v>91</v>
      </c>
      <c r="AZ10" s="6">
        <f>F30</f>
        <v>38.799999999999997</v>
      </c>
    </row>
    <row r="11" spans="1:52" x14ac:dyDescent="0.25">
      <c r="A11" s="3">
        <v>1986</v>
      </c>
      <c r="B11" s="4" t="s">
        <v>39</v>
      </c>
      <c r="C11" s="5">
        <v>30.22</v>
      </c>
      <c r="D11" s="5">
        <v>32.53</v>
      </c>
      <c r="E11" s="5">
        <v>29.57</v>
      </c>
      <c r="F11" s="5">
        <v>33.729999999999997</v>
      </c>
      <c r="G11" s="5">
        <v>31.26</v>
      </c>
      <c r="H11" s="5">
        <v>30.73</v>
      </c>
      <c r="I11" s="5">
        <v>34.74</v>
      </c>
      <c r="J11" s="5">
        <v>33.270000000000003</v>
      </c>
      <c r="K11" s="5">
        <v>30.07</v>
      </c>
      <c r="L11" s="5">
        <v>32.090000000000003</v>
      </c>
      <c r="M11" s="5">
        <v>36.39</v>
      </c>
      <c r="N11" s="5">
        <v>50.9</v>
      </c>
      <c r="O11" s="5">
        <v>43.94</v>
      </c>
      <c r="P11" s="5">
        <v>47.78</v>
      </c>
      <c r="Q11" s="5">
        <v>45.44</v>
      </c>
      <c r="R11" s="5">
        <v>39.39</v>
      </c>
      <c r="S11" s="5">
        <v>36.409999999999997</v>
      </c>
      <c r="T11" s="5">
        <v>42.59</v>
      </c>
      <c r="U11" s="5">
        <v>40.159999999999997</v>
      </c>
      <c r="V11" s="5">
        <v>44.18</v>
      </c>
      <c r="W11" s="5">
        <v>39.28</v>
      </c>
      <c r="X11" s="5">
        <v>46.32</v>
      </c>
      <c r="Y11" s="5">
        <v>49.41</v>
      </c>
      <c r="Z11" s="5">
        <v>38.409999999999997</v>
      </c>
      <c r="AA11" s="5">
        <v>37.020000000000003</v>
      </c>
      <c r="AB11" s="5">
        <v>39.53</v>
      </c>
      <c r="AC11" s="5">
        <v>37.11</v>
      </c>
      <c r="AD11" s="5">
        <v>37.409999999999997</v>
      </c>
      <c r="AE11" s="5">
        <v>39.61</v>
      </c>
      <c r="AF11" s="5">
        <v>39.770000000000003</v>
      </c>
      <c r="AG11" s="5">
        <v>46.55</v>
      </c>
      <c r="AH11" s="5">
        <v>44.29</v>
      </c>
      <c r="AI11" s="5">
        <v>50.46</v>
      </c>
      <c r="AJ11" s="5">
        <v>43.49</v>
      </c>
      <c r="AK11" s="5">
        <v>52.92</v>
      </c>
      <c r="AL11" s="5">
        <v>40.26</v>
      </c>
      <c r="AM11" s="5">
        <v>37.5</v>
      </c>
      <c r="AO11" s="2" t="s">
        <v>49</v>
      </c>
      <c r="AP11" s="6">
        <f>F6</f>
        <v>38.24</v>
      </c>
      <c r="AQ11" s="2" t="s">
        <v>56</v>
      </c>
      <c r="AR11" s="6">
        <f>F11</f>
        <v>33.729999999999997</v>
      </c>
      <c r="AS11" s="2" t="s">
        <v>76</v>
      </c>
      <c r="AT11" s="6">
        <f>F16</f>
        <v>50.77</v>
      </c>
      <c r="AU11" s="2" t="s">
        <v>81</v>
      </c>
      <c r="AV11" s="6">
        <f>F21</f>
        <v>61.92</v>
      </c>
      <c r="AW11" s="2" t="s">
        <v>86</v>
      </c>
      <c r="AX11" s="6">
        <f>F26</f>
        <v>46.06</v>
      </c>
      <c r="AY11" s="2" t="s">
        <v>91</v>
      </c>
      <c r="AZ11" s="6">
        <f>F31</f>
        <v>45.65</v>
      </c>
    </row>
    <row r="12" spans="1:52" x14ac:dyDescent="0.25">
      <c r="A12" s="3">
        <v>1990</v>
      </c>
      <c r="B12" s="4" t="s">
        <v>40</v>
      </c>
      <c r="C12" s="5">
        <v>43.02</v>
      </c>
      <c r="D12" s="5">
        <v>44.01</v>
      </c>
      <c r="E12" s="5">
        <v>42.76</v>
      </c>
      <c r="F12" s="5">
        <v>43.86</v>
      </c>
      <c r="G12" s="5">
        <v>41.47</v>
      </c>
      <c r="H12" s="5">
        <v>45.51</v>
      </c>
      <c r="I12" s="5">
        <v>47.34</v>
      </c>
      <c r="J12" s="5">
        <v>45.15</v>
      </c>
      <c r="K12" s="5">
        <v>46.47</v>
      </c>
      <c r="L12" s="5">
        <v>43.62</v>
      </c>
      <c r="M12" s="5">
        <v>36.47</v>
      </c>
      <c r="N12" s="5">
        <v>46.5</v>
      </c>
      <c r="O12" s="5">
        <v>43.13</v>
      </c>
      <c r="P12" s="5">
        <v>46.47</v>
      </c>
      <c r="Q12" s="5">
        <v>46.13</v>
      </c>
      <c r="R12" s="5">
        <v>42.87</v>
      </c>
      <c r="S12" s="5">
        <v>39.08</v>
      </c>
      <c r="T12" s="5">
        <v>41.3</v>
      </c>
      <c r="U12" s="5">
        <v>37.82</v>
      </c>
      <c r="V12" s="5">
        <v>43.71</v>
      </c>
      <c r="W12" s="5">
        <v>37.880000000000003</v>
      </c>
      <c r="X12" s="5">
        <v>43.65</v>
      </c>
      <c r="Y12" s="5">
        <v>48.03</v>
      </c>
      <c r="Z12" s="5">
        <v>42.23</v>
      </c>
      <c r="AA12" s="5">
        <v>43.9</v>
      </c>
      <c r="AB12" s="5">
        <v>41.37</v>
      </c>
      <c r="AC12" s="5">
        <v>43.32</v>
      </c>
      <c r="AD12" s="5">
        <v>39.4</v>
      </c>
      <c r="AE12" s="5">
        <v>38.81</v>
      </c>
      <c r="AF12" s="5">
        <v>44.64</v>
      </c>
      <c r="AG12" s="5">
        <v>45.06</v>
      </c>
      <c r="AH12" s="5">
        <v>47.35</v>
      </c>
      <c r="AI12" s="5">
        <v>48.56</v>
      </c>
      <c r="AJ12" s="5">
        <v>43.9</v>
      </c>
      <c r="AK12" s="5">
        <v>48.74</v>
      </c>
      <c r="AL12" s="5">
        <v>42.15</v>
      </c>
      <c r="AM12" s="5">
        <v>34.68</v>
      </c>
      <c r="AO12" s="2" t="s">
        <v>50</v>
      </c>
      <c r="AP12" s="6">
        <f>O2</f>
        <v>48.07</v>
      </c>
      <c r="AQ12" s="2" t="s">
        <v>57</v>
      </c>
      <c r="AR12" s="6">
        <f>O7</f>
        <v>39.590000000000003</v>
      </c>
      <c r="AS12" s="2" t="s">
        <v>77</v>
      </c>
      <c r="AT12" s="6">
        <f>O12</f>
        <v>43.13</v>
      </c>
      <c r="AU12" s="2" t="s">
        <v>82</v>
      </c>
      <c r="AV12" s="6">
        <f>O17</f>
        <v>38.74</v>
      </c>
      <c r="AW12" s="2" t="s">
        <v>87</v>
      </c>
      <c r="AX12" s="6">
        <f>O22</f>
        <v>56.98</v>
      </c>
      <c r="AY12" s="2" t="s">
        <v>92</v>
      </c>
      <c r="AZ12" s="6">
        <f>O27</f>
        <v>42.52</v>
      </c>
    </row>
    <row r="13" spans="1:52" x14ac:dyDescent="0.25">
      <c r="A13" s="3">
        <v>1991</v>
      </c>
      <c r="B13" s="4" t="s">
        <v>40</v>
      </c>
      <c r="C13" s="5">
        <v>42.07</v>
      </c>
      <c r="D13" s="5">
        <v>41.8</v>
      </c>
      <c r="E13" s="5">
        <v>42.15</v>
      </c>
      <c r="F13" s="5">
        <v>38.44</v>
      </c>
      <c r="G13" s="5">
        <v>41.75</v>
      </c>
      <c r="H13" s="5">
        <v>39.18</v>
      </c>
      <c r="I13" s="5">
        <v>35.35</v>
      </c>
      <c r="J13" s="5">
        <v>35.65</v>
      </c>
      <c r="K13" s="5">
        <v>39.299999999999997</v>
      </c>
      <c r="L13" s="5">
        <v>39.06</v>
      </c>
      <c r="M13" s="5">
        <v>35.049999999999997</v>
      </c>
      <c r="N13" s="5">
        <v>40.24</v>
      </c>
      <c r="O13" s="5">
        <v>39.49</v>
      </c>
      <c r="P13" s="5">
        <v>41.12</v>
      </c>
      <c r="Q13" s="5">
        <v>43.33</v>
      </c>
      <c r="R13" s="5">
        <v>41.37</v>
      </c>
      <c r="S13" s="5">
        <v>38.159999999999997</v>
      </c>
      <c r="T13" s="5">
        <v>39.869999999999997</v>
      </c>
      <c r="U13" s="5">
        <v>37.28</v>
      </c>
      <c r="V13" s="5">
        <v>40</v>
      </c>
      <c r="W13" s="5">
        <v>36.299999999999997</v>
      </c>
      <c r="X13" s="5">
        <v>38.78</v>
      </c>
      <c r="Y13" s="5">
        <v>40.090000000000003</v>
      </c>
      <c r="Z13" s="5">
        <v>43.09</v>
      </c>
      <c r="AA13" s="5">
        <v>39.869999999999997</v>
      </c>
      <c r="AB13" s="5">
        <v>40.729999999999997</v>
      </c>
      <c r="AC13" s="5">
        <v>47.35</v>
      </c>
      <c r="AD13" s="5">
        <v>37.39</v>
      </c>
      <c r="AE13" s="5">
        <v>44.39</v>
      </c>
      <c r="AF13" s="5">
        <v>47.55</v>
      </c>
      <c r="AG13" s="5">
        <v>44.69</v>
      </c>
      <c r="AH13" s="5">
        <v>45.87</v>
      </c>
      <c r="AI13" s="5">
        <v>46.21</v>
      </c>
      <c r="AJ13" s="5">
        <v>46.1</v>
      </c>
      <c r="AK13" s="5">
        <v>47.23</v>
      </c>
      <c r="AL13" s="5">
        <v>43.32</v>
      </c>
      <c r="AM13" s="5">
        <v>34.229999999999997</v>
      </c>
      <c r="AO13" s="2" t="s">
        <v>50</v>
      </c>
      <c r="AP13" s="6">
        <f>O3</f>
        <v>48.48</v>
      </c>
      <c r="AQ13" s="2" t="s">
        <v>57</v>
      </c>
      <c r="AR13" s="6">
        <f>O8</f>
        <v>39.659999999999997</v>
      </c>
      <c r="AS13" s="2" t="s">
        <v>77</v>
      </c>
      <c r="AT13" s="6">
        <f>O13</f>
        <v>39.49</v>
      </c>
      <c r="AU13" s="2" t="s">
        <v>82</v>
      </c>
      <c r="AV13" s="6">
        <f>O18</f>
        <v>42.01</v>
      </c>
      <c r="AW13" s="2" t="s">
        <v>87</v>
      </c>
      <c r="AX13" s="6">
        <f>O23</f>
        <v>39.28</v>
      </c>
      <c r="AY13" s="2" t="s">
        <v>92</v>
      </c>
      <c r="AZ13" s="6">
        <f>O28</f>
        <v>41.14</v>
      </c>
    </row>
    <row r="14" spans="1:52" x14ac:dyDescent="0.25">
      <c r="A14" s="3">
        <v>1992</v>
      </c>
      <c r="B14" s="4" t="s">
        <v>40</v>
      </c>
      <c r="C14" s="5">
        <v>39.74</v>
      </c>
      <c r="D14" s="5">
        <v>36.619999999999997</v>
      </c>
      <c r="E14" s="5">
        <v>40.6</v>
      </c>
      <c r="F14" s="5">
        <v>40.61</v>
      </c>
      <c r="G14" s="5">
        <v>44.17</v>
      </c>
      <c r="H14" s="5">
        <v>41.36</v>
      </c>
      <c r="I14" s="5">
        <v>44.94</v>
      </c>
      <c r="J14" s="5">
        <v>40.950000000000003</v>
      </c>
      <c r="K14" s="5">
        <v>35.44</v>
      </c>
      <c r="L14" s="5">
        <v>39.51</v>
      </c>
      <c r="M14" s="5">
        <v>36.29</v>
      </c>
      <c r="N14" s="5">
        <v>41.94</v>
      </c>
      <c r="O14" s="5">
        <v>39.71</v>
      </c>
      <c r="P14" s="5">
        <v>41.37</v>
      </c>
      <c r="Q14" s="5">
        <v>42.88</v>
      </c>
      <c r="R14" s="5">
        <v>37.11</v>
      </c>
      <c r="S14" s="5">
        <v>37.33</v>
      </c>
      <c r="T14" s="5">
        <v>38.380000000000003</v>
      </c>
      <c r="U14" s="5">
        <v>39</v>
      </c>
      <c r="V14" s="5">
        <v>40.31</v>
      </c>
      <c r="W14" s="5">
        <v>34.33</v>
      </c>
      <c r="X14" s="5">
        <v>39.24</v>
      </c>
      <c r="Y14" s="5">
        <v>44.29</v>
      </c>
      <c r="Z14" s="5">
        <v>42.1</v>
      </c>
      <c r="AA14" s="5">
        <v>45.25</v>
      </c>
      <c r="AB14" s="5">
        <v>39.299999999999997</v>
      </c>
      <c r="AC14" s="5">
        <v>41.19</v>
      </c>
      <c r="AD14" s="5">
        <v>41.19</v>
      </c>
      <c r="AE14" s="5">
        <v>40.98</v>
      </c>
      <c r="AF14" s="5">
        <v>44</v>
      </c>
      <c r="AG14" s="5">
        <v>44</v>
      </c>
      <c r="AH14" s="5">
        <v>39.42</v>
      </c>
      <c r="AI14" s="5">
        <v>45.34</v>
      </c>
      <c r="AJ14" s="5">
        <v>45.02</v>
      </c>
      <c r="AK14" s="5">
        <v>47.53</v>
      </c>
      <c r="AL14" s="5">
        <v>41.21</v>
      </c>
      <c r="AM14" s="5">
        <v>35.76</v>
      </c>
      <c r="AO14" s="2" t="s">
        <v>50</v>
      </c>
      <c r="AP14" s="6">
        <f>O4</f>
        <v>46.24</v>
      </c>
      <c r="AQ14" s="2" t="s">
        <v>57</v>
      </c>
      <c r="AR14" s="6">
        <f>O9</f>
        <v>50.85</v>
      </c>
      <c r="AS14" s="2" t="s">
        <v>77</v>
      </c>
      <c r="AT14" s="6">
        <f>O14</f>
        <v>39.71</v>
      </c>
      <c r="AU14" s="2" t="s">
        <v>82</v>
      </c>
      <c r="AV14" s="6">
        <f>O19</f>
        <v>34.89</v>
      </c>
      <c r="AW14" s="2" t="s">
        <v>87</v>
      </c>
      <c r="AX14" s="6">
        <f>O24</f>
        <v>49.27</v>
      </c>
      <c r="AY14" s="2" t="s">
        <v>92</v>
      </c>
      <c r="AZ14" s="6">
        <f>O29</f>
        <v>60.2</v>
      </c>
    </row>
    <row r="15" spans="1:52" x14ac:dyDescent="0.25">
      <c r="A15" s="3">
        <v>1993</v>
      </c>
      <c r="B15" s="4" t="s">
        <v>40</v>
      </c>
      <c r="C15" s="5">
        <v>41.74</v>
      </c>
      <c r="D15" s="5">
        <v>45.41</v>
      </c>
      <c r="E15" s="5">
        <v>40.700000000000003</v>
      </c>
      <c r="F15" s="5">
        <v>44.52</v>
      </c>
      <c r="G15" s="5">
        <v>43.35</v>
      </c>
      <c r="H15" s="5">
        <v>40.340000000000003</v>
      </c>
      <c r="I15" s="5">
        <v>42.35</v>
      </c>
      <c r="J15" s="5">
        <v>43.05</v>
      </c>
      <c r="K15" s="5">
        <v>38.75</v>
      </c>
      <c r="L15" s="5">
        <v>48.26</v>
      </c>
      <c r="M15" s="5">
        <v>43.83</v>
      </c>
      <c r="N15" s="5">
        <v>47.46</v>
      </c>
      <c r="O15" s="5">
        <v>44.91</v>
      </c>
      <c r="P15" s="5">
        <v>44.15</v>
      </c>
      <c r="Q15" s="5">
        <v>50.39</v>
      </c>
      <c r="R15" s="5">
        <v>48.07</v>
      </c>
      <c r="S15" s="5">
        <v>49.01</v>
      </c>
      <c r="T15" s="5">
        <v>45.87</v>
      </c>
      <c r="U15" s="5">
        <v>42.51</v>
      </c>
      <c r="V15" s="5">
        <v>45.23</v>
      </c>
      <c r="W15" s="5">
        <v>44.4</v>
      </c>
      <c r="X15" s="5">
        <v>41.53</v>
      </c>
      <c r="Y15" s="5">
        <v>44.94</v>
      </c>
      <c r="Z15" s="5">
        <v>44.33</v>
      </c>
      <c r="AA15" s="5">
        <v>42.69</v>
      </c>
      <c r="AB15" s="5">
        <v>44.48</v>
      </c>
      <c r="AC15" s="5">
        <v>47.71</v>
      </c>
      <c r="AD15" s="5">
        <v>44.6</v>
      </c>
      <c r="AE15" s="5">
        <v>42.66</v>
      </c>
      <c r="AF15" s="5">
        <v>43.6</v>
      </c>
      <c r="AG15" s="5">
        <v>41.36</v>
      </c>
      <c r="AH15" s="5">
        <v>38.19</v>
      </c>
      <c r="AI15" s="5">
        <v>41.65</v>
      </c>
      <c r="AJ15" s="5">
        <v>40.42</v>
      </c>
      <c r="AK15" s="5">
        <v>43.93</v>
      </c>
      <c r="AL15" s="5">
        <v>39.15</v>
      </c>
      <c r="AM15" s="5">
        <v>39.67</v>
      </c>
      <c r="AO15" s="2" t="s">
        <v>50</v>
      </c>
      <c r="AP15" s="6">
        <f>O5</f>
        <v>48.99</v>
      </c>
      <c r="AQ15" s="2" t="s">
        <v>57</v>
      </c>
      <c r="AR15" s="6">
        <f>O10</f>
        <v>38.56</v>
      </c>
      <c r="AS15" s="2" t="s">
        <v>77</v>
      </c>
      <c r="AT15" s="6">
        <f>O15</f>
        <v>44.91</v>
      </c>
      <c r="AU15" s="2" t="s">
        <v>82</v>
      </c>
      <c r="AV15" s="6">
        <f>O20</f>
        <v>38.270000000000003</v>
      </c>
      <c r="AW15" s="2" t="s">
        <v>87</v>
      </c>
      <c r="AX15" s="6">
        <f>O25</f>
        <v>42.66</v>
      </c>
      <c r="AY15" s="2" t="s">
        <v>92</v>
      </c>
      <c r="AZ15" s="6">
        <f>O30</f>
        <v>44.32</v>
      </c>
    </row>
    <row r="16" spans="1:52" x14ac:dyDescent="0.25">
      <c r="A16" s="3">
        <v>1994</v>
      </c>
      <c r="B16" s="4" t="s">
        <v>40</v>
      </c>
      <c r="C16" s="5">
        <v>52.88</v>
      </c>
      <c r="D16" s="5">
        <v>49.53</v>
      </c>
      <c r="E16" s="5">
        <v>53.82</v>
      </c>
      <c r="F16" s="5">
        <v>50.77</v>
      </c>
      <c r="G16" s="5">
        <v>48.38</v>
      </c>
      <c r="H16" s="5">
        <v>51.92</v>
      </c>
      <c r="I16" s="5">
        <v>53.53</v>
      </c>
      <c r="J16" s="5">
        <v>52.48</v>
      </c>
      <c r="K16" s="5">
        <v>49.56</v>
      </c>
      <c r="L16" s="5">
        <v>50.33</v>
      </c>
      <c r="M16" s="5">
        <v>46.16</v>
      </c>
      <c r="N16" s="5">
        <v>55.93</v>
      </c>
      <c r="O16" s="5">
        <v>51.12</v>
      </c>
      <c r="P16" s="5">
        <v>54.35</v>
      </c>
      <c r="Q16" s="5">
        <v>56.61</v>
      </c>
      <c r="R16" s="5">
        <v>52.65</v>
      </c>
      <c r="S16" s="5">
        <v>49.66</v>
      </c>
      <c r="T16" s="5">
        <v>51.97</v>
      </c>
      <c r="U16" s="5">
        <v>50.68</v>
      </c>
      <c r="V16" s="5">
        <v>52.63</v>
      </c>
      <c r="W16" s="5">
        <v>47.19</v>
      </c>
      <c r="X16" s="5">
        <v>48.84</v>
      </c>
      <c r="Y16" s="5">
        <v>51.03</v>
      </c>
      <c r="Z16" s="5">
        <v>50.27</v>
      </c>
      <c r="AA16" s="5">
        <v>48.26</v>
      </c>
      <c r="AB16" s="5">
        <v>52.25</v>
      </c>
      <c r="AC16" s="5">
        <v>49.98</v>
      </c>
      <c r="AD16" s="5">
        <v>51.02</v>
      </c>
      <c r="AE16" s="5">
        <v>46.52</v>
      </c>
      <c r="AF16" s="5">
        <v>52.5</v>
      </c>
      <c r="AG16" s="5">
        <v>54.7</v>
      </c>
      <c r="AH16" s="5">
        <v>50.97</v>
      </c>
      <c r="AI16" s="5">
        <v>58.88</v>
      </c>
      <c r="AJ16" s="5">
        <v>54.78</v>
      </c>
      <c r="AK16" s="5">
        <v>58.62</v>
      </c>
      <c r="AL16" s="5">
        <v>47.56</v>
      </c>
      <c r="AM16" s="5">
        <v>46.56</v>
      </c>
      <c r="AO16" s="2" t="s">
        <v>50</v>
      </c>
      <c r="AP16" s="6">
        <f>O6</f>
        <v>41.25</v>
      </c>
      <c r="AQ16" s="2" t="s">
        <v>57</v>
      </c>
      <c r="AR16" s="6">
        <f>O11</f>
        <v>43.94</v>
      </c>
      <c r="AS16" s="2" t="s">
        <v>77</v>
      </c>
      <c r="AT16" s="6">
        <f>O16</f>
        <v>51.12</v>
      </c>
      <c r="AU16" s="2" t="s">
        <v>82</v>
      </c>
      <c r="AV16" s="6">
        <f>O21</f>
        <v>53.09</v>
      </c>
      <c r="AW16" s="2" t="s">
        <v>87</v>
      </c>
      <c r="AX16" s="6">
        <f>O26</f>
        <v>48.15</v>
      </c>
      <c r="AY16" s="2" t="s">
        <v>92</v>
      </c>
      <c r="AZ16" s="6">
        <f>O31</f>
        <v>42.55</v>
      </c>
    </row>
    <row r="17" spans="1:52" x14ac:dyDescent="0.25">
      <c r="A17" s="3">
        <v>1999</v>
      </c>
      <c r="B17" s="4" t="s">
        <v>41</v>
      </c>
      <c r="C17" s="5">
        <v>43.28</v>
      </c>
      <c r="D17" s="5">
        <v>45.32</v>
      </c>
      <c r="E17" s="5">
        <v>42.7</v>
      </c>
      <c r="F17" s="5">
        <v>41.25</v>
      </c>
      <c r="G17" s="5">
        <v>42.67</v>
      </c>
      <c r="H17" s="5">
        <v>45.82</v>
      </c>
      <c r="I17" s="5">
        <v>40.94</v>
      </c>
      <c r="J17" s="5">
        <v>41.11</v>
      </c>
      <c r="K17" s="5">
        <v>46.02</v>
      </c>
      <c r="L17" s="5">
        <v>41.82</v>
      </c>
      <c r="M17" s="5">
        <v>32.119999999999997</v>
      </c>
      <c r="N17" s="5">
        <v>35.72</v>
      </c>
      <c r="O17" s="5">
        <v>38.74</v>
      </c>
      <c r="P17" s="5">
        <v>41.2</v>
      </c>
      <c r="Q17" s="5">
        <v>43.6</v>
      </c>
      <c r="R17" s="5">
        <v>43.36</v>
      </c>
      <c r="S17" s="5">
        <v>37.5</v>
      </c>
      <c r="T17" s="5">
        <v>40.99</v>
      </c>
      <c r="U17" s="5">
        <v>37.090000000000003</v>
      </c>
      <c r="V17" s="5">
        <v>37.549999999999997</v>
      </c>
      <c r="W17" s="5">
        <v>34.520000000000003</v>
      </c>
      <c r="X17" s="5">
        <v>37.1</v>
      </c>
      <c r="Y17" s="5">
        <v>38.159999999999997</v>
      </c>
      <c r="Z17" s="5">
        <v>41.96</v>
      </c>
      <c r="AA17" s="5">
        <v>51.46</v>
      </c>
      <c r="AB17" s="5">
        <v>44.75</v>
      </c>
      <c r="AC17" s="5">
        <v>41.11</v>
      </c>
      <c r="AD17" s="5">
        <v>37.619999999999997</v>
      </c>
      <c r="AE17" s="5">
        <v>35.44</v>
      </c>
      <c r="AF17" s="5">
        <v>38.07</v>
      </c>
      <c r="AG17" s="5">
        <v>35.54</v>
      </c>
      <c r="AH17" s="5">
        <v>34.89</v>
      </c>
      <c r="AI17" s="5">
        <v>35.520000000000003</v>
      </c>
      <c r="AJ17" s="5">
        <v>34.33</v>
      </c>
      <c r="AK17" s="5">
        <v>38.65</v>
      </c>
      <c r="AL17" s="5">
        <v>35.840000000000003</v>
      </c>
      <c r="AM17" s="5">
        <v>30.04</v>
      </c>
      <c r="AO17" s="2" t="s">
        <v>51</v>
      </c>
      <c r="AP17" s="6">
        <f>Z2</f>
        <v>51.25</v>
      </c>
      <c r="AQ17" s="2" t="s">
        <v>58</v>
      </c>
      <c r="AR17" s="6">
        <f>Z7</f>
        <v>43.68</v>
      </c>
      <c r="AS17" s="2" t="s">
        <v>78</v>
      </c>
      <c r="AT17" s="6">
        <f>Z12</f>
        <v>42.23</v>
      </c>
      <c r="AU17" s="2" t="s">
        <v>83</v>
      </c>
      <c r="AV17" s="6">
        <f>Z17</f>
        <v>41.96</v>
      </c>
      <c r="AW17" s="2" t="s">
        <v>88</v>
      </c>
      <c r="AX17" s="6">
        <f>Z22</f>
        <v>50.63</v>
      </c>
      <c r="AY17" s="2" t="s">
        <v>93</v>
      </c>
      <c r="AZ17" s="6">
        <f>Z27</f>
        <v>42.66</v>
      </c>
    </row>
    <row r="18" spans="1:52" x14ac:dyDescent="0.25">
      <c r="A18" s="3">
        <v>2000</v>
      </c>
      <c r="B18" s="4" t="s">
        <v>41</v>
      </c>
      <c r="C18" s="5">
        <v>49.32</v>
      </c>
      <c r="D18" s="5">
        <v>48.18</v>
      </c>
      <c r="E18" s="5">
        <v>49.63</v>
      </c>
      <c r="F18" s="5">
        <v>46.51</v>
      </c>
      <c r="G18" s="5">
        <v>48.97</v>
      </c>
      <c r="H18" s="5">
        <v>48.28</v>
      </c>
      <c r="I18" s="5">
        <v>47.51</v>
      </c>
      <c r="J18" s="5">
        <v>47.13</v>
      </c>
      <c r="K18" s="5">
        <v>49.2</v>
      </c>
      <c r="L18" s="5">
        <v>45.74</v>
      </c>
      <c r="M18" s="5">
        <v>40.119999999999997</v>
      </c>
      <c r="N18" s="5">
        <v>46.2</v>
      </c>
      <c r="O18" s="5">
        <v>42.01</v>
      </c>
      <c r="P18" s="5">
        <v>43.67</v>
      </c>
      <c r="Q18" s="5">
        <v>46.32</v>
      </c>
      <c r="R18" s="5">
        <v>45.58</v>
      </c>
      <c r="S18" s="5">
        <v>42.19</v>
      </c>
      <c r="T18" s="5">
        <v>40.32</v>
      </c>
      <c r="U18" s="5">
        <v>40.130000000000003</v>
      </c>
      <c r="V18" s="5">
        <v>39.68</v>
      </c>
      <c r="W18" s="5">
        <v>38.28</v>
      </c>
      <c r="X18" s="5">
        <v>42.76</v>
      </c>
      <c r="Y18" s="5">
        <v>42.43</v>
      </c>
      <c r="Z18" s="5">
        <v>43.31</v>
      </c>
      <c r="AA18" s="5">
        <v>50.41</v>
      </c>
      <c r="AB18" s="5">
        <v>43.03</v>
      </c>
      <c r="AC18" s="5">
        <v>42.04</v>
      </c>
      <c r="AD18" s="5">
        <v>39.54</v>
      </c>
      <c r="AE18" s="5">
        <v>42.92</v>
      </c>
      <c r="AF18" s="5">
        <v>40.68</v>
      </c>
      <c r="AG18" s="5">
        <v>47.08</v>
      </c>
      <c r="AH18" s="5">
        <v>46.08</v>
      </c>
      <c r="AI18" s="5">
        <v>49.03</v>
      </c>
      <c r="AJ18" s="5">
        <v>47.63</v>
      </c>
      <c r="AK18" s="5">
        <v>50.94</v>
      </c>
      <c r="AL18" s="5">
        <v>42.57</v>
      </c>
      <c r="AM18" s="5">
        <v>38.200000000000003</v>
      </c>
      <c r="AO18" s="2" t="s">
        <v>51</v>
      </c>
      <c r="AP18" s="6">
        <f>Z3</f>
        <v>50.08</v>
      </c>
      <c r="AQ18" s="2" t="s">
        <v>58</v>
      </c>
      <c r="AR18" s="6">
        <f>Z8</f>
        <v>41.09</v>
      </c>
      <c r="AS18" s="2" t="s">
        <v>78</v>
      </c>
      <c r="AT18" s="6">
        <f>Z13</f>
        <v>43.09</v>
      </c>
      <c r="AU18" s="2" t="s">
        <v>83</v>
      </c>
      <c r="AV18" s="6">
        <f>Z18</f>
        <v>43.31</v>
      </c>
      <c r="AW18" s="2" t="s">
        <v>88</v>
      </c>
      <c r="AX18" s="6">
        <f>Z23</f>
        <v>36.6</v>
      </c>
      <c r="AY18" s="2" t="s">
        <v>93</v>
      </c>
      <c r="AZ18" s="6">
        <f>Z28</f>
        <v>49.89</v>
      </c>
    </row>
    <row r="19" spans="1:52" x14ac:dyDescent="0.25">
      <c r="A19" s="3">
        <v>2001</v>
      </c>
      <c r="B19" s="4" t="s">
        <v>41</v>
      </c>
      <c r="C19" s="5">
        <v>41.3</v>
      </c>
      <c r="D19" s="5">
        <v>38.04</v>
      </c>
      <c r="E19" s="5">
        <v>42.22</v>
      </c>
      <c r="F19" s="5">
        <v>37.369999999999997</v>
      </c>
      <c r="G19" s="5">
        <v>37.74</v>
      </c>
      <c r="H19" s="5">
        <v>41.8</v>
      </c>
      <c r="I19" s="5">
        <v>38.619999999999997</v>
      </c>
      <c r="J19" s="5">
        <v>38.85</v>
      </c>
      <c r="K19" s="5">
        <v>40.880000000000003</v>
      </c>
      <c r="L19" s="5">
        <v>35.61</v>
      </c>
      <c r="M19" s="5">
        <v>30.21</v>
      </c>
      <c r="N19" s="5">
        <v>39.630000000000003</v>
      </c>
      <c r="O19" s="5">
        <v>34.89</v>
      </c>
      <c r="P19" s="5">
        <v>37.79</v>
      </c>
      <c r="Q19" s="5">
        <v>41.57</v>
      </c>
      <c r="R19" s="5">
        <v>37.979999999999997</v>
      </c>
      <c r="S19" s="5">
        <v>30.23</v>
      </c>
      <c r="T19" s="5">
        <v>34.229999999999997</v>
      </c>
      <c r="U19" s="5">
        <v>37.28</v>
      </c>
      <c r="V19" s="5">
        <v>33.78</v>
      </c>
      <c r="W19" s="5">
        <v>31.14</v>
      </c>
      <c r="X19" s="5">
        <v>34.26</v>
      </c>
      <c r="Y19" s="5">
        <v>34.14</v>
      </c>
      <c r="Z19" s="5">
        <v>35.090000000000003</v>
      </c>
      <c r="AA19" s="5">
        <v>35.56</v>
      </c>
      <c r="AB19" s="5">
        <v>34.76</v>
      </c>
      <c r="AC19" s="5">
        <v>32.6</v>
      </c>
      <c r="AD19" s="5">
        <v>35.479999999999997</v>
      </c>
      <c r="AE19" s="5">
        <v>32.31</v>
      </c>
      <c r="AF19" s="5">
        <v>39.090000000000003</v>
      </c>
      <c r="AG19" s="5">
        <v>39.78</v>
      </c>
      <c r="AH19" s="5">
        <v>37.299999999999997</v>
      </c>
      <c r="AI19" s="5">
        <v>42.56</v>
      </c>
      <c r="AJ19" s="5">
        <v>37.39</v>
      </c>
      <c r="AK19" s="5">
        <v>43.9</v>
      </c>
      <c r="AL19" s="5">
        <v>38</v>
      </c>
      <c r="AM19" s="5">
        <v>32.53</v>
      </c>
      <c r="AO19" s="2" t="s">
        <v>51</v>
      </c>
      <c r="AP19" s="6">
        <f>Z4</f>
        <v>47.16</v>
      </c>
      <c r="AQ19" s="2" t="s">
        <v>58</v>
      </c>
      <c r="AR19" s="6">
        <f>Z9</f>
        <v>52.51</v>
      </c>
      <c r="AS19" s="2" t="s">
        <v>78</v>
      </c>
      <c r="AT19" s="6">
        <f>Z14</f>
        <v>42.1</v>
      </c>
      <c r="AU19" s="2" t="s">
        <v>83</v>
      </c>
      <c r="AV19" s="6">
        <f>Z19</f>
        <v>35.090000000000003</v>
      </c>
      <c r="AW19" s="2" t="s">
        <v>88</v>
      </c>
      <c r="AX19" s="6">
        <f>Z24</f>
        <v>45.4</v>
      </c>
      <c r="AY19" s="2" t="s">
        <v>93</v>
      </c>
      <c r="AZ19" s="6">
        <f>Z29</f>
        <v>45.74</v>
      </c>
    </row>
    <row r="20" spans="1:52" x14ac:dyDescent="0.25">
      <c r="A20" s="3">
        <v>2002</v>
      </c>
      <c r="B20" s="4" t="s">
        <v>41</v>
      </c>
      <c r="C20" s="5">
        <v>33.130000000000003</v>
      </c>
      <c r="D20" s="5">
        <v>30.54</v>
      </c>
      <c r="E20" s="5">
        <v>33.869999999999997</v>
      </c>
      <c r="F20" s="5">
        <v>30.43</v>
      </c>
      <c r="G20" s="5">
        <v>31.5</v>
      </c>
      <c r="H20" s="5">
        <v>28.79</v>
      </c>
      <c r="I20" s="5">
        <v>25.64</v>
      </c>
      <c r="J20" s="5">
        <v>28.03</v>
      </c>
      <c r="K20" s="5">
        <v>29.59</v>
      </c>
      <c r="L20" s="5">
        <v>30.46</v>
      </c>
      <c r="M20" s="5">
        <v>31.47</v>
      </c>
      <c r="N20" s="5">
        <v>41.5</v>
      </c>
      <c r="O20" s="5">
        <v>38.270000000000003</v>
      </c>
      <c r="P20" s="5">
        <v>38.51</v>
      </c>
      <c r="Q20" s="5">
        <v>36.26</v>
      </c>
      <c r="R20" s="5">
        <v>32.200000000000003</v>
      </c>
      <c r="S20" s="5">
        <v>31.59</v>
      </c>
      <c r="T20" s="5">
        <v>35.770000000000003</v>
      </c>
      <c r="U20" s="5">
        <v>37.36</v>
      </c>
      <c r="V20" s="5">
        <v>40.409999999999997</v>
      </c>
      <c r="W20" s="5">
        <v>35.39</v>
      </c>
      <c r="X20" s="5">
        <v>39.880000000000003</v>
      </c>
      <c r="Y20" s="5">
        <v>44.68</v>
      </c>
      <c r="Z20" s="5">
        <v>31.75</v>
      </c>
      <c r="AA20" s="5">
        <v>31.83</v>
      </c>
      <c r="AB20" s="5">
        <v>29.31</v>
      </c>
      <c r="AC20" s="5">
        <v>29.82</v>
      </c>
      <c r="AD20" s="5">
        <v>30.2</v>
      </c>
      <c r="AE20" s="5">
        <v>31.02</v>
      </c>
      <c r="AF20" s="5">
        <v>37.549999999999997</v>
      </c>
      <c r="AG20" s="5">
        <v>40.67</v>
      </c>
      <c r="AH20" s="5">
        <v>40.020000000000003</v>
      </c>
      <c r="AI20" s="5">
        <v>41.91</v>
      </c>
      <c r="AJ20" s="5">
        <v>40.28</v>
      </c>
      <c r="AK20" s="5">
        <v>44.09</v>
      </c>
      <c r="AL20" s="5">
        <v>37.6</v>
      </c>
      <c r="AM20" s="5">
        <v>34.229999999999997</v>
      </c>
      <c r="AO20" s="2" t="s">
        <v>51</v>
      </c>
      <c r="AP20" s="6">
        <f>Z5</f>
        <v>51.06</v>
      </c>
      <c r="AQ20" s="2" t="s">
        <v>58</v>
      </c>
      <c r="AR20" s="6">
        <f>Z10</f>
        <v>38</v>
      </c>
      <c r="AS20" s="2" t="s">
        <v>78</v>
      </c>
      <c r="AT20" s="6">
        <f>Z15</f>
        <v>44.33</v>
      </c>
      <c r="AU20" s="2" t="s">
        <v>83</v>
      </c>
      <c r="AV20" s="6">
        <f>Z20</f>
        <v>31.75</v>
      </c>
      <c r="AW20" s="2" t="s">
        <v>88</v>
      </c>
      <c r="AX20" s="6">
        <f>Z25</f>
        <v>39.479999999999997</v>
      </c>
      <c r="AY20" s="2" t="s">
        <v>93</v>
      </c>
      <c r="AZ20" s="6">
        <f>Z30</f>
        <v>43.5</v>
      </c>
    </row>
    <row r="21" spans="1:52" x14ac:dyDescent="0.25">
      <c r="A21" s="3">
        <v>2003</v>
      </c>
      <c r="B21" s="4" t="s">
        <v>41</v>
      </c>
      <c r="C21" s="5">
        <v>59.84</v>
      </c>
      <c r="D21" s="5">
        <v>62.17</v>
      </c>
      <c r="E21" s="5">
        <v>59.19</v>
      </c>
      <c r="F21" s="5">
        <v>61.92</v>
      </c>
      <c r="G21" s="5">
        <v>58.28</v>
      </c>
      <c r="H21" s="5">
        <v>63.05</v>
      </c>
      <c r="I21" s="5">
        <v>61.04</v>
      </c>
      <c r="J21" s="5">
        <v>65.53</v>
      </c>
      <c r="K21" s="5">
        <v>66.03</v>
      </c>
      <c r="L21" s="5">
        <v>62.64</v>
      </c>
      <c r="M21" s="5">
        <v>56.37</v>
      </c>
      <c r="N21" s="5">
        <v>62.53</v>
      </c>
      <c r="O21" s="5">
        <v>53.09</v>
      </c>
      <c r="P21" s="5">
        <v>58.48</v>
      </c>
      <c r="Q21" s="5">
        <v>62.36</v>
      </c>
      <c r="R21" s="5">
        <v>59.94</v>
      </c>
      <c r="S21" s="5">
        <v>58.41</v>
      </c>
      <c r="T21" s="5">
        <v>54.44</v>
      </c>
      <c r="U21" s="5">
        <v>48.93</v>
      </c>
      <c r="V21" s="5">
        <v>50.6</v>
      </c>
      <c r="W21" s="5">
        <v>53.24</v>
      </c>
      <c r="X21" s="5">
        <v>49.52</v>
      </c>
      <c r="Y21" s="5">
        <v>49.25</v>
      </c>
      <c r="Z21" s="5">
        <v>65.31</v>
      </c>
      <c r="AA21" s="5">
        <v>65.88</v>
      </c>
      <c r="AB21" s="5">
        <v>69.67</v>
      </c>
      <c r="AC21" s="5">
        <v>70.16</v>
      </c>
      <c r="AD21" s="5">
        <v>61.5</v>
      </c>
      <c r="AE21" s="5">
        <v>62.89</v>
      </c>
      <c r="AF21" s="5">
        <v>59.92</v>
      </c>
      <c r="AG21" s="5">
        <v>59.61</v>
      </c>
      <c r="AH21" s="5">
        <v>52.02</v>
      </c>
      <c r="AI21" s="5">
        <v>57.77</v>
      </c>
      <c r="AJ21" s="5">
        <v>57.17</v>
      </c>
      <c r="AK21" s="5">
        <v>64.8</v>
      </c>
      <c r="AL21" s="5">
        <v>59.59</v>
      </c>
      <c r="AM21" s="5">
        <v>57.24</v>
      </c>
      <c r="AO21" s="2" t="s">
        <v>51</v>
      </c>
      <c r="AP21" s="6">
        <f>Z6</f>
        <v>36.33</v>
      </c>
      <c r="AQ21" s="2" t="s">
        <v>58</v>
      </c>
      <c r="AR21" s="6">
        <f>Z11</f>
        <v>38.409999999999997</v>
      </c>
      <c r="AS21" s="2" t="s">
        <v>78</v>
      </c>
      <c r="AT21" s="6">
        <f>Z16</f>
        <v>50.27</v>
      </c>
      <c r="AU21" s="2" t="s">
        <v>83</v>
      </c>
      <c r="AV21" s="6">
        <f>Z21</f>
        <v>65.31</v>
      </c>
      <c r="AW21" s="2" t="s">
        <v>88</v>
      </c>
      <c r="AX21" s="6">
        <f>Z26</f>
        <v>41.35</v>
      </c>
      <c r="AY21" s="2" t="s">
        <v>93</v>
      </c>
      <c r="AZ21" s="6">
        <f>Z31</f>
        <v>47.26</v>
      </c>
    </row>
    <row r="22" spans="1:52" x14ac:dyDescent="0.25">
      <c r="A22" s="3">
        <v>2004</v>
      </c>
      <c r="B22" s="4" t="s">
        <v>42</v>
      </c>
      <c r="C22" s="5">
        <v>50.21</v>
      </c>
      <c r="D22" s="5">
        <v>57.36</v>
      </c>
      <c r="E22" s="5">
        <v>48.17</v>
      </c>
      <c r="F22" s="5">
        <v>51.27</v>
      </c>
      <c r="G22" s="5">
        <v>52.89</v>
      </c>
      <c r="H22" s="5">
        <v>49.3</v>
      </c>
      <c r="I22" s="5">
        <v>51.5</v>
      </c>
      <c r="J22" s="5">
        <v>49.33</v>
      </c>
      <c r="K22" s="5">
        <v>45.59</v>
      </c>
      <c r="L22" s="5">
        <v>52.87</v>
      </c>
      <c r="M22" s="5">
        <v>48.5</v>
      </c>
      <c r="N22" s="5">
        <v>55.31</v>
      </c>
      <c r="O22" s="5">
        <v>56.98</v>
      </c>
      <c r="P22" s="5">
        <v>57.32</v>
      </c>
      <c r="Q22" s="5">
        <v>60.61</v>
      </c>
      <c r="R22" s="5">
        <v>58.54</v>
      </c>
      <c r="S22" s="5">
        <v>55.63</v>
      </c>
      <c r="T22" s="5">
        <v>56.93</v>
      </c>
      <c r="U22" s="5">
        <v>54.78</v>
      </c>
      <c r="V22" s="5">
        <v>59.33</v>
      </c>
      <c r="W22" s="5">
        <v>55.82</v>
      </c>
      <c r="X22" s="5">
        <v>57.6</v>
      </c>
      <c r="Y22" s="5">
        <v>55.37</v>
      </c>
      <c r="Z22" s="5">
        <v>50.63</v>
      </c>
      <c r="AA22" s="5">
        <v>55.53</v>
      </c>
      <c r="AB22" s="5">
        <v>52.58</v>
      </c>
      <c r="AC22" s="5">
        <v>46.56</v>
      </c>
      <c r="AD22" s="5">
        <v>47.39</v>
      </c>
      <c r="AE22" s="5">
        <v>48.21</v>
      </c>
      <c r="AF22" s="5">
        <v>51.66</v>
      </c>
      <c r="AG22" s="5">
        <v>55.75</v>
      </c>
      <c r="AH22" s="5">
        <v>55.72</v>
      </c>
      <c r="AI22" s="5">
        <v>58.23</v>
      </c>
      <c r="AJ22" s="5">
        <v>56.46</v>
      </c>
      <c r="AK22" s="5">
        <v>58.5</v>
      </c>
      <c r="AL22" s="5">
        <v>52.8</v>
      </c>
      <c r="AM22" s="5">
        <v>46.44</v>
      </c>
      <c r="AO22" s="2" t="s">
        <v>52</v>
      </c>
      <c r="AP22" s="6">
        <f>AG2</f>
        <v>48.63</v>
      </c>
      <c r="AQ22" s="2" t="s">
        <v>59</v>
      </c>
      <c r="AR22" s="6">
        <f>AG7</f>
        <v>43.57</v>
      </c>
      <c r="AS22" s="2" t="s">
        <v>79</v>
      </c>
      <c r="AT22" s="6">
        <f>AG12</f>
        <v>45.06</v>
      </c>
      <c r="AU22" s="2" t="s">
        <v>84</v>
      </c>
      <c r="AV22" s="6">
        <f>AG17</f>
        <v>35.54</v>
      </c>
      <c r="AW22" s="2" t="s">
        <v>89</v>
      </c>
      <c r="AX22" s="6">
        <f>AG22</f>
        <v>55.75</v>
      </c>
      <c r="AY22" s="2" t="s">
        <v>94</v>
      </c>
      <c r="AZ22" s="6">
        <f>AG27</f>
        <v>46.71</v>
      </c>
    </row>
    <row r="23" spans="1:52" x14ac:dyDescent="0.25">
      <c r="A23" s="3">
        <v>2005</v>
      </c>
      <c r="B23" s="4" t="s">
        <v>42</v>
      </c>
      <c r="C23" s="5">
        <v>40.92</v>
      </c>
      <c r="D23" s="5">
        <v>39.54</v>
      </c>
      <c r="E23" s="5">
        <v>41.31</v>
      </c>
      <c r="F23" s="5">
        <v>39.119999999999997</v>
      </c>
      <c r="G23" s="5">
        <v>40.97</v>
      </c>
      <c r="H23" s="5">
        <v>39.67</v>
      </c>
      <c r="I23" s="5">
        <v>37.74</v>
      </c>
      <c r="J23" s="5">
        <v>39.33</v>
      </c>
      <c r="K23" s="5">
        <v>40.57</v>
      </c>
      <c r="L23" s="5">
        <v>39.65</v>
      </c>
      <c r="M23" s="5">
        <v>33.020000000000003</v>
      </c>
      <c r="N23" s="5">
        <v>40.549999999999997</v>
      </c>
      <c r="O23" s="5">
        <v>39.28</v>
      </c>
      <c r="P23" s="5">
        <v>41.8</v>
      </c>
      <c r="Q23" s="5">
        <v>43.94</v>
      </c>
      <c r="R23" s="5">
        <v>40.53</v>
      </c>
      <c r="S23" s="5">
        <v>37.6</v>
      </c>
      <c r="T23" s="5">
        <v>39.19</v>
      </c>
      <c r="U23" s="5">
        <v>39.42</v>
      </c>
      <c r="V23" s="5">
        <v>36.22</v>
      </c>
      <c r="W23" s="5">
        <v>33.68</v>
      </c>
      <c r="X23" s="5">
        <v>39.340000000000003</v>
      </c>
      <c r="Y23" s="5">
        <v>41.13</v>
      </c>
      <c r="Z23" s="5">
        <v>36.6</v>
      </c>
      <c r="AA23" s="5">
        <v>38.03</v>
      </c>
      <c r="AB23" s="5">
        <v>34.04</v>
      </c>
      <c r="AC23" s="5">
        <v>36.049999999999997</v>
      </c>
      <c r="AD23" s="5">
        <v>34.630000000000003</v>
      </c>
      <c r="AE23" s="5">
        <v>35.72</v>
      </c>
      <c r="AF23" s="5">
        <v>40.26</v>
      </c>
      <c r="AG23" s="5">
        <v>41.63</v>
      </c>
      <c r="AH23" s="5">
        <v>42.32</v>
      </c>
      <c r="AI23" s="5">
        <v>43.08</v>
      </c>
      <c r="AJ23" s="5">
        <v>42.96</v>
      </c>
      <c r="AK23" s="5">
        <v>44.38</v>
      </c>
      <c r="AL23" s="5">
        <v>40.01</v>
      </c>
      <c r="AM23" s="5">
        <v>31.35</v>
      </c>
      <c r="AO23" s="2" t="s">
        <v>52</v>
      </c>
      <c r="AP23" s="6">
        <f>AG3</f>
        <v>49.65</v>
      </c>
      <c r="AQ23" s="2" t="s">
        <v>59</v>
      </c>
      <c r="AR23" s="6">
        <f>AG8</f>
        <v>39.369999999999997</v>
      </c>
      <c r="AS23" s="2" t="s">
        <v>79</v>
      </c>
      <c r="AT23" s="6">
        <f>AG13</f>
        <v>44.69</v>
      </c>
      <c r="AU23" s="2" t="s">
        <v>84</v>
      </c>
      <c r="AV23" s="6">
        <f>AG18</f>
        <v>47.08</v>
      </c>
      <c r="AW23" s="2" t="s">
        <v>89</v>
      </c>
      <c r="AX23" s="6">
        <f>AG23</f>
        <v>41.63</v>
      </c>
      <c r="AY23" s="2" t="s">
        <v>94</v>
      </c>
      <c r="AZ23" s="6">
        <f>AG28</f>
        <v>43.67</v>
      </c>
    </row>
    <row r="24" spans="1:52" x14ac:dyDescent="0.25">
      <c r="A24" s="3">
        <v>2006</v>
      </c>
      <c r="B24" s="4" t="s">
        <v>42</v>
      </c>
      <c r="C24" s="5">
        <v>48.85</v>
      </c>
      <c r="D24" s="5">
        <v>51.35</v>
      </c>
      <c r="E24" s="5">
        <v>48.15</v>
      </c>
      <c r="F24" s="5">
        <v>46.57</v>
      </c>
      <c r="G24" s="5">
        <v>45.61</v>
      </c>
      <c r="H24" s="5">
        <v>49.53</v>
      </c>
      <c r="I24" s="5">
        <v>47.33</v>
      </c>
      <c r="J24" s="5">
        <v>48.72</v>
      </c>
      <c r="K24" s="5">
        <v>46.32</v>
      </c>
      <c r="L24" s="5">
        <v>47.78</v>
      </c>
      <c r="M24" s="5">
        <v>38.83</v>
      </c>
      <c r="N24" s="5">
        <v>43.45</v>
      </c>
      <c r="O24" s="5">
        <v>49.27</v>
      </c>
      <c r="P24" s="5">
        <v>60.83</v>
      </c>
      <c r="Q24" s="5">
        <v>61.32</v>
      </c>
      <c r="R24" s="5">
        <v>55.82</v>
      </c>
      <c r="S24" s="5">
        <v>45.36</v>
      </c>
      <c r="T24" s="5">
        <v>51.66</v>
      </c>
      <c r="U24" s="5">
        <v>51.57</v>
      </c>
      <c r="V24" s="5">
        <v>46.97</v>
      </c>
      <c r="W24" s="5">
        <v>41.23</v>
      </c>
      <c r="X24" s="5">
        <v>43.32</v>
      </c>
      <c r="Y24" s="5">
        <v>47.82</v>
      </c>
      <c r="Z24" s="5">
        <v>45.4</v>
      </c>
      <c r="AA24" s="5">
        <v>50.43</v>
      </c>
      <c r="AB24" s="5">
        <v>45.82</v>
      </c>
      <c r="AC24" s="5">
        <v>44.58</v>
      </c>
      <c r="AD24" s="5">
        <v>43.42</v>
      </c>
      <c r="AE24" s="5">
        <v>43.47</v>
      </c>
      <c r="AF24" s="5">
        <v>43.49</v>
      </c>
      <c r="AG24" s="5">
        <v>44.34</v>
      </c>
      <c r="AH24" s="5">
        <v>42.15</v>
      </c>
      <c r="AI24" s="5">
        <v>46.16</v>
      </c>
      <c r="AJ24" s="5">
        <v>45.09</v>
      </c>
      <c r="AK24" s="5">
        <v>46.86</v>
      </c>
      <c r="AL24" s="5">
        <v>40.880000000000003</v>
      </c>
      <c r="AM24" s="5">
        <v>38.08</v>
      </c>
      <c r="AO24" s="2" t="s">
        <v>52</v>
      </c>
      <c r="AP24" s="6">
        <f>AG4</f>
        <v>51.45</v>
      </c>
      <c r="AQ24" s="2" t="s">
        <v>59</v>
      </c>
      <c r="AR24" s="6">
        <f>AG9</f>
        <v>47.86</v>
      </c>
      <c r="AS24" s="2" t="s">
        <v>79</v>
      </c>
      <c r="AT24" s="6">
        <f>AG14</f>
        <v>44</v>
      </c>
      <c r="AU24" s="2" t="s">
        <v>84</v>
      </c>
      <c r="AV24" s="6">
        <f>AG19</f>
        <v>39.78</v>
      </c>
      <c r="AW24" s="2" t="s">
        <v>89</v>
      </c>
      <c r="AX24" s="6">
        <f>AG24</f>
        <v>44.34</v>
      </c>
      <c r="AY24" s="2" t="s">
        <v>94</v>
      </c>
      <c r="AZ24" s="6">
        <f>AG29</f>
        <v>50.79</v>
      </c>
    </row>
    <row r="25" spans="1:52" x14ac:dyDescent="0.25">
      <c r="A25" s="3">
        <v>2007</v>
      </c>
      <c r="B25" s="4" t="s">
        <v>42</v>
      </c>
      <c r="C25" s="5">
        <v>40.56</v>
      </c>
      <c r="D25" s="5">
        <v>42.8</v>
      </c>
      <c r="E25" s="5">
        <v>39.94</v>
      </c>
      <c r="F25" s="5">
        <v>37.880000000000003</v>
      </c>
      <c r="G25" s="5">
        <v>38.340000000000003</v>
      </c>
      <c r="H25" s="5">
        <v>38.81</v>
      </c>
      <c r="I25" s="5">
        <v>33.89</v>
      </c>
      <c r="J25" s="5">
        <v>36.96</v>
      </c>
      <c r="K25" s="5">
        <v>36.08</v>
      </c>
      <c r="L25" s="5">
        <v>38.51</v>
      </c>
      <c r="M25" s="5">
        <v>34.729999999999997</v>
      </c>
      <c r="N25" s="5">
        <v>45.95</v>
      </c>
      <c r="O25" s="5">
        <v>42.66</v>
      </c>
      <c r="P25" s="5">
        <v>44.7</v>
      </c>
      <c r="Q25" s="5">
        <v>46.05</v>
      </c>
      <c r="R25" s="5">
        <v>44.73</v>
      </c>
      <c r="S25" s="5">
        <v>38.26</v>
      </c>
      <c r="T25" s="5">
        <v>38.1</v>
      </c>
      <c r="U25" s="5">
        <v>38.909999999999997</v>
      </c>
      <c r="V25" s="5">
        <v>40.46</v>
      </c>
      <c r="W25" s="5">
        <v>40.11</v>
      </c>
      <c r="X25" s="5">
        <v>44.88</v>
      </c>
      <c r="Y25" s="5">
        <v>46.24</v>
      </c>
      <c r="Z25" s="5">
        <v>39.479999999999997</v>
      </c>
      <c r="AA25" s="5">
        <v>40.840000000000003</v>
      </c>
      <c r="AB25" s="5">
        <v>41.57</v>
      </c>
      <c r="AC25" s="5">
        <v>40.58</v>
      </c>
      <c r="AD25" s="5">
        <v>35.68</v>
      </c>
      <c r="AE25" s="5">
        <v>41.46</v>
      </c>
      <c r="AF25" s="5">
        <v>36.19</v>
      </c>
      <c r="AG25" s="5">
        <v>41.31</v>
      </c>
      <c r="AH25" s="5">
        <v>40.57</v>
      </c>
      <c r="AI25" s="5">
        <v>43.26</v>
      </c>
      <c r="AJ25" s="5">
        <v>37.4</v>
      </c>
      <c r="AK25" s="5">
        <v>46.59</v>
      </c>
      <c r="AL25" s="5">
        <v>38.06</v>
      </c>
      <c r="AM25" s="5">
        <v>35.950000000000003</v>
      </c>
      <c r="AO25" s="2" t="s">
        <v>52</v>
      </c>
      <c r="AP25" s="6">
        <f>AG5</f>
        <v>50.91</v>
      </c>
      <c r="AQ25" s="2" t="s">
        <v>59</v>
      </c>
      <c r="AR25" s="6">
        <f>AG10</f>
        <v>41.6</v>
      </c>
      <c r="AS25" s="2" t="s">
        <v>79</v>
      </c>
      <c r="AT25" s="6">
        <f>AG15</f>
        <v>41.36</v>
      </c>
      <c r="AU25" s="2" t="s">
        <v>84</v>
      </c>
      <c r="AV25" s="6">
        <f>AG20</f>
        <v>40.67</v>
      </c>
      <c r="AW25" s="2" t="s">
        <v>89</v>
      </c>
      <c r="AX25" s="6">
        <f>AG25</f>
        <v>41.31</v>
      </c>
      <c r="AY25" s="2" t="s">
        <v>94</v>
      </c>
      <c r="AZ25" s="6">
        <f>AG30</f>
        <v>47.73</v>
      </c>
    </row>
    <row r="26" spans="1:52" x14ac:dyDescent="0.25">
      <c r="A26" s="3">
        <v>2008</v>
      </c>
      <c r="B26" s="4" t="s">
        <v>42</v>
      </c>
      <c r="C26" s="5">
        <v>41.68</v>
      </c>
      <c r="D26" s="5">
        <v>44.01</v>
      </c>
      <c r="E26" s="5">
        <v>41.02</v>
      </c>
      <c r="F26" s="5">
        <v>46.06</v>
      </c>
      <c r="G26" s="5">
        <v>42.76</v>
      </c>
      <c r="H26" s="5">
        <v>40.21</v>
      </c>
      <c r="I26" s="5">
        <v>44.33</v>
      </c>
      <c r="J26" s="5">
        <v>49.64</v>
      </c>
      <c r="K26" s="5">
        <v>42.73</v>
      </c>
      <c r="L26" s="5">
        <v>48.64</v>
      </c>
      <c r="M26" s="5">
        <v>43</v>
      </c>
      <c r="N26" s="5">
        <v>54.82</v>
      </c>
      <c r="O26" s="5">
        <v>48.15</v>
      </c>
      <c r="P26" s="5">
        <v>56.24</v>
      </c>
      <c r="Q26" s="5">
        <v>52.37</v>
      </c>
      <c r="R26" s="5">
        <v>48.6</v>
      </c>
      <c r="S26" s="5">
        <v>47.61</v>
      </c>
      <c r="T26" s="5">
        <v>48.32</v>
      </c>
      <c r="U26" s="5">
        <v>48.15</v>
      </c>
      <c r="V26" s="5">
        <v>44.35</v>
      </c>
      <c r="W26" s="5">
        <v>44.53</v>
      </c>
      <c r="X26" s="5">
        <v>46.9</v>
      </c>
      <c r="Y26" s="5">
        <v>48.7</v>
      </c>
      <c r="Z26" s="5">
        <v>41.35</v>
      </c>
      <c r="AA26" s="5">
        <v>43.71</v>
      </c>
      <c r="AB26" s="5">
        <v>43.42</v>
      </c>
      <c r="AC26" s="5">
        <v>40.909999999999997</v>
      </c>
      <c r="AD26" s="5">
        <v>42.74</v>
      </c>
      <c r="AE26" s="5">
        <v>37.04</v>
      </c>
      <c r="AF26" s="5">
        <v>39.39</v>
      </c>
      <c r="AG26" s="5">
        <v>47.85</v>
      </c>
      <c r="AH26" s="5">
        <v>48.77</v>
      </c>
      <c r="AI26" s="5">
        <v>52.48</v>
      </c>
      <c r="AJ26" s="5">
        <v>46.04</v>
      </c>
      <c r="AK26" s="5">
        <v>51.22</v>
      </c>
      <c r="AL26" s="5">
        <v>40.32</v>
      </c>
      <c r="AM26" s="5">
        <v>42.41</v>
      </c>
      <c r="AO26" s="2" t="s">
        <v>52</v>
      </c>
      <c r="AP26" s="6">
        <f>AG6</f>
        <v>39.68</v>
      </c>
      <c r="AQ26" s="2" t="s">
        <v>59</v>
      </c>
      <c r="AR26" s="6">
        <f>AG11</f>
        <v>46.55</v>
      </c>
      <c r="AS26" s="2" t="s">
        <v>79</v>
      </c>
      <c r="AT26" s="6">
        <f>AG16</f>
        <v>54.7</v>
      </c>
      <c r="AU26" s="2" t="s">
        <v>84</v>
      </c>
      <c r="AV26" s="6">
        <f>AG21</f>
        <v>59.61</v>
      </c>
      <c r="AW26" s="2" t="s">
        <v>89</v>
      </c>
      <c r="AX26" s="6">
        <f>AG26</f>
        <v>47.85</v>
      </c>
      <c r="AY26" s="2" t="s">
        <v>94</v>
      </c>
      <c r="AZ26" s="6">
        <f>AG31</f>
        <v>46.26</v>
      </c>
    </row>
    <row r="27" spans="1:52" x14ac:dyDescent="0.25">
      <c r="A27" s="3">
        <v>2009</v>
      </c>
      <c r="B27" s="4" t="s">
        <v>43</v>
      </c>
      <c r="C27" s="5">
        <v>48.85</v>
      </c>
      <c r="D27" s="5">
        <v>47.03</v>
      </c>
      <c r="E27" s="5">
        <v>49.37</v>
      </c>
      <c r="F27" s="5">
        <v>43.76</v>
      </c>
      <c r="G27" s="5">
        <v>47.33</v>
      </c>
      <c r="H27" s="5">
        <v>46.87</v>
      </c>
      <c r="I27" s="5">
        <v>39.33</v>
      </c>
      <c r="J27" s="5">
        <v>42.65</v>
      </c>
      <c r="K27" s="5">
        <v>44.96</v>
      </c>
      <c r="L27" s="5">
        <v>44.87</v>
      </c>
      <c r="M27" s="5">
        <v>35.57</v>
      </c>
      <c r="N27" s="5">
        <v>44.39</v>
      </c>
      <c r="O27" s="5">
        <v>42.52</v>
      </c>
      <c r="P27" s="5">
        <v>45.61</v>
      </c>
      <c r="Q27" s="5">
        <v>50.01</v>
      </c>
      <c r="R27" s="5">
        <v>48.42</v>
      </c>
      <c r="S27" s="5">
        <v>42.27</v>
      </c>
      <c r="T27" s="5">
        <v>40.85</v>
      </c>
      <c r="U27" s="5">
        <v>39.159999999999997</v>
      </c>
      <c r="V27" s="5">
        <v>40.049999999999997</v>
      </c>
      <c r="W27" s="5">
        <v>36.58</v>
      </c>
      <c r="X27" s="5">
        <v>40.57</v>
      </c>
      <c r="Y27" s="5">
        <v>45.04</v>
      </c>
      <c r="Z27" s="5">
        <v>42.66</v>
      </c>
      <c r="AA27" s="5">
        <v>43.42</v>
      </c>
      <c r="AB27" s="5">
        <v>39.770000000000003</v>
      </c>
      <c r="AC27" s="5">
        <v>43.37</v>
      </c>
      <c r="AD27" s="5">
        <v>36.979999999999997</v>
      </c>
      <c r="AE27" s="5">
        <v>40.74</v>
      </c>
      <c r="AF27" s="5">
        <v>49.31</v>
      </c>
      <c r="AG27" s="5">
        <v>46.71</v>
      </c>
      <c r="AH27" s="5">
        <v>42.18</v>
      </c>
      <c r="AI27" s="5">
        <v>45.96</v>
      </c>
      <c r="AJ27" s="5">
        <v>50.17</v>
      </c>
      <c r="AK27" s="5">
        <v>49.2</v>
      </c>
      <c r="AL27" s="5">
        <v>48.14</v>
      </c>
      <c r="AM27" s="5">
        <v>35.67</v>
      </c>
    </row>
    <row r="28" spans="1:52" x14ac:dyDescent="0.25">
      <c r="A28" s="3">
        <v>2010</v>
      </c>
      <c r="B28" s="4" t="s">
        <v>43</v>
      </c>
      <c r="C28" s="5">
        <v>49.72</v>
      </c>
      <c r="D28" s="5">
        <v>50.69</v>
      </c>
      <c r="E28" s="5">
        <v>49.43</v>
      </c>
      <c r="F28" s="5">
        <v>48.6</v>
      </c>
      <c r="G28" s="5">
        <v>48.74</v>
      </c>
      <c r="H28" s="5">
        <v>52.86</v>
      </c>
      <c r="I28" s="5">
        <v>51.68</v>
      </c>
      <c r="J28" s="5">
        <v>50.95</v>
      </c>
      <c r="K28" s="5">
        <v>52.46</v>
      </c>
      <c r="L28" s="5">
        <v>48.2</v>
      </c>
      <c r="M28" s="5">
        <v>37.94</v>
      </c>
      <c r="N28" s="5">
        <v>45.19</v>
      </c>
      <c r="O28" s="5">
        <v>41.14</v>
      </c>
      <c r="P28" s="5">
        <v>42.4</v>
      </c>
      <c r="Q28" s="5">
        <v>45.52</v>
      </c>
      <c r="R28" s="5">
        <v>45.97</v>
      </c>
      <c r="S28" s="5">
        <v>44.54</v>
      </c>
      <c r="T28" s="5">
        <v>40.86</v>
      </c>
      <c r="U28" s="5">
        <v>36.299999999999997</v>
      </c>
      <c r="V28" s="5">
        <v>39.65</v>
      </c>
      <c r="W28" s="5">
        <v>42.45</v>
      </c>
      <c r="X28" s="5">
        <v>40.29</v>
      </c>
      <c r="Y28" s="5">
        <v>39.520000000000003</v>
      </c>
      <c r="Z28" s="5">
        <v>49.89</v>
      </c>
      <c r="AA28" s="5">
        <v>54.51</v>
      </c>
      <c r="AB28" s="5">
        <v>51.15</v>
      </c>
      <c r="AC28" s="5">
        <v>54.32</v>
      </c>
      <c r="AD28" s="5">
        <v>43.65</v>
      </c>
      <c r="AE28" s="5">
        <v>44.87</v>
      </c>
      <c r="AF28" s="5">
        <v>47.44</v>
      </c>
      <c r="AG28" s="5">
        <v>43.67</v>
      </c>
      <c r="AH28" s="5">
        <v>40.82</v>
      </c>
      <c r="AI28" s="5">
        <v>42.33</v>
      </c>
      <c r="AJ28" s="5">
        <v>45.21</v>
      </c>
      <c r="AK28" s="5">
        <v>46.15</v>
      </c>
      <c r="AL28" s="5">
        <v>44.41</v>
      </c>
      <c r="AM28" s="5">
        <v>37.25</v>
      </c>
    </row>
    <row r="29" spans="1:52" x14ac:dyDescent="0.25">
      <c r="A29" s="3">
        <v>2011</v>
      </c>
      <c r="B29" s="4" t="s">
        <v>43</v>
      </c>
      <c r="C29" s="5">
        <v>44.68</v>
      </c>
      <c r="D29" s="5">
        <v>55.16</v>
      </c>
      <c r="E29" s="5">
        <v>41.72</v>
      </c>
      <c r="F29" s="5">
        <v>49.67</v>
      </c>
      <c r="G29" s="5">
        <v>40.31</v>
      </c>
      <c r="H29" s="5">
        <v>46.12</v>
      </c>
      <c r="I29" s="5">
        <v>50.86</v>
      </c>
      <c r="J29" s="5">
        <v>51.1</v>
      </c>
      <c r="K29" s="5">
        <v>50.65</v>
      </c>
      <c r="L29" s="5">
        <v>52.56</v>
      </c>
      <c r="M29" s="5">
        <v>47.92</v>
      </c>
      <c r="N29" s="5">
        <v>55.88</v>
      </c>
      <c r="O29" s="5">
        <v>60.2</v>
      </c>
      <c r="P29" s="5">
        <v>73.87</v>
      </c>
      <c r="Q29" s="5">
        <v>73.05</v>
      </c>
      <c r="R29" s="5">
        <v>63.53</v>
      </c>
      <c r="S29" s="5">
        <v>55.26</v>
      </c>
      <c r="T29" s="5">
        <v>68.22</v>
      </c>
      <c r="U29" s="5">
        <v>65.52</v>
      </c>
      <c r="V29" s="5">
        <v>57.98</v>
      </c>
      <c r="W29" s="5">
        <v>54.5</v>
      </c>
      <c r="X29" s="5">
        <v>52.65</v>
      </c>
      <c r="Y29" s="5">
        <v>55.33</v>
      </c>
      <c r="Z29" s="5">
        <v>45.74</v>
      </c>
      <c r="AA29" s="5">
        <v>48.83</v>
      </c>
      <c r="AB29" s="5">
        <v>44.66</v>
      </c>
      <c r="AC29" s="5">
        <v>42.15</v>
      </c>
      <c r="AD29" s="5">
        <v>44.68</v>
      </c>
      <c r="AE29" s="5">
        <v>44.68</v>
      </c>
      <c r="AF29" s="5">
        <v>48.71</v>
      </c>
      <c r="AG29" s="5">
        <v>50.79</v>
      </c>
      <c r="AH29" s="5">
        <v>53.24</v>
      </c>
      <c r="AI29" s="5">
        <v>55.22</v>
      </c>
      <c r="AJ29" s="5">
        <v>50.45</v>
      </c>
      <c r="AK29" s="5">
        <v>52.2</v>
      </c>
      <c r="AL29" s="5">
        <v>43.92</v>
      </c>
      <c r="AM29" s="5">
        <v>46.44</v>
      </c>
    </row>
    <row r="30" spans="1:52" x14ac:dyDescent="0.25">
      <c r="A30" s="3">
        <v>2012</v>
      </c>
      <c r="B30" s="4" t="s">
        <v>43</v>
      </c>
      <c r="C30" s="5">
        <v>35.76</v>
      </c>
      <c r="D30" s="5">
        <v>38.409999999999997</v>
      </c>
      <c r="E30" s="5">
        <v>35.01</v>
      </c>
      <c r="F30" s="5">
        <v>38.799999999999997</v>
      </c>
      <c r="G30" s="5">
        <v>38.32</v>
      </c>
      <c r="H30" s="5">
        <v>34.96</v>
      </c>
      <c r="I30" s="5">
        <v>34.5</v>
      </c>
      <c r="J30" s="5">
        <v>34.51</v>
      </c>
      <c r="K30" s="5">
        <v>35.43</v>
      </c>
      <c r="L30" s="5">
        <v>41.09</v>
      </c>
      <c r="M30" s="5">
        <v>41.42</v>
      </c>
      <c r="N30" s="5">
        <v>47.18</v>
      </c>
      <c r="O30" s="5">
        <v>44.32</v>
      </c>
      <c r="P30" s="5">
        <v>45.05</v>
      </c>
      <c r="Q30" s="5">
        <v>47.78</v>
      </c>
      <c r="R30" s="5">
        <v>42.88</v>
      </c>
      <c r="S30" s="5">
        <v>45.18</v>
      </c>
      <c r="T30" s="5">
        <v>44.83</v>
      </c>
      <c r="U30" s="5">
        <v>41.42</v>
      </c>
      <c r="V30" s="5">
        <v>43.5</v>
      </c>
      <c r="W30" s="5">
        <v>43.87</v>
      </c>
      <c r="X30" s="5">
        <v>45.19</v>
      </c>
      <c r="Y30" s="5">
        <v>44.66</v>
      </c>
      <c r="Z30" s="5">
        <v>43.5</v>
      </c>
      <c r="AA30" s="5">
        <v>41.41</v>
      </c>
      <c r="AB30" s="5">
        <v>41.08</v>
      </c>
      <c r="AC30" s="5">
        <v>43.31</v>
      </c>
      <c r="AD30" s="5">
        <v>38.520000000000003</v>
      </c>
      <c r="AE30" s="5">
        <v>45.23</v>
      </c>
      <c r="AF30" s="5">
        <v>50.44</v>
      </c>
      <c r="AG30" s="5">
        <v>47.73</v>
      </c>
      <c r="AH30" s="5">
        <v>45.96</v>
      </c>
      <c r="AI30" s="5">
        <v>47.67</v>
      </c>
      <c r="AJ30" s="5">
        <v>48.57</v>
      </c>
      <c r="AK30" s="5">
        <v>50.71</v>
      </c>
      <c r="AL30" s="5">
        <v>47.38</v>
      </c>
      <c r="AM30" s="5">
        <v>39.92</v>
      </c>
    </row>
    <row r="31" spans="1:52" x14ac:dyDescent="0.25">
      <c r="A31" s="3">
        <v>2013</v>
      </c>
      <c r="B31" s="4" t="s">
        <v>43</v>
      </c>
      <c r="C31" s="5">
        <v>52.08</v>
      </c>
      <c r="D31" s="5">
        <v>49.65</v>
      </c>
      <c r="E31" s="5">
        <v>52.76</v>
      </c>
      <c r="F31" s="5">
        <v>45.65</v>
      </c>
      <c r="G31" s="5">
        <v>51.51</v>
      </c>
      <c r="H31" s="5">
        <v>48.25</v>
      </c>
      <c r="I31" s="5">
        <v>44.73</v>
      </c>
      <c r="J31" s="5">
        <v>42.67</v>
      </c>
      <c r="K31" s="5">
        <v>46.1</v>
      </c>
      <c r="L31" s="5">
        <v>45.31</v>
      </c>
      <c r="M31" s="5">
        <v>36.35</v>
      </c>
      <c r="N31" s="5">
        <v>49.53</v>
      </c>
      <c r="O31" s="5">
        <v>42.55</v>
      </c>
      <c r="P31" s="5">
        <v>44.61</v>
      </c>
      <c r="Q31" s="5">
        <v>46.02</v>
      </c>
      <c r="R31" s="5">
        <v>48.34</v>
      </c>
      <c r="S31" s="5">
        <v>40.22</v>
      </c>
      <c r="T31" s="5">
        <v>37.01</v>
      </c>
      <c r="U31" s="5">
        <v>39.85</v>
      </c>
      <c r="V31" s="5">
        <v>38.42</v>
      </c>
      <c r="W31" s="5">
        <v>37.4</v>
      </c>
      <c r="X31" s="5">
        <v>46.3</v>
      </c>
      <c r="Y31" s="5">
        <v>44</v>
      </c>
      <c r="Z31" s="5">
        <v>47.26</v>
      </c>
      <c r="AA31" s="5">
        <v>48.38</v>
      </c>
      <c r="AB31" s="5">
        <v>46.81</v>
      </c>
      <c r="AC31" s="5">
        <v>47.61</v>
      </c>
      <c r="AD31" s="5">
        <v>41.95</v>
      </c>
      <c r="AE31" s="5">
        <v>43.21</v>
      </c>
      <c r="AF31" s="5">
        <v>52.66</v>
      </c>
      <c r="AG31" s="5">
        <v>46.26</v>
      </c>
      <c r="AH31" s="5">
        <v>44.87</v>
      </c>
      <c r="AI31" s="5">
        <v>48.85</v>
      </c>
      <c r="AJ31" s="5">
        <v>47.09</v>
      </c>
      <c r="AK31" s="5">
        <v>48.63</v>
      </c>
      <c r="AL31" s="5">
        <v>42.32</v>
      </c>
      <c r="AM31" s="5">
        <v>38.950000000000003</v>
      </c>
    </row>
    <row r="33" spans="1:39" x14ac:dyDescent="0.25">
      <c r="A33" s="2" t="s">
        <v>45</v>
      </c>
      <c r="B33" s="2">
        <v>1974</v>
      </c>
      <c r="C33" s="2" t="str">
        <f>C1</f>
        <v>DE_00</v>
      </c>
      <c r="D33" s="2" t="str">
        <f t="shared" ref="D33:AM33" si="0">D1</f>
        <v>DE_01</v>
      </c>
      <c r="E33" s="2" t="str">
        <f t="shared" si="0"/>
        <v>DE_02</v>
      </c>
      <c r="F33" s="2" t="str">
        <f t="shared" si="0"/>
        <v>MD_00</v>
      </c>
      <c r="G33" s="2" t="str">
        <f t="shared" si="0"/>
        <v>MD_01</v>
      </c>
      <c r="H33" s="2" t="str">
        <f t="shared" si="0"/>
        <v>MD_02</v>
      </c>
      <c r="I33" s="2" t="str">
        <f t="shared" si="0"/>
        <v>MD_03</v>
      </c>
      <c r="J33" s="2" t="str">
        <f t="shared" si="0"/>
        <v>MD_04</v>
      </c>
      <c r="K33" s="2" t="str">
        <f t="shared" si="0"/>
        <v>MD_05</v>
      </c>
      <c r="L33" s="2" t="str">
        <f t="shared" si="0"/>
        <v>MD_06</v>
      </c>
      <c r="M33" s="2" t="str">
        <f t="shared" si="0"/>
        <v>MD_07</v>
      </c>
      <c r="N33" s="2" t="str">
        <f t="shared" si="0"/>
        <v>MD_08</v>
      </c>
      <c r="O33" s="2" t="str">
        <f t="shared" si="0"/>
        <v>PA_00</v>
      </c>
      <c r="P33" s="2" t="str">
        <f t="shared" si="0"/>
        <v>PA_01</v>
      </c>
      <c r="Q33" s="2" t="str">
        <f t="shared" si="0"/>
        <v>PA_02</v>
      </c>
      <c r="R33" s="2" t="str">
        <f t="shared" si="0"/>
        <v>PA_03</v>
      </c>
      <c r="S33" s="2" t="str">
        <f t="shared" si="0"/>
        <v>PA_04</v>
      </c>
      <c r="T33" s="2" t="str">
        <f t="shared" si="0"/>
        <v>PA_05</v>
      </c>
      <c r="U33" s="2" t="str">
        <f t="shared" si="0"/>
        <v>PA_06</v>
      </c>
      <c r="V33" s="2" t="str">
        <f t="shared" si="0"/>
        <v>PA_07</v>
      </c>
      <c r="W33" s="2" t="str">
        <f t="shared" si="0"/>
        <v>PA_08</v>
      </c>
      <c r="X33" s="2" t="str">
        <f t="shared" si="0"/>
        <v>PA_09</v>
      </c>
      <c r="Y33" s="2" t="str">
        <f t="shared" si="0"/>
        <v>PA_10</v>
      </c>
      <c r="Z33" s="2" t="str">
        <f t="shared" si="0"/>
        <v>VA_00</v>
      </c>
      <c r="AA33" s="2" t="str">
        <f t="shared" si="0"/>
        <v>VA_01</v>
      </c>
      <c r="AB33" s="2" t="str">
        <f t="shared" si="0"/>
        <v>VA_02</v>
      </c>
      <c r="AC33" s="2" t="str">
        <f t="shared" si="0"/>
        <v>VA_03</v>
      </c>
      <c r="AD33" s="2" t="str">
        <f t="shared" si="0"/>
        <v>VA_04</v>
      </c>
      <c r="AE33" s="2" t="str">
        <f t="shared" si="0"/>
        <v>VA_05</v>
      </c>
      <c r="AF33" s="2" t="str">
        <f t="shared" si="0"/>
        <v>VA_06</v>
      </c>
      <c r="AG33" s="2" t="str">
        <f t="shared" si="0"/>
        <v>WV_00</v>
      </c>
      <c r="AH33" s="2" t="str">
        <f t="shared" si="0"/>
        <v>WV_01</v>
      </c>
      <c r="AI33" s="2" t="str">
        <f t="shared" si="0"/>
        <v>WV_02</v>
      </c>
      <c r="AJ33" s="2" t="str">
        <f t="shared" si="0"/>
        <v>WV_03</v>
      </c>
      <c r="AK33" s="2" t="str">
        <f t="shared" si="0"/>
        <v>WV_04</v>
      </c>
      <c r="AL33" s="2" t="str">
        <f t="shared" si="0"/>
        <v>WV_05</v>
      </c>
      <c r="AM33" s="2" t="str">
        <f t="shared" si="0"/>
        <v>WV_06</v>
      </c>
    </row>
    <row r="34" spans="1:39" x14ac:dyDescent="0.25">
      <c r="B34" s="2" t="s">
        <v>46</v>
      </c>
      <c r="C34" s="6">
        <f>AVERAGE(C2:C6)</f>
        <v>46.048000000000002</v>
      </c>
      <c r="D34" s="6">
        <f t="shared" ref="D34:AM34" si="1">AVERAGE(D2:D6)</f>
        <v>47.95</v>
      </c>
      <c r="E34" s="6">
        <f t="shared" si="1"/>
        <v>45.512</v>
      </c>
      <c r="F34" s="6">
        <f t="shared" si="1"/>
        <v>47.097999999999999</v>
      </c>
      <c r="G34" s="6">
        <f t="shared" si="1"/>
        <v>45.724000000000004</v>
      </c>
      <c r="H34" s="6">
        <f t="shared" si="1"/>
        <v>45.838000000000001</v>
      </c>
      <c r="I34" s="6">
        <f t="shared" si="1"/>
        <v>45.346000000000004</v>
      </c>
      <c r="J34" s="6">
        <f t="shared" si="1"/>
        <v>47.147999999999996</v>
      </c>
      <c r="K34" s="6">
        <f t="shared" si="1"/>
        <v>48.451999999999998</v>
      </c>
      <c r="L34" s="6">
        <f t="shared" si="1"/>
        <v>49.332000000000001</v>
      </c>
      <c r="M34" s="6">
        <f t="shared" si="1"/>
        <v>42.738</v>
      </c>
      <c r="N34" s="6">
        <f t="shared" si="1"/>
        <v>47.737999999999992</v>
      </c>
      <c r="O34" s="6">
        <f t="shared" si="1"/>
        <v>46.606000000000002</v>
      </c>
      <c r="P34" s="6">
        <f t="shared" si="1"/>
        <v>50.61999999999999</v>
      </c>
      <c r="Q34" s="6">
        <f t="shared" si="1"/>
        <v>53.323999999999998</v>
      </c>
      <c r="R34" s="6">
        <f t="shared" si="1"/>
        <v>50.026000000000003</v>
      </c>
      <c r="S34" s="6">
        <f t="shared" si="1"/>
        <v>46.808000000000007</v>
      </c>
      <c r="T34" s="6">
        <f t="shared" si="1"/>
        <v>47.201999999999998</v>
      </c>
      <c r="U34" s="6">
        <f t="shared" si="1"/>
        <v>43.917999999999999</v>
      </c>
      <c r="V34" s="6">
        <f t="shared" si="1"/>
        <v>45.863999999999997</v>
      </c>
      <c r="W34" s="6">
        <f t="shared" si="1"/>
        <v>43.832000000000008</v>
      </c>
      <c r="X34" s="6">
        <f t="shared" si="1"/>
        <v>45.064</v>
      </c>
      <c r="Y34" s="6">
        <f t="shared" si="1"/>
        <v>45.624000000000002</v>
      </c>
      <c r="Z34" s="6">
        <f t="shared" si="1"/>
        <v>47.176000000000002</v>
      </c>
      <c r="AA34" s="6">
        <f t="shared" si="1"/>
        <v>47.374000000000002</v>
      </c>
      <c r="AB34" s="6">
        <f t="shared" si="1"/>
        <v>48.42</v>
      </c>
      <c r="AC34" s="6">
        <f t="shared" si="1"/>
        <v>48.11999999999999</v>
      </c>
      <c r="AD34" s="6">
        <f t="shared" si="1"/>
        <v>44.554000000000002</v>
      </c>
      <c r="AE34" s="6">
        <f t="shared" si="1"/>
        <v>43.755999999999993</v>
      </c>
      <c r="AF34" s="6">
        <f t="shared" si="1"/>
        <v>48.92</v>
      </c>
      <c r="AG34" s="6">
        <f t="shared" si="1"/>
        <v>48.064000000000007</v>
      </c>
      <c r="AH34" s="6">
        <f t="shared" si="1"/>
        <v>44.956000000000003</v>
      </c>
      <c r="AI34" s="6">
        <f t="shared" si="1"/>
        <v>48.397999999999996</v>
      </c>
      <c r="AJ34" s="6">
        <f t="shared" si="1"/>
        <v>48.734000000000002</v>
      </c>
      <c r="AK34" s="6">
        <f t="shared" si="1"/>
        <v>51.767999999999994</v>
      </c>
      <c r="AL34" s="6">
        <f t="shared" si="1"/>
        <v>45.805999999999997</v>
      </c>
      <c r="AM34" s="6">
        <f t="shared" si="1"/>
        <v>40.440000000000005</v>
      </c>
    </row>
    <row r="35" spans="1:39" x14ac:dyDescent="0.25">
      <c r="B35" s="2" t="s">
        <v>47</v>
      </c>
      <c r="C35" s="6">
        <f>1.96*((STDEV(C2:C6))/((COUNT(C2:C6))^0.5))</f>
        <v>5.9365562494092403</v>
      </c>
      <c r="D35" s="6">
        <f t="shared" ref="D35:AM35" si="2">1.96*((STDEV(D2:D6))/((COUNT(D2:D6))^0.5))</f>
        <v>7.169861102141371</v>
      </c>
      <c r="E35" s="6">
        <f t="shared" si="2"/>
        <v>5.7845321641771799</v>
      </c>
      <c r="F35" s="6">
        <f t="shared" si="2"/>
        <v>5.6451926668980592</v>
      </c>
      <c r="G35" s="6">
        <f t="shared" si="2"/>
        <v>5.6230401707261271</v>
      </c>
      <c r="H35" s="6">
        <f t="shared" si="2"/>
        <v>6.7101521024787134</v>
      </c>
      <c r="I35" s="6">
        <f t="shared" si="2"/>
        <v>6.1847072488194517</v>
      </c>
      <c r="J35" s="6">
        <f t="shared" si="2"/>
        <v>5.9572986876939451</v>
      </c>
      <c r="K35" s="6">
        <f t="shared" si="2"/>
        <v>6.6614324818615431</v>
      </c>
      <c r="L35" s="6">
        <f t="shared" si="2"/>
        <v>5.8572244640614306</v>
      </c>
      <c r="M35" s="6">
        <f t="shared" si="2"/>
        <v>4.927470405634101</v>
      </c>
      <c r="N35" s="6">
        <f t="shared" si="2"/>
        <v>5.2059732637039522</v>
      </c>
      <c r="O35" s="6">
        <f t="shared" si="2"/>
        <v>2.777373252841612</v>
      </c>
      <c r="P35" s="6">
        <f t="shared" si="2"/>
        <v>3.5955611033606423</v>
      </c>
      <c r="Q35" s="6">
        <f t="shared" si="2"/>
        <v>3.6239684471032598</v>
      </c>
      <c r="R35" s="6">
        <f t="shared" si="2"/>
        <v>5.197495759459513</v>
      </c>
      <c r="S35" s="6">
        <f t="shared" si="2"/>
        <v>5.2172880639657278</v>
      </c>
      <c r="T35" s="6">
        <f t="shared" si="2"/>
        <v>3.9150694592050339</v>
      </c>
      <c r="U35" s="6">
        <f t="shared" si="2"/>
        <v>2.3349301570710868</v>
      </c>
      <c r="V35" s="6">
        <f t="shared" si="2"/>
        <v>2.8106194978331742</v>
      </c>
      <c r="W35" s="6">
        <f t="shared" si="2"/>
        <v>4.0730403433307636</v>
      </c>
      <c r="X35" s="6">
        <f t="shared" si="2"/>
        <v>3.3851339249134589</v>
      </c>
      <c r="Y35" s="6">
        <f t="shared" si="2"/>
        <v>2.1430751497789329</v>
      </c>
      <c r="Z35" s="6">
        <f t="shared" si="2"/>
        <v>5.5046368826290619</v>
      </c>
      <c r="AA35" s="6">
        <f t="shared" si="2"/>
        <v>5.4340963769149138</v>
      </c>
      <c r="AB35" s="6">
        <f t="shared" si="2"/>
        <v>7.0582400333227646</v>
      </c>
      <c r="AC35" s="6">
        <f t="shared" si="2"/>
        <v>6.2703490952258987</v>
      </c>
      <c r="AD35" s="6">
        <f t="shared" si="2"/>
        <v>5.7232053698604846</v>
      </c>
      <c r="AE35" s="6">
        <f t="shared" si="2"/>
        <v>4.9604173172829293</v>
      </c>
      <c r="AF35" s="6">
        <f t="shared" si="2"/>
        <v>4.7079836465306455</v>
      </c>
      <c r="AG35" s="6">
        <f t="shared" si="2"/>
        <v>4.2195099233915778</v>
      </c>
      <c r="AH35" s="6">
        <f t="shared" si="2"/>
        <v>3.5409915686993663</v>
      </c>
      <c r="AI35" s="6">
        <f t="shared" si="2"/>
        <v>3.5549634741302185</v>
      </c>
      <c r="AJ35" s="6">
        <f t="shared" si="2"/>
        <v>3.9031942152037482</v>
      </c>
      <c r="AK35" s="6">
        <f t="shared" si="2"/>
        <v>5.3817559935768404</v>
      </c>
      <c r="AL35" s="6">
        <f t="shared" si="2"/>
        <v>6.0977411287787779</v>
      </c>
      <c r="AM35" s="6">
        <f t="shared" si="2"/>
        <v>5.3892658409100642</v>
      </c>
    </row>
    <row r="37" spans="1:39" x14ac:dyDescent="0.25">
      <c r="A37" s="2" t="s">
        <v>62</v>
      </c>
      <c r="B37" s="2">
        <v>1984</v>
      </c>
      <c r="C37" s="2" t="str">
        <f>C33</f>
        <v>DE_00</v>
      </c>
      <c r="D37" s="2" t="str">
        <f t="shared" ref="D37:AM37" si="3">D33</f>
        <v>DE_01</v>
      </c>
      <c r="E37" s="2" t="str">
        <f t="shared" si="3"/>
        <v>DE_02</v>
      </c>
      <c r="F37" s="2" t="str">
        <f t="shared" si="3"/>
        <v>MD_00</v>
      </c>
      <c r="G37" s="2" t="str">
        <f t="shared" si="3"/>
        <v>MD_01</v>
      </c>
      <c r="H37" s="2" t="str">
        <f t="shared" si="3"/>
        <v>MD_02</v>
      </c>
      <c r="I37" s="2" t="str">
        <f t="shared" si="3"/>
        <v>MD_03</v>
      </c>
      <c r="J37" s="2" t="str">
        <f t="shared" si="3"/>
        <v>MD_04</v>
      </c>
      <c r="K37" s="2" t="str">
        <f t="shared" si="3"/>
        <v>MD_05</v>
      </c>
      <c r="L37" s="2" t="str">
        <f t="shared" si="3"/>
        <v>MD_06</v>
      </c>
      <c r="M37" s="2" t="str">
        <f t="shared" si="3"/>
        <v>MD_07</v>
      </c>
      <c r="N37" s="2" t="str">
        <f t="shared" si="3"/>
        <v>MD_08</v>
      </c>
      <c r="O37" s="2" t="str">
        <f t="shared" si="3"/>
        <v>PA_00</v>
      </c>
      <c r="P37" s="2" t="str">
        <f t="shared" si="3"/>
        <v>PA_01</v>
      </c>
      <c r="Q37" s="2" t="str">
        <f t="shared" si="3"/>
        <v>PA_02</v>
      </c>
      <c r="R37" s="2" t="str">
        <f t="shared" si="3"/>
        <v>PA_03</v>
      </c>
      <c r="S37" s="2" t="str">
        <f t="shared" si="3"/>
        <v>PA_04</v>
      </c>
      <c r="T37" s="2" t="str">
        <f t="shared" si="3"/>
        <v>PA_05</v>
      </c>
      <c r="U37" s="2" t="str">
        <f t="shared" si="3"/>
        <v>PA_06</v>
      </c>
      <c r="V37" s="2" t="str">
        <f t="shared" si="3"/>
        <v>PA_07</v>
      </c>
      <c r="W37" s="2" t="str">
        <f t="shared" si="3"/>
        <v>PA_08</v>
      </c>
      <c r="X37" s="2" t="str">
        <f t="shared" si="3"/>
        <v>PA_09</v>
      </c>
      <c r="Y37" s="2" t="str">
        <f t="shared" si="3"/>
        <v>PA_10</v>
      </c>
      <c r="Z37" s="2" t="str">
        <f t="shared" si="3"/>
        <v>VA_00</v>
      </c>
      <c r="AA37" s="2" t="str">
        <f t="shared" si="3"/>
        <v>VA_01</v>
      </c>
      <c r="AB37" s="2" t="str">
        <f t="shared" si="3"/>
        <v>VA_02</v>
      </c>
      <c r="AC37" s="2" t="str">
        <f t="shared" si="3"/>
        <v>VA_03</v>
      </c>
      <c r="AD37" s="2" t="str">
        <f t="shared" si="3"/>
        <v>VA_04</v>
      </c>
      <c r="AE37" s="2" t="str">
        <f t="shared" si="3"/>
        <v>VA_05</v>
      </c>
      <c r="AF37" s="2" t="str">
        <f t="shared" si="3"/>
        <v>VA_06</v>
      </c>
      <c r="AG37" s="2" t="str">
        <f t="shared" si="3"/>
        <v>WV_00</v>
      </c>
      <c r="AH37" s="2" t="str">
        <f t="shared" si="3"/>
        <v>WV_01</v>
      </c>
      <c r="AI37" s="2" t="str">
        <f t="shared" si="3"/>
        <v>WV_02</v>
      </c>
      <c r="AJ37" s="2" t="str">
        <f t="shared" si="3"/>
        <v>WV_03</v>
      </c>
      <c r="AK37" s="2" t="str">
        <f t="shared" si="3"/>
        <v>WV_04</v>
      </c>
      <c r="AL37" s="2" t="str">
        <f t="shared" si="3"/>
        <v>WV_05</v>
      </c>
      <c r="AM37" s="2" t="str">
        <f t="shared" si="3"/>
        <v>WV_06</v>
      </c>
    </row>
    <row r="38" spans="1:39" x14ac:dyDescent="0.25">
      <c r="B38" s="2" t="s">
        <v>46</v>
      </c>
      <c r="C38" s="6">
        <f>AVERAGE(C7:C11)</f>
        <v>41.55</v>
      </c>
      <c r="D38" s="6">
        <f t="shared" ref="D38:AM38" si="4">AVERAGE(D7:D11)</f>
        <v>42.253999999999998</v>
      </c>
      <c r="E38" s="6">
        <f t="shared" si="4"/>
        <v>41.345999999999997</v>
      </c>
      <c r="F38" s="6">
        <f t="shared" si="4"/>
        <v>41.504000000000005</v>
      </c>
      <c r="G38" s="6">
        <f t="shared" si="4"/>
        <v>42.269999999999996</v>
      </c>
      <c r="H38" s="6">
        <f t="shared" si="4"/>
        <v>42.787999999999997</v>
      </c>
      <c r="I38" s="6">
        <f t="shared" si="4"/>
        <v>42.540000000000006</v>
      </c>
      <c r="J38" s="6">
        <f t="shared" si="4"/>
        <v>40.733999999999995</v>
      </c>
      <c r="K38" s="6">
        <f t="shared" si="4"/>
        <v>41.703999999999994</v>
      </c>
      <c r="L38" s="6">
        <f t="shared" si="4"/>
        <v>40.853999999999999</v>
      </c>
      <c r="M38" s="6">
        <f t="shared" si="4"/>
        <v>37.564</v>
      </c>
      <c r="N38" s="6">
        <f t="shared" si="4"/>
        <v>45.643999999999998</v>
      </c>
      <c r="O38" s="6">
        <f t="shared" si="4"/>
        <v>42.519999999999996</v>
      </c>
      <c r="P38" s="6">
        <f t="shared" si="4"/>
        <v>45.738000000000007</v>
      </c>
      <c r="Q38" s="6">
        <f t="shared" si="4"/>
        <v>47.39</v>
      </c>
      <c r="R38" s="6">
        <f t="shared" si="4"/>
        <v>44.496000000000002</v>
      </c>
      <c r="S38" s="6">
        <f t="shared" si="4"/>
        <v>40.122</v>
      </c>
      <c r="T38" s="6">
        <f t="shared" si="4"/>
        <v>41.88</v>
      </c>
      <c r="U38" s="6">
        <f t="shared" si="4"/>
        <v>39.35199999999999</v>
      </c>
      <c r="V38" s="6">
        <f t="shared" si="4"/>
        <v>42.7</v>
      </c>
      <c r="W38" s="6">
        <f t="shared" si="4"/>
        <v>38.863999999999997</v>
      </c>
      <c r="X38" s="6">
        <f t="shared" si="4"/>
        <v>41.034000000000006</v>
      </c>
      <c r="Y38" s="6">
        <f t="shared" si="4"/>
        <v>44.870000000000005</v>
      </c>
      <c r="Z38" s="6">
        <f t="shared" si="4"/>
        <v>42.738</v>
      </c>
      <c r="AA38" s="6">
        <f t="shared" si="4"/>
        <v>44.258000000000003</v>
      </c>
      <c r="AB38" s="6">
        <f t="shared" si="4"/>
        <v>43.648000000000003</v>
      </c>
      <c r="AC38" s="6">
        <f t="shared" si="4"/>
        <v>43.272000000000006</v>
      </c>
      <c r="AD38" s="6">
        <f t="shared" si="4"/>
        <v>40.39</v>
      </c>
      <c r="AE38" s="6">
        <f t="shared" si="4"/>
        <v>41.570000000000007</v>
      </c>
      <c r="AF38" s="6">
        <f t="shared" si="4"/>
        <v>42.213999999999999</v>
      </c>
      <c r="AG38" s="6">
        <f t="shared" si="4"/>
        <v>43.79</v>
      </c>
      <c r="AH38" s="6">
        <f t="shared" si="4"/>
        <v>39.872</v>
      </c>
      <c r="AI38" s="6">
        <f t="shared" si="4"/>
        <v>44.316000000000003</v>
      </c>
      <c r="AJ38" s="6">
        <f t="shared" si="4"/>
        <v>42.196000000000005</v>
      </c>
      <c r="AK38" s="6">
        <f t="shared" si="4"/>
        <v>48.946000000000005</v>
      </c>
      <c r="AL38" s="6">
        <f t="shared" si="4"/>
        <v>41.021999999999991</v>
      </c>
      <c r="AM38" s="6">
        <f t="shared" si="4"/>
        <v>37.417999999999999</v>
      </c>
    </row>
    <row r="39" spans="1:39" x14ac:dyDescent="0.25">
      <c r="B39" s="2" t="s">
        <v>47</v>
      </c>
      <c r="C39" s="6">
        <f>1.96*((STDEV(C7:C11))/((COUNT(C7:C11))^0.5))</f>
        <v>7.6621662085862337</v>
      </c>
      <c r="D39" s="6">
        <f t="shared" ref="D39:AM39" si="5">1.96*((STDEV(D7:D11))/((COUNT(D7:D11))^0.5))</f>
        <v>7.776112210713042</v>
      </c>
      <c r="E39" s="6">
        <f t="shared" si="5"/>
        <v>7.7616311817555417</v>
      </c>
      <c r="F39" s="6">
        <f t="shared" si="5"/>
        <v>6.5132059271605778</v>
      </c>
      <c r="G39" s="6">
        <f t="shared" si="5"/>
        <v>7.0674594167918734</v>
      </c>
      <c r="H39" s="6">
        <f t="shared" si="5"/>
        <v>8.3827309634987248</v>
      </c>
      <c r="I39" s="6">
        <f t="shared" si="5"/>
        <v>6.6360546411252166</v>
      </c>
      <c r="J39" s="6">
        <f t="shared" si="5"/>
        <v>6.2533479782913446</v>
      </c>
      <c r="K39" s="6">
        <f t="shared" si="5"/>
        <v>8.3381625137436775</v>
      </c>
      <c r="L39" s="6">
        <f t="shared" si="5"/>
        <v>7.2808621012624624</v>
      </c>
      <c r="M39" s="6">
        <f t="shared" si="5"/>
        <v>5.6645376730674428</v>
      </c>
      <c r="N39" s="6">
        <f t="shared" si="5"/>
        <v>5.0817950790640758</v>
      </c>
      <c r="O39" s="6">
        <f t="shared" si="5"/>
        <v>4.4662934198281539</v>
      </c>
      <c r="P39" s="6">
        <f t="shared" si="5"/>
        <v>4.880578679460017</v>
      </c>
      <c r="Q39" s="6">
        <f t="shared" si="5"/>
        <v>6.826818149621408</v>
      </c>
      <c r="R39" s="6">
        <f t="shared" si="5"/>
        <v>7.4616111103165599</v>
      </c>
      <c r="S39" s="6">
        <f t="shared" si="5"/>
        <v>6.9528783741987255</v>
      </c>
      <c r="T39" s="6">
        <f t="shared" si="5"/>
        <v>5.1452370612052336</v>
      </c>
      <c r="U39" s="6">
        <f t="shared" si="5"/>
        <v>4.9488560058260438</v>
      </c>
      <c r="V39" s="6">
        <f t="shared" si="5"/>
        <v>4.437350829492746</v>
      </c>
      <c r="W39" s="6">
        <f t="shared" si="5"/>
        <v>4.1171739659139792</v>
      </c>
      <c r="X39" s="6">
        <f t="shared" si="5"/>
        <v>3.8274368919160513</v>
      </c>
      <c r="Y39" s="6">
        <f t="shared" si="5"/>
        <v>3.7195977137319556</v>
      </c>
      <c r="Z39" s="6">
        <f t="shared" si="5"/>
        <v>5.1907720233506396</v>
      </c>
      <c r="AA39" s="6">
        <f t="shared" si="5"/>
        <v>5.4530652083392379</v>
      </c>
      <c r="AB39" s="6">
        <f t="shared" si="5"/>
        <v>5.5353065091645801</v>
      </c>
      <c r="AC39" s="6">
        <f t="shared" si="5"/>
        <v>6.4682417288162499</v>
      </c>
      <c r="AD39" s="6">
        <f t="shared" si="5"/>
        <v>6.7841628105462908</v>
      </c>
      <c r="AE39" s="6">
        <f t="shared" si="5"/>
        <v>5.0691867671254194</v>
      </c>
      <c r="AF39" s="6">
        <f t="shared" si="5"/>
        <v>3.3853098212128225</v>
      </c>
      <c r="AG39" s="6">
        <f t="shared" si="5"/>
        <v>3.0541869412332963</v>
      </c>
      <c r="AH39" s="6">
        <f t="shared" si="5"/>
        <v>2.8632668570009314</v>
      </c>
      <c r="AI39" s="6">
        <f t="shared" si="5"/>
        <v>3.5117632371217731</v>
      </c>
      <c r="AJ39" s="6">
        <f t="shared" si="5"/>
        <v>1.8302307465453627</v>
      </c>
      <c r="AK39" s="6">
        <f t="shared" si="5"/>
        <v>4.156589333768733</v>
      </c>
      <c r="AL39" s="6">
        <f t="shared" si="5"/>
        <v>3.9597161643734009</v>
      </c>
      <c r="AM39" s="6">
        <f t="shared" si="5"/>
        <v>4.6781689604373931</v>
      </c>
    </row>
    <row r="41" spans="1:39" x14ac:dyDescent="0.25">
      <c r="A41" s="2" t="s">
        <v>63</v>
      </c>
      <c r="B41" s="2">
        <v>1992</v>
      </c>
      <c r="C41" s="2" t="str">
        <f>C37</f>
        <v>DE_00</v>
      </c>
      <c r="D41" s="2" t="str">
        <f t="shared" ref="D41:AM41" si="6">D37</f>
        <v>DE_01</v>
      </c>
      <c r="E41" s="2" t="str">
        <f t="shared" si="6"/>
        <v>DE_02</v>
      </c>
      <c r="F41" s="2" t="str">
        <f t="shared" si="6"/>
        <v>MD_00</v>
      </c>
      <c r="G41" s="2" t="str">
        <f t="shared" si="6"/>
        <v>MD_01</v>
      </c>
      <c r="H41" s="2" t="str">
        <f t="shared" si="6"/>
        <v>MD_02</v>
      </c>
      <c r="I41" s="2" t="str">
        <f t="shared" si="6"/>
        <v>MD_03</v>
      </c>
      <c r="J41" s="2" t="str">
        <f t="shared" si="6"/>
        <v>MD_04</v>
      </c>
      <c r="K41" s="2" t="str">
        <f t="shared" si="6"/>
        <v>MD_05</v>
      </c>
      <c r="L41" s="2" t="str">
        <f t="shared" si="6"/>
        <v>MD_06</v>
      </c>
      <c r="M41" s="2" t="str">
        <f t="shared" si="6"/>
        <v>MD_07</v>
      </c>
      <c r="N41" s="2" t="str">
        <f t="shared" si="6"/>
        <v>MD_08</v>
      </c>
      <c r="O41" s="2" t="str">
        <f t="shared" si="6"/>
        <v>PA_00</v>
      </c>
      <c r="P41" s="2" t="str">
        <f t="shared" si="6"/>
        <v>PA_01</v>
      </c>
      <c r="Q41" s="2" t="str">
        <f t="shared" si="6"/>
        <v>PA_02</v>
      </c>
      <c r="R41" s="2" t="str">
        <f t="shared" si="6"/>
        <v>PA_03</v>
      </c>
      <c r="S41" s="2" t="str">
        <f t="shared" si="6"/>
        <v>PA_04</v>
      </c>
      <c r="T41" s="2" t="str">
        <f t="shared" si="6"/>
        <v>PA_05</v>
      </c>
      <c r="U41" s="2" t="str">
        <f t="shared" si="6"/>
        <v>PA_06</v>
      </c>
      <c r="V41" s="2" t="str">
        <f t="shared" si="6"/>
        <v>PA_07</v>
      </c>
      <c r="W41" s="2" t="str">
        <f t="shared" si="6"/>
        <v>PA_08</v>
      </c>
      <c r="X41" s="2" t="str">
        <f t="shared" si="6"/>
        <v>PA_09</v>
      </c>
      <c r="Y41" s="2" t="str">
        <f t="shared" si="6"/>
        <v>PA_10</v>
      </c>
      <c r="Z41" s="2" t="str">
        <f t="shared" si="6"/>
        <v>VA_00</v>
      </c>
      <c r="AA41" s="2" t="str">
        <f t="shared" si="6"/>
        <v>VA_01</v>
      </c>
      <c r="AB41" s="2" t="str">
        <f t="shared" si="6"/>
        <v>VA_02</v>
      </c>
      <c r="AC41" s="2" t="str">
        <f t="shared" si="6"/>
        <v>VA_03</v>
      </c>
      <c r="AD41" s="2" t="str">
        <f t="shared" si="6"/>
        <v>VA_04</v>
      </c>
      <c r="AE41" s="2" t="str">
        <f t="shared" si="6"/>
        <v>VA_05</v>
      </c>
      <c r="AF41" s="2" t="str">
        <f t="shared" si="6"/>
        <v>VA_06</v>
      </c>
      <c r="AG41" s="2" t="str">
        <f t="shared" si="6"/>
        <v>WV_00</v>
      </c>
      <c r="AH41" s="2" t="str">
        <f t="shared" si="6"/>
        <v>WV_01</v>
      </c>
      <c r="AI41" s="2" t="str">
        <f t="shared" si="6"/>
        <v>WV_02</v>
      </c>
      <c r="AJ41" s="2" t="str">
        <f t="shared" si="6"/>
        <v>WV_03</v>
      </c>
      <c r="AK41" s="2" t="str">
        <f t="shared" si="6"/>
        <v>WV_04</v>
      </c>
      <c r="AL41" s="2" t="str">
        <f t="shared" si="6"/>
        <v>WV_05</v>
      </c>
      <c r="AM41" s="2" t="str">
        <f t="shared" si="6"/>
        <v>WV_06</v>
      </c>
    </row>
    <row r="42" spans="1:39" x14ac:dyDescent="0.25">
      <c r="B42" s="2" t="s">
        <v>46</v>
      </c>
      <c r="C42" s="6">
        <f>AVERAGE(C12:C16)</f>
        <v>43.89</v>
      </c>
      <c r="D42" s="6">
        <f t="shared" ref="D42:AM42" si="7">AVERAGE(D12:D16)</f>
        <v>43.474000000000004</v>
      </c>
      <c r="E42" s="6">
        <f t="shared" si="7"/>
        <v>44.005999999999993</v>
      </c>
      <c r="F42" s="6">
        <f t="shared" si="7"/>
        <v>43.64</v>
      </c>
      <c r="G42" s="6">
        <f t="shared" si="7"/>
        <v>43.823999999999998</v>
      </c>
      <c r="H42" s="6">
        <f t="shared" si="7"/>
        <v>43.661999999999999</v>
      </c>
      <c r="I42" s="6">
        <f t="shared" si="7"/>
        <v>44.701999999999998</v>
      </c>
      <c r="J42" s="6">
        <f t="shared" si="7"/>
        <v>43.456000000000003</v>
      </c>
      <c r="K42" s="6">
        <f t="shared" si="7"/>
        <v>41.903999999999996</v>
      </c>
      <c r="L42" s="6">
        <f t="shared" si="7"/>
        <v>44.155999999999992</v>
      </c>
      <c r="M42" s="6">
        <f t="shared" si="7"/>
        <v>39.559999999999995</v>
      </c>
      <c r="N42" s="6">
        <f t="shared" si="7"/>
        <v>46.414000000000001</v>
      </c>
      <c r="O42" s="6">
        <f t="shared" si="7"/>
        <v>43.672000000000004</v>
      </c>
      <c r="P42" s="6">
        <f t="shared" si="7"/>
        <v>45.492000000000004</v>
      </c>
      <c r="Q42" s="6">
        <f t="shared" si="7"/>
        <v>47.868000000000009</v>
      </c>
      <c r="R42" s="6">
        <f t="shared" si="7"/>
        <v>44.414000000000001</v>
      </c>
      <c r="S42" s="6">
        <f t="shared" si="7"/>
        <v>42.647999999999996</v>
      </c>
      <c r="T42" s="6">
        <f t="shared" si="7"/>
        <v>43.477999999999994</v>
      </c>
      <c r="U42" s="6">
        <f t="shared" si="7"/>
        <v>41.457999999999998</v>
      </c>
      <c r="V42" s="6">
        <f t="shared" si="7"/>
        <v>44.375999999999998</v>
      </c>
      <c r="W42" s="6">
        <f t="shared" si="7"/>
        <v>40.019999999999996</v>
      </c>
      <c r="X42" s="6">
        <f t="shared" si="7"/>
        <v>42.408000000000001</v>
      </c>
      <c r="Y42" s="6">
        <f t="shared" si="7"/>
        <v>45.676000000000002</v>
      </c>
      <c r="Z42" s="6">
        <f t="shared" si="7"/>
        <v>44.404000000000003</v>
      </c>
      <c r="AA42" s="6">
        <f t="shared" si="7"/>
        <v>43.993999999999993</v>
      </c>
      <c r="AB42" s="6">
        <f t="shared" si="7"/>
        <v>43.625999999999998</v>
      </c>
      <c r="AC42" s="6">
        <f t="shared" si="7"/>
        <v>45.910000000000004</v>
      </c>
      <c r="AD42" s="6">
        <f t="shared" si="7"/>
        <v>42.72</v>
      </c>
      <c r="AE42" s="6">
        <f t="shared" si="7"/>
        <v>42.672000000000004</v>
      </c>
      <c r="AF42" s="6">
        <f t="shared" si="7"/>
        <v>46.457999999999998</v>
      </c>
      <c r="AG42" s="6">
        <f t="shared" si="7"/>
        <v>45.962000000000003</v>
      </c>
      <c r="AH42" s="6">
        <f t="shared" si="7"/>
        <v>44.36</v>
      </c>
      <c r="AI42" s="6">
        <f t="shared" si="7"/>
        <v>48.128</v>
      </c>
      <c r="AJ42" s="6">
        <f t="shared" si="7"/>
        <v>46.043999999999997</v>
      </c>
      <c r="AK42" s="6">
        <f t="shared" si="7"/>
        <v>49.21</v>
      </c>
      <c r="AL42" s="6">
        <f t="shared" si="7"/>
        <v>42.678000000000004</v>
      </c>
      <c r="AM42" s="6">
        <f t="shared" si="7"/>
        <v>38.179999999999993</v>
      </c>
    </row>
    <row r="43" spans="1:39" x14ac:dyDescent="0.25">
      <c r="B43" s="2" t="s">
        <v>47</v>
      </c>
      <c r="C43" s="6">
        <f>1.96*((STDEV(C12:C16))/((COUNT(C12:C16))^0.5))</f>
        <v>4.5278630226631051</v>
      </c>
      <c r="D43" s="6">
        <f t="shared" ref="D43:AM43" si="8">1.96*((STDEV(D12:D16))/((COUNT(D12:D16))^0.5))</f>
        <v>4.1690936964285186</v>
      </c>
      <c r="E43" s="6">
        <f t="shared" si="8"/>
        <v>4.8772566905587711</v>
      </c>
      <c r="F43" s="6">
        <f t="shared" si="8"/>
        <v>4.1085405739751444</v>
      </c>
      <c r="G43" s="6">
        <f t="shared" si="8"/>
        <v>2.4379878969346844</v>
      </c>
      <c r="H43" s="6">
        <f t="shared" si="8"/>
        <v>4.5553216780376911</v>
      </c>
      <c r="I43" s="6">
        <f t="shared" si="8"/>
        <v>5.8462742534369783</v>
      </c>
      <c r="J43" s="6">
        <f t="shared" si="8"/>
        <v>5.3976691911972567</v>
      </c>
      <c r="K43" s="6">
        <f t="shared" si="8"/>
        <v>5.1480234849503459</v>
      </c>
      <c r="L43" s="6">
        <f t="shared" si="8"/>
        <v>4.4436904565462658</v>
      </c>
      <c r="M43" s="6">
        <f t="shared" si="8"/>
        <v>4.4344106620835548</v>
      </c>
      <c r="N43" s="6">
        <f t="shared" si="8"/>
        <v>5.3639352622491137</v>
      </c>
      <c r="O43" s="6">
        <f t="shared" si="8"/>
        <v>4.1689914145270173</v>
      </c>
      <c r="P43" s="6">
        <f t="shared" si="8"/>
        <v>4.7472252011464287</v>
      </c>
      <c r="Q43" s="6">
        <f t="shared" si="8"/>
        <v>5.021527650267366</v>
      </c>
      <c r="R43" s="6">
        <f t="shared" si="8"/>
        <v>5.2991875929806609</v>
      </c>
      <c r="S43" s="6">
        <f t="shared" si="8"/>
        <v>5.3819237384415253</v>
      </c>
      <c r="T43" s="6">
        <f t="shared" si="8"/>
        <v>4.8326358743857449</v>
      </c>
      <c r="U43" s="6">
        <f t="shared" si="8"/>
        <v>4.8583588708945866</v>
      </c>
      <c r="V43" s="6">
        <f t="shared" si="8"/>
        <v>4.4905631817846796</v>
      </c>
      <c r="W43" s="6">
        <f t="shared" si="8"/>
        <v>4.828673916511665</v>
      </c>
      <c r="X43" s="6">
        <f t="shared" si="8"/>
        <v>3.5842468071269873</v>
      </c>
      <c r="Y43" s="6">
        <f t="shared" si="8"/>
        <v>3.6106775067291732</v>
      </c>
      <c r="Z43" s="6">
        <f t="shared" si="8"/>
        <v>2.9781914608701712</v>
      </c>
      <c r="AA43" s="6">
        <f t="shared" si="8"/>
        <v>2.7191395833241074</v>
      </c>
      <c r="AB43" s="6">
        <f t="shared" si="8"/>
        <v>4.5397027331753925</v>
      </c>
      <c r="AC43" s="6">
        <f t="shared" si="8"/>
        <v>3.125723788180907</v>
      </c>
      <c r="AD43" s="6">
        <f t="shared" si="8"/>
        <v>4.683469112527578</v>
      </c>
      <c r="AE43" s="6">
        <f t="shared" si="8"/>
        <v>2.6126395645783216</v>
      </c>
      <c r="AF43" s="6">
        <f t="shared" si="8"/>
        <v>3.256588218120307</v>
      </c>
      <c r="AG43" s="6">
        <f t="shared" si="8"/>
        <v>4.4654478304420948</v>
      </c>
      <c r="AH43" s="6">
        <f t="shared" si="8"/>
        <v>4.7483968225075666</v>
      </c>
      <c r="AI43" s="6">
        <f t="shared" si="8"/>
        <v>5.70101100002445</v>
      </c>
      <c r="AJ43" s="6">
        <f t="shared" si="8"/>
        <v>4.671127003368726</v>
      </c>
      <c r="AK43" s="6">
        <f t="shared" si="8"/>
        <v>4.8683456754835737</v>
      </c>
      <c r="AL43" s="6">
        <f t="shared" si="8"/>
        <v>2.7414325989161221</v>
      </c>
      <c r="AM43" s="6">
        <f t="shared" si="8"/>
        <v>4.5155226798234773</v>
      </c>
    </row>
    <row r="45" spans="1:39" x14ac:dyDescent="0.25">
      <c r="A45" s="2" t="s">
        <v>64</v>
      </c>
      <c r="B45" s="2">
        <v>2001</v>
      </c>
      <c r="C45" s="2" t="str">
        <f>C41</f>
        <v>DE_00</v>
      </c>
      <c r="D45" s="2" t="str">
        <f t="shared" ref="D45:AM45" si="9">D41</f>
        <v>DE_01</v>
      </c>
      <c r="E45" s="2" t="str">
        <f t="shared" si="9"/>
        <v>DE_02</v>
      </c>
      <c r="F45" s="2" t="str">
        <f t="shared" si="9"/>
        <v>MD_00</v>
      </c>
      <c r="G45" s="2" t="str">
        <f t="shared" si="9"/>
        <v>MD_01</v>
      </c>
      <c r="H45" s="2" t="str">
        <f t="shared" si="9"/>
        <v>MD_02</v>
      </c>
      <c r="I45" s="2" t="str">
        <f t="shared" si="9"/>
        <v>MD_03</v>
      </c>
      <c r="J45" s="2" t="str">
        <f t="shared" si="9"/>
        <v>MD_04</v>
      </c>
      <c r="K45" s="2" t="str">
        <f t="shared" si="9"/>
        <v>MD_05</v>
      </c>
      <c r="L45" s="2" t="str">
        <f t="shared" si="9"/>
        <v>MD_06</v>
      </c>
      <c r="M45" s="2" t="str">
        <f t="shared" si="9"/>
        <v>MD_07</v>
      </c>
      <c r="N45" s="2" t="str">
        <f t="shared" si="9"/>
        <v>MD_08</v>
      </c>
      <c r="O45" s="2" t="str">
        <f t="shared" si="9"/>
        <v>PA_00</v>
      </c>
      <c r="P45" s="2" t="str">
        <f t="shared" si="9"/>
        <v>PA_01</v>
      </c>
      <c r="Q45" s="2" t="str">
        <f t="shared" si="9"/>
        <v>PA_02</v>
      </c>
      <c r="R45" s="2" t="str">
        <f t="shared" si="9"/>
        <v>PA_03</v>
      </c>
      <c r="S45" s="2" t="str">
        <f t="shared" si="9"/>
        <v>PA_04</v>
      </c>
      <c r="T45" s="2" t="str">
        <f t="shared" si="9"/>
        <v>PA_05</v>
      </c>
      <c r="U45" s="2" t="str">
        <f t="shared" si="9"/>
        <v>PA_06</v>
      </c>
      <c r="V45" s="2" t="str">
        <f t="shared" si="9"/>
        <v>PA_07</v>
      </c>
      <c r="W45" s="2" t="str">
        <f t="shared" si="9"/>
        <v>PA_08</v>
      </c>
      <c r="X45" s="2" t="str">
        <f t="shared" si="9"/>
        <v>PA_09</v>
      </c>
      <c r="Y45" s="2" t="str">
        <f t="shared" si="9"/>
        <v>PA_10</v>
      </c>
      <c r="Z45" s="2" t="str">
        <f t="shared" si="9"/>
        <v>VA_00</v>
      </c>
      <c r="AA45" s="2" t="str">
        <f t="shared" si="9"/>
        <v>VA_01</v>
      </c>
      <c r="AB45" s="2" t="str">
        <f t="shared" si="9"/>
        <v>VA_02</v>
      </c>
      <c r="AC45" s="2" t="str">
        <f t="shared" si="9"/>
        <v>VA_03</v>
      </c>
      <c r="AD45" s="2" t="str">
        <f t="shared" si="9"/>
        <v>VA_04</v>
      </c>
      <c r="AE45" s="2" t="str">
        <f t="shared" si="9"/>
        <v>VA_05</v>
      </c>
      <c r="AF45" s="2" t="str">
        <f t="shared" si="9"/>
        <v>VA_06</v>
      </c>
      <c r="AG45" s="2" t="str">
        <f t="shared" si="9"/>
        <v>WV_00</v>
      </c>
      <c r="AH45" s="2" t="str">
        <f t="shared" si="9"/>
        <v>WV_01</v>
      </c>
      <c r="AI45" s="2" t="str">
        <f t="shared" si="9"/>
        <v>WV_02</v>
      </c>
      <c r="AJ45" s="2" t="str">
        <f t="shared" si="9"/>
        <v>WV_03</v>
      </c>
      <c r="AK45" s="2" t="str">
        <f t="shared" si="9"/>
        <v>WV_04</v>
      </c>
      <c r="AL45" s="2" t="str">
        <f t="shared" si="9"/>
        <v>WV_05</v>
      </c>
      <c r="AM45" s="2" t="str">
        <f t="shared" si="9"/>
        <v>WV_06</v>
      </c>
    </row>
    <row r="46" spans="1:39" x14ac:dyDescent="0.25">
      <c r="B46" s="2" t="s">
        <v>46</v>
      </c>
      <c r="C46" s="6">
        <f>AVERAGE(C17:C21)</f>
        <v>45.373999999999995</v>
      </c>
      <c r="D46" s="6">
        <f t="shared" ref="D46:AM46" si="10">AVERAGE(D17:D21)</f>
        <v>44.85</v>
      </c>
      <c r="E46" s="6">
        <f t="shared" si="10"/>
        <v>45.522000000000006</v>
      </c>
      <c r="F46" s="6">
        <f t="shared" si="10"/>
        <v>43.496000000000002</v>
      </c>
      <c r="G46" s="6">
        <f t="shared" si="10"/>
        <v>43.832000000000001</v>
      </c>
      <c r="H46" s="6">
        <f t="shared" si="10"/>
        <v>45.547999999999988</v>
      </c>
      <c r="I46" s="6">
        <f t="shared" si="10"/>
        <v>42.749999999999993</v>
      </c>
      <c r="J46" s="6">
        <f t="shared" si="10"/>
        <v>44.13</v>
      </c>
      <c r="K46" s="6">
        <f t="shared" si="10"/>
        <v>46.344000000000001</v>
      </c>
      <c r="L46" s="6">
        <f t="shared" si="10"/>
        <v>43.253999999999998</v>
      </c>
      <c r="M46" s="6">
        <f t="shared" si="10"/>
        <v>38.058</v>
      </c>
      <c r="N46" s="6">
        <f t="shared" si="10"/>
        <v>45.116</v>
      </c>
      <c r="O46" s="6">
        <f t="shared" si="10"/>
        <v>41.4</v>
      </c>
      <c r="P46" s="6">
        <f t="shared" si="10"/>
        <v>43.929999999999993</v>
      </c>
      <c r="Q46" s="6">
        <f t="shared" si="10"/>
        <v>46.022000000000006</v>
      </c>
      <c r="R46" s="6">
        <f t="shared" si="10"/>
        <v>43.811999999999998</v>
      </c>
      <c r="S46" s="6">
        <f t="shared" si="10"/>
        <v>39.983999999999995</v>
      </c>
      <c r="T46" s="6">
        <f t="shared" si="10"/>
        <v>41.15</v>
      </c>
      <c r="U46" s="6">
        <f t="shared" si="10"/>
        <v>40.158000000000001</v>
      </c>
      <c r="V46" s="6">
        <f t="shared" si="10"/>
        <v>40.403999999999996</v>
      </c>
      <c r="W46" s="6">
        <f t="shared" si="10"/>
        <v>38.514000000000003</v>
      </c>
      <c r="X46" s="6">
        <f t="shared" si="10"/>
        <v>40.704000000000001</v>
      </c>
      <c r="Y46" s="6">
        <f t="shared" si="10"/>
        <v>41.731999999999999</v>
      </c>
      <c r="Z46" s="6">
        <f t="shared" si="10"/>
        <v>43.484000000000002</v>
      </c>
      <c r="AA46" s="6">
        <f t="shared" si="10"/>
        <v>47.027999999999999</v>
      </c>
      <c r="AB46" s="6">
        <f t="shared" si="10"/>
        <v>44.303999999999995</v>
      </c>
      <c r="AC46" s="6">
        <f t="shared" si="10"/>
        <v>43.146000000000001</v>
      </c>
      <c r="AD46" s="6">
        <f t="shared" si="10"/>
        <v>40.867999999999995</v>
      </c>
      <c r="AE46" s="6">
        <f t="shared" si="10"/>
        <v>40.915999999999997</v>
      </c>
      <c r="AF46" s="6">
        <f t="shared" si="10"/>
        <v>43.061999999999998</v>
      </c>
      <c r="AG46" s="6">
        <f t="shared" si="10"/>
        <v>44.536000000000001</v>
      </c>
      <c r="AH46" s="6">
        <f t="shared" si="10"/>
        <v>42.061999999999998</v>
      </c>
      <c r="AI46" s="6">
        <f t="shared" si="10"/>
        <v>45.358000000000004</v>
      </c>
      <c r="AJ46" s="6">
        <f t="shared" si="10"/>
        <v>43.36</v>
      </c>
      <c r="AK46" s="6">
        <f t="shared" si="10"/>
        <v>48.475999999999999</v>
      </c>
      <c r="AL46" s="6">
        <f t="shared" si="10"/>
        <v>42.72</v>
      </c>
      <c r="AM46" s="6">
        <f t="shared" si="10"/>
        <v>38.448</v>
      </c>
    </row>
    <row r="47" spans="1:39" x14ac:dyDescent="0.25">
      <c r="B47" s="2" t="s">
        <v>47</v>
      </c>
      <c r="C47" s="6">
        <f>1.96*((STDEV(C17:C21))/((COUNT(C17:C21))^0.5))</f>
        <v>8.7185188738455146</v>
      </c>
      <c r="D47" s="6">
        <f t="shared" ref="D47:AM47" si="11">1.96*((STDEV(D17:D21))/((COUNT(D17:D21))^0.5))</f>
        <v>10.393955952956508</v>
      </c>
      <c r="E47" s="6">
        <f t="shared" si="11"/>
        <v>8.2962181161297632</v>
      </c>
      <c r="F47" s="6">
        <f t="shared" si="11"/>
        <v>10.388191560497891</v>
      </c>
      <c r="G47" s="6">
        <f t="shared" si="11"/>
        <v>9.0424285086695821</v>
      </c>
      <c r="H47" s="6">
        <f t="shared" si="11"/>
        <v>10.813232071420694</v>
      </c>
      <c r="I47" s="6">
        <f t="shared" si="11"/>
        <v>11.346578644860333</v>
      </c>
      <c r="J47" s="6">
        <f t="shared" si="11"/>
        <v>12.107413559633629</v>
      </c>
      <c r="K47" s="6">
        <f t="shared" si="11"/>
        <v>11.648009066342636</v>
      </c>
      <c r="L47" s="6">
        <f t="shared" si="11"/>
        <v>10.790425010054085</v>
      </c>
      <c r="M47" s="6">
        <f t="shared" si="11"/>
        <v>9.6003381018795366</v>
      </c>
      <c r="N47" s="6">
        <f t="shared" si="11"/>
        <v>9.1500613633789083</v>
      </c>
      <c r="O47" s="6">
        <f t="shared" si="11"/>
        <v>6.1401641723980331</v>
      </c>
      <c r="P47" s="6">
        <f t="shared" si="11"/>
        <v>7.4156801387330731</v>
      </c>
      <c r="Q47" s="6">
        <f t="shared" si="11"/>
        <v>8.6329276335667071</v>
      </c>
      <c r="R47" s="6">
        <f t="shared" si="11"/>
        <v>9.1123483922861475</v>
      </c>
      <c r="S47" s="6">
        <f t="shared" si="11"/>
        <v>9.9570500126091535</v>
      </c>
      <c r="T47" s="6">
        <f t="shared" si="11"/>
        <v>6.987192451335523</v>
      </c>
      <c r="U47" s="6">
        <f t="shared" si="11"/>
        <v>4.4365560073552102</v>
      </c>
      <c r="V47" s="6">
        <f t="shared" si="11"/>
        <v>5.4828406748327598</v>
      </c>
      <c r="W47" s="6">
        <f t="shared" si="11"/>
        <v>7.5529601355759626</v>
      </c>
      <c r="X47" s="6">
        <f t="shared" si="11"/>
        <v>5.1324672423308906</v>
      </c>
      <c r="Y47" s="6">
        <f t="shared" si="11"/>
        <v>5.1128560150272317</v>
      </c>
      <c r="Z47" s="6">
        <f t="shared" si="11"/>
        <v>11.486278287138965</v>
      </c>
      <c r="AA47" s="6">
        <f t="shared" si="11"/>
        <v>11.994276650736374</v>
      </c>
      <c r="AB47" s="6">
        <f t="shared" si="11"/>
        <v>13.587507709421933</v>
      </c>
      <c r="AC47" s="6">
        <f t="shared" si="11"/>
        <v>14.024105570395568</v>
      </c>
      <c r="AD47" s="6">
        <f t="shared" si="11"/>
        <v>10.562466004792647</v>
      </c>
      <c r="AE47" s="6">
        <f t="shared" si="11"/>
        <v>11.502823379744658</v>
      </c>
      <c r="AF47" s="6">
        <f t="shared" si="11"/>
        <v>8.3264837096099509</v>
      </c>
      <c r="AG47" s="6">
        <f t="shared" si="11"/>
        <v>8.224890997064934</v>
      </c>
      <c r="AH47" s="6">
        <f t="shared" si="11"/>
        <v>6.0979326469222608</v>
      </c>
      <c r="AI47" s="6">
        <f t="shared" si="11"/>
        <v>7.3864320863593962</v>
      </c>
      <c r="AJ47" s="6">
        <f t="shared" si="11"/>
        <v>8.0290318081322916</v>
      </c>
      <c r="AK47" s="6">
        <f t="shared" si="11"/>
        <v>8.8663879424261776</v>
      </c>
      <c r="AL47" s="6">
        <f t="shared" si="11"/>
        <v>8.5484608514047835</v>
      </c>
      <c r="AM47" s="6">
        <f t="shared" si="11"/>
        <v>9.5690311379156725</v>
      </c>
    </row>
    <row r="49" spans="1:39" x14ac:dyDescent="0.25">
      <c r="A49" s="2" t="s">
        <v>65</v>
      </c>
      <c r="B49" s="2">
        <v>2006</v>
      </c>
      <c r="C49" s="2" t="str">
        <f>C45</f>
        <v>DE_00</v>
      </c>
      <c r="D49" s="2" t="str">
        <f t="shared" ref="D49:AM49" si="12">D45</f>
        <v>DE_01</v>
      </c>
      <c r="E49" s="2" t="str">
        <f t="shared" si="12"/>
        <v>DE_02</v>
      </c>
      <c r="F49" s="2" t="str">
        <f t="shared" si="12"/>
        <v>MD_00</v>
      </c>
      <c r="G49" s="2" t="str">
        <f t="shared" si="12"/>
        <v>MD_01</v>
      </c>
      <c r="H49" s="2" t="str">
        <f t="shared" si="12"/>
        <v>MD_02</v>
      </c>
      <c r="I49" s="2" t="str">
        <f t="shared" si="12"/>
        <v>MD_03</v>
      </c>
      <c r="J49" s="2" t="str">
        <f t="shared" si="12"/>
        <v>MD_04</v>
      </c>
      <c r="K49" s="2" t="str">
        <f t="shared" si="12"/>
        <v>MD_05</v>
      </c>
      <c r="L49" s="2" t="str">
        <f t="shared" si="12"/>
        <v>MD_06</v>
      </c>
      <c r="M49" s="2" t="str">
        <f t="shared" si="12"/>
        <v>MD_07</v>
      </c>
      <c r="N49" s="2" t="str">
        <f t="shared" si="12"/>
        <v>MD_08</v>
      </c>
      <c r="O49" s="2" t="str">
        <f t="shared" si="12"/>
        <v>PA_00</v>
      </c>
      <c r="P49" s="2" t="str">
        <f t="shared" si="12"/>
        <v>PA_01</v>
      </c>
      <c r="Q49" s="2" t="str">
        <f t="shared" si="12"/>
        <v>PA_02</v>
      </c>
      <c r="R49" s="2" t="str">
        <f t="shared" si="12"/>
        <v>PA_03</v>
      </c>
      <c r="S49" s="2" t="str">
        <f t="shared" si="12"/>
        <v>PA_04</v>
      </c>
      <c r="T49" s="2" t="str">
        <f t="shared" si="12"/>
        <v>PA_05</v>
      </c>
      <c r="U49" s="2" t="str">
        <f t="shared" si="12"/>
        <v>PA_06</v>
      </c>
      <c r="V49" s="2" t="str">
        <f t="shared" si="12"/>
        <v>PA_07</v>
      </c>
      <c r="W49" s="2" t="str">
        <f t="shared" si="12"/>
        <v>PA_08</v>
      </c>
      <c r="X49" s="2" t="str">
        <f t="shared" si="12"/>
        <v>PA_09</v>
      </c>
      <c r="Y49" s="2" t="str">
        <f t="shared" si="12"/>
        <v>PA_10</v>
      </c>
      <c r="Z49" s="2" t="str">
        <f t="shared" si="12"/>
        <v>VA_00</v>
      </c>
      <c r="AA49" s="2" t="str">
        <f t="shared" si="12"/>
        <v>VA_01</v>
      </c>
      <c r="AB49" s="2" t="str">
        <f t="shared" si="12"/>
        <v>VA_02</v>
      </c>
      <c r="AC49" s="2" t="str">
        <f t="shared" si="12"/>
        <v>VA_03</v>
      </c>
      <c r="AD49" s="2" t="str">
        <f t="shared" si="12"/>
        <v>VA_04</v>
      </c>
      <c r="AE49" s="2" t="str">
        <f t="shared" si="12"/>
        <v>VA_05</v>
      </c>
      <c r="AF49" s="2" t="str">
        <f t="shared" si="12"/>
        <v>VA_06</v>
      </c>
      <c r="AG49" s="2" t="str">
        <f t="shared" si="12"/>
        <v>WV_00</v>
      </c>
      <c r="AH49" s="2" t="str">
        <f t="shared" si="12"/>
        <v>WV_01</v>
      </c>
      <c r="AI49" s="2" t="str">
        <f t="shared" si="12"/>
        <v>WV_02</v>
      </c>
      <c r="AJ49" s="2" t="str">
        <f t="shared" si="12"/>
        <v>WV_03</v>
      </c>
      <c r="AK49" s="2" t="str">
        <f t="shared" si="12"/>
        <v>WV_04</v>
      </c>
      <c r="AL49" s="2" t="str">
        <f t="shared" si="12"/>
        <v>WV_05</v>
      </c>
      <c r="AM49" s="2" t="str">
        <f t="shared" si="12"/>
        <v>WV_06</v>
      </c>
    </row>
    <row r="50" spans="1:39" x14ac:dyDescent="0.25">
      <c r="B50" s="2" t="s">
        <v>46</v>
      </c>
      <c r="C50" s="6">
        <f>AVERAGE(C22:C26)</f>
        <v>44.444000000000003</v>
      </c>
      <c r="D50" s="6">
        <f t="shared" ref="D50:AM50" si="13">AVERAGE(D22:D26)</f>
        <v>47.012</v>
      </c>
      <c r="E50" s="6">
        <f t="shared" si="13"/>
        <v>43.718000000000004</v>
      </c>
      <c r="F50" s="6">
        <f t="shared" si="13"/>
        <v>44.18</v>
      </c>
      <c r="G50" s="6">
        <f t="shared" si="13"/>
        <v>44.113999999999997</v>
      </c>
      <c r="H50" s="6">
        <f t="shared" si="13"/>
        <v>43.504000000000005</v>
      </c>
      <c r="I50" s="6">
        <f t="shared" si="13"/>
        <v>42.957999999999991</v>
      </c>
      <c r="J50" s="6">
        <f t="shared" si="13"/>
        <v>44.796000000000006</v>
      </c>
      <c r="K50" s="6">
        <f t="shared" si="13"/>
        <v>42.257999999999996</v>
      </c>
      <c r="L50" s="6">
        <f t="shared" si="13"/>
        <v>45.489999999999995</v>
      </c>
      <c r="M50" s="6">
        <f t="shared" si="13"/>
        <v>39.616</v>
      </c>
      <c r="N50" s="6">
        <f t="shared" si="13"/>
        <v>48.015999999999998</v>
      </c>
      <c r="O50" s="6">
        <f t="shared" si="13"/>
        <v>47.268000000000001</v>
      </c>
      <c r="P50" s="6">
        <f t="shared" si="13"/>
        <v>52.177999999999997</v>
      </c>
      <c r="Q50" s="6">
        <f t="shared" si="13"/>
        <v>52.858000000000004</v>
      </c>
      <c r="R50" s="6">
        <f t="shared" si="13"/>
        <v>49.643999999999991</v>
      </c>
      <c r="S50" s="6">
        <f t="shared" si="13"/>
        <v>44.891999999999996</v>
      </c>
      <c r="T50" s="6">
        <f t="shared" si="13"/>
        <v>46.839999999999996</v>
      </c>
      <c r="U50" s="6">
        <f t="shared" si="13"/>
        <v>46.566000000000003</v>
      </c>
      <c r="V50" s="6">
        <f t="shared" si="13"/>
        <v>45.465999999999994</v>
      </c>
      <c r="W50" s="6">
        <f t="shared" si="13"/>
        <v>43.073999999999998</v>
      </c>
      <c r="X50" s="6">
        <f t="shared" si="13"/>
        <v>46.408000000000001</v>
      </c>
      <c r="Y50" s="6">
        <f t="shared" si="13"/>
        <v>47.851999999999997</v>
      </c>
      <c r="Z50" s="6">
        <f t="shared" si="13"/>
        <v>42.691999999999993</v>
      </c>
      <c r="AA50" s="6">
        <f t="shared" si="13"/>
        <v>45.708000000000006</v>
      </c>
      <c r="AB50" s="6">
        <f t="shared" si="13"/>
        <v>43.486000000000004</v>
      </c>
      <c r="AC50" s="6">
        <f t="shared" si="13"/>
        <v>41.735999999999997</v>
      </c>
      <c r="AD50" s="6">
        <f t="shared" si="13"/>
        <v>40.772000000000006</v>
      </c>
      <c r="AE50" s="6">
        <f t="shared" si="13"/>
        <v>41.18</v>
      </c>
      <c r="AF50" s="6">
        <f t="shared" si="13"/>
        <v>42.198</v>
      </c>
      <c r="AG50" s="6">
        <f t="shared" si="13"/>
        <v>46.176000000000002</v>
      </c>
      <c r="AH50" s="6">
        <f t="shared" si="13"/>
        <v>45.905999999999999</v>
      </c>
      <c r="AI50" s="6">
        <f t="shared" si="13"/>
        <v>48.641999999999996</v>
      </c>
      <c r="AJ50" s="6">
        <f t="shared" si="13"/>
        <v>45.589999999999996</v>
      </c>
      <c r="AK50" s="6">
        <f t="shared" si="13"/>
        <v>49.510000000000005</v>
      </c>
      <c r="AL50" s="6">
        <f t="shared" si="13"/>
        <v>42.414000000000001</v>
      </c>
      <c r="AM50" s="6">
        <f t="shared" si="13"/>
        <v>38.845999999999997</v>
      </c>
    </row>
    <row r="51" spans="1:39" x14ac:dyDescent="0.25">
      <c r="B51" s="2" t="s">
        <v>47</v>
      </c>
      <c r="C51" s="6">
        <f>1.96*((STDEV(C22:C26))/((COUNT(C22:C26))^0.5))</f>
        <v>4.106733702786193</v>
      </c>
      <c r="D51" s="6">
        <f t="shared" ref="D51:AM51" si="14">1.96*((STDEV(D22:D26))/((COUNT(D22:D26))^0.5))</f>
        <v>6.3281458584959935</v>
      </c>
      <c r="E51" s="6">
        <f t="shared" si="14"/>
        <v>3.5824028347465338</v>
      </c>
      <c r="F51" s="6">
        <f t="shared" si="14"/>
        <v>4.8962392768327705</v>
      </c>
      <c r="G51" s="6">
        <f t="shared" si="14"/>
        <v>4.886522537101432</v>
      </c>
      <c r="H51" s="6">
        <f t="shared" si="14"/>
        <v>4.750522480064693</v>
      </c>
      <c r="I51" s="6">
        <f t="shared" si="14"/>
        <v>6.2508127515068646</v>
      </c>
      <c r="J51" s="6">
        <f t="shared" si="14"/>
        <v>5.3801789362064856</v>
      </c>
      <c r="K51" s="6">
        <f t="shared" si="14"/>
        <v>3.6363647108616606</v>
      </c>
      <c r="L51" s="6">
        <f t="shared" si="14"/>
        <v>5.4114638093587999</v>
      </c>
      <c r="M51" s="6">
        <f t="shared" si="14"/>
        <v>5.515492238558573</v>
      </c>
      <c r="N51" s="6">
        <f t="shared" si="14"/>
        <v>5.8857909084166611</v>
      </c>
      <c r="O51" s="6">
        <f t="shared" si="14"/>
        <v>5.9474080585074844</v>
      </c>
      <c r="P51" s="6">
        <f t="shared" si="14"/>
        <v>7.3522272678692717</v>
      </c>
      <c r="Q51" s="6">
        <f t="shared" si="14"/>
        <v>7.0371462891145917</v>
      </c>
      <c r="R51" s="6">
        <f t="shared" si="14"/>
        <v>6.5825677185730687</v>
      </c>
      <c r="S51" s="6">
        <f t="shared" si="14"/>
        <v>6.5015873746647781</v>
      </c>
      <c r="T51" s="6">
        <f t="shared" si="14"/>
        <v>7.0959173670498918</v>
      </c>
      <c r="U51" s="6">
        <f t="shared" si="14"/>
        <v>6.2704458949583195</v>
      </c>
      <c r="V51" s="6">
        <f t="shared" si="14"/>
        <v>7.6699200231554023</v>
      </c>
      <c r="W51" s="6">
        <f t="shared" si="14"/>
        <v>7.1346869942275921</v>
      </c>
      <c r="X51" s="6">
        <f t="shared" si="14"/>
        <v>5.9985299671169967</v>
      </c>
      <c r="Y51" s="6">
        <f t="shared" si="14"/>
        <v>4.4914433874201274</v>
      </c>
      <c r="Z51" s="6">
        <f t="shared" si="14"/>
        <v>4.7925002032759743</v>
      </c>
      <c r="AA51" s="6">
        <f t="shared" si="14"/>
        <v>6.2813349032191859</v>
      </c>
      <c r="AB51" s="6">
        <f t="shared" si="14"/>
        <v>5.8971367881031771</v>
      </c>
      <c r="AC51" s="6">
        <f t="shared" si="14"/>
        <v>3.5526458480405849</v>
      </c>
      <c r="AD51" s="6">
        <f t="shared" si="14"/>
        <v>4.7675862864136969</v>
      </c>
      <c r="AE51" s="6">
        <f t="shared" si="14"/>
        <v>4.4196717941494015</v>
      </c>
      <c r="AF51" s="6">
        <f t="shared" si="14"/>
        <v>5.1659197630624947</v>
      </c>
      <c r="AG51" s="6">
        <f t="shared" si="14"/>
        <v>5.2258672521984639</v>
      </c>
      <c r="AH51" s="6">
        <f t="shared" si="14"/>
        <v>5.5429707913356134</v>
      </c>
      <c r="AI51" s="6">
        <f t="shared" si="14"/>
        <v>5.7599007913678442</v>
      </c>
      <c r="AJ51" s="6">
        <f t="shared" si="14"/>
        <v>6.0823571904320364</v>
      </c>
      <c r="AK51" s="6">
        <f t="shared" si="14"/>
        <v>4.9119414491624145</v>
      </c>
      <c r="AL51" s="6">
        <f t="shared" si="14"/>
        <v>5.1735001035662558</v>
      </c>
      <c r="AM51" s="6">
        <f t="shared" si="14"/>
        <v>5.102300520510334</v>
      </c>
    </row>
    <row r="53" spans="1:39" x14ac:dyDescent="0.25">
      <c r="A53" s="2" t="s">
        <v>66</v>
      </c>
      <c r="B53" s="2">
        <v>2011</v>
      </c>
      <c r="C53" s="2" t="str">
        <f>C49</f>
        <v>DE_00</v>
      </c>
      <c r="D53" s="2" t="str">
        <f t="shared" ref="D53:AM53" si="15">D49</f>
        <v>DE_01</v>
      </c>
      <c r="E53" s="2" t="str">
        <f t="shared" si="15"/>
        <v>DE_02</v>
      </c>
      <c r="F53" s="2" t="str">
        <f t="shared" si="15"/>
        <v>MD_00</v>
      </c>
      <c r="G53" s="2" t="str">
        <f t="shared" si="15"/>
        <v>MD_01</v>
      </c>
      <c r="H53" s="2" t="str">
        <f t="shared" si="15"/>
        <v>MD_02</v>
      </c>
      <c r="I53" s="2" t="str">
        <f t="shared" si="15"/>
        <v>MD_03</v>
      </c>
      <c r="J53" s="2" t="str">
        <f t="shared" si="15"/>
        <v>MD_04</v>
      </c>
      <c r="K53" s="2" t="str">
        <f t="shared" si="15"/>
        <v>MD_05</v>
      </c>
      <c r="L53" s="2" t="str">
        <f t="shared" si="15"/>
        <v>MD_06</v>
      </c>
      <c r="M53" s="2" t="str">
        <f t="shared" si="15"/>
        <v>MD_07</v>
      </c>
      <c r="N53" s="2" t="str">
        <f t="shared" si="15"/>
        <v>MD_08</v>
      </c>
      <c r="O53" s="2" t="str">
        <f t="shared" si="15"/>
        <v>PA_00</v>
      </c>
      <c r="P53" s="2" t="str">
        <f t="shared" si="15"/>
        <v>PA_01</v>
      </c>
      <c r="Q53" s="2" t="str">
        <f t="shared" si="15"/>
        <v>PA_02</v>
      </c>
      <c r="R53" s="2" t="str">
        <f t="shared" si="15"/>
        <v>PA_03</v>
      </c>
      <c r="S53" s="2" t="str">
        <f t="shared" si="15"/>
        <v>PA_04</v>
      </c>
      <c r="T53" s="2" t="str">
        <f t="shared" si="15"/>
        <v>PA_05</v>
      </c>
      <c r="U53" s="2" t="str">
        <f t="shared" si="15"/>
        <v>PA_06</v>
      </c>
      <c r="V53" s="2" t="str">
        <f t="shared" si="15"/>
        <v>PA_07</v>
      </c>
      <c r="W53" s="2" t="str">
        <f t="shared" si="15"/>
        <v>PA_08</v>
      </c>
      <c r="X53" s="2" t="str">
        <f t="shared" si="15"/>
        <v>PA_09</v>
      </c>
      <c r="Y53" s="2" t="str">
        <f t="shared" si="15"/>
        <v>PA_10</v>
      </c>
      <c r="Z53" s="2" t="str">
        <f t="shared" si="15"/>
        <v>VA_00</v>
      </c>
      <c r="AA53" s="2" t="str">
        <f t="shared" si="15"/>
        <v>VA_01</v>
      </c>
      <c r="AB53" s="2" t="str">
        <f t="shared" si="15"/>
        <v>VA_02</v>
      </c>
      <c r="AC53" s="2" t="str">
        <f t="shared" si="15"/>
        <v>VA_03</v>
      </c>
      <c r="AD53" s="2" t="str">
        <f t="shared" si="15"/>
        <v>VA_04</v>
      </c>
      <c r="AE53" s="2" t="str">
        <f t="shared" si="15"/>
        <v>VA_05</v>
      </c>
      <c r="AF53" s="2" t="str">
        <f t="shared" si="15"/>
        <v>VA_06</v>
      </c>
      <c r="AG53" s="2" t="str">
        <f t="shared" si="15"/>
        <v>WV_00</v>
      </c>
      <c r="AH53" s="2" t="str">
        <f t="shared" si="15"/>
        <v>WV_01</v>
      </c>
      <c r="AI53" s="2" t="str">
        <f t="shared" si="15"/>
        <v>WV_02</v>
      </c>
      <c r="AJ53" s="2" t="str">
        <f t="shared" si="15"/>
        <v>WV_03</v>
      </c>
      <c r="AK53" s="2" t="str">
        <f t="shared" si="15"/>
        <v>WV_04</v>
      </c>
      <c r="AL53" s="2" t="str">
        <f t="shared" si="15"/>
        <v>WV_05</v>
      </c>
      <c r="AM53" s="2" t="str">
        <f t="shared" si="15"/>
        <v>WV_06</v>
      </c>
    </row>
    <row r="54" spans="1:39" x14ac:dyDescent="0.25">
      <c r="B54" s="2" t="s">
        <v>46</v>
      </c>
      <c r="C54" s="6">
        <f>AVERAGE(C27:C31)</f>
        <v>46.217999999999996</v>
      </c>
      <c r="D54" s="6">
        <f t="shared" ref="D54:AM54" si="16">AVERAGE(D27:D31)</f>
        <v>48.188000000000002</v>
      </c>
      <c r="E54" s="6">
        <f t="shared" si="16"/>
        <v>45.657999999999994</v>
      </c>
      <c r="F54" s="6">
        <f t="shared" si="16"/>
        <v>45.295999999999999</v>
      </c>
      <c r="G54" s="6">
        <f t="shared" si="16"/>
        <v>45.241999999999997</v>
      </c>
      <c r="H54" s="6">
        <f t="shared" si="16"/>
        <v>45.811999999999998</v>
      </c>
      <c r="I54" s="6">
        <f t="shared" si="16"/>
        <v>44.22</v>
      </c>
      <c r="J54" s="6">
        <f t="shared" si="16"/>
        <v>44.375999999999998</v>
      </c>
      <c r="K54" s="6">
        <f t="shared" si="16"/>
        <v>45.92</v>
      </c>
      <c r="L54" s="6">
        <f t="shared" si="16"/>
        <v>46.405999999999999</v>
      </c>
      <c r="M54" s="6">
        <f t="shared" si="16"/>
        <v>39.839999999999996</v>
      </c>
      <c r="N54" s="6">
        <f t="shared" si="16"/>
        <v>48.434000000000005</v>
      </c>
      <c r="O54" s="6">
        <f t="shared" si="16"/>
        <v>46.146000000000001</v>
      </c>
      <c r="P54" s="6">
        <f t="shared" si="16"/>
        <v>50.308000000000007</v>
      </c>
      <c r="Q54" s="6">
        <f t="shared" si="16"/>
        <v>52.475999999999999</v>
      </c>
      <c r="R54" s="6">
        <f t="shared" si="16"/>
        <v>49.828000000000003</v>
      </c>
      <c r="S54" s="6">
        <f t="shared" si="16"/>
        <v>45.494</v>
      </c>
      <c r="T54" s="6">
        <f t="shared" si="16"/>
        <v>46.353999999999999</v>
      </c>
      <c r="U54" s="6">
        <f t="shared" si="16"/>
        <v>44.449999999999996</v>
      </c>
      <c r="V54" s="6">
        <f t="shared" si="16"/>
        <v>43.919999999999995</v>
      </c>
      <c r="W54" s="6">
        <f t="shared" si="16"/>
        <v>42.96</v>
      </c>
      <c r="X54" s="6">
        <f t="shared" si="16"/>
        <v>45</v>
      </c>
      <c r="Y54" s="6">
        <f t="shared" si="16"/>
        <v>45.709999999999994</v>
      </c>
      <c r="Z54" s="6">
        <f t="shared" si="16"/>
        <v>45.809999999999995</v>
      </c>
      <c r="AA54" s="6">
        <f t="shared" si="16"/>
        <v>47.309999999999995</v>
      </c>
      <c r="AB54" s="6">
        <f t="shared" si="16"/>
        <v>44.693999999999996</v>
      </c>
      <c r="AC54" s="6">
        <f t="shared" si="16"/>
        <v>46.152000000000001</v>
      </c>
      <c r="AD54" s="6">
        <f t="shared" si="16"/>
        <v>41.156000000000006</v>
      </c>
      <c r="AE54" s="6">
        <f t="shared" si="16"/>
        <v>43.745999999999995</v>
      </c>
      <c r="AF54" s="6">
        <f t="shared" si="16"/>
        <v>49.712000000000003</v>
      </c>
      <c r="AG54" s="6">
        <f t="shared" si="16"/>
        <v>47.031999999999996</v>
      </c>
      <c r="AH54" s="6">
        <f t="shared" si="16"/>
        <v>45.414000000000001</v>
      </c>
      <c r="AI54" s="6">
        <f t="shared" si="16"/>
        <v>48.006</v>
      </c>
      <c r="AJ54" s="6">
        <f t="shared" si="16"/>
        <v>48.297999999999995</v>
      </c>
      <c r="AK54" s="6">
        <f t="shared" si="16"/>
        <v>49.378</v>
      </c>
      <c r="AL54" s="6">
        <f t="shared" si="16"/>
        <v>45.233999999999995</v>
      </c>
      <c r="AM54" s="6">
        <f t="shared" si="16"/>
        <v>39.646000000000001</v>
      </c>
    </row>
    <row r="55" spans="1:39" x14ac:dyDescent="0.25">
      <c r="B55" s="2" t="s">
        <v>47</v>
      </c>
      <c r="C55" s="6">
        <f>1.96*((STDEV(C27:C31))/((COUNT(C27:C31))^0.5))</f>
        <v>5.6346110544030168</v>
      </c>
      <c r="D55" s="6">
        <f t="shared" ref="D55:AM55" si="17">1.96*((STDEV(D27:D31))/((COUNT(D27:D31))^0.5))</f>
        <v>5.4380107280512178</v>
      </c>
      <c r="E55" s="6">
        <f t="shared" si="17"/>
        <v>6.3106685863227208</v>
      </c>
      <c r="F55" s="6">
        <f t="shared" si="17"/>
        <v>3.7887088979756696</v>
      </c>
      <c r="G55" s="6">
        <f t="shared" si="17"/>
        <v>4.9608192410528593</v>
      </c>
      <c r="H55" s="6">
        <f t="shared" si="17"/>
        <v>5.7910998629275969</v>
      </c>
      <c r="I55" s="6">
        <f t="shared" si="17"/>
        <v>6.4767813722558119</v>
      </c>
      <c r="J55" s="6">
        <f t="shared" si="17"/>
        <v>6.0674129255886289</v>
      </c>
      <c r="K55" s="6">
        <f t="shared" si="17"/>
        <v>5.8165885438115437</v>
      </c>
      <c r="L55" s="6">
        <f t="shared" si="17"/>
        <v>3.7422790758573834</v>
      </c>
      <c r="M55" s="6">
        <f t="shared" si="17"/>
        <v>4.4220875233310553</v>
      </c>
      <c r="N55" s="6">
        <f t="shared" si="17"/>
        <v>4.0428799845654586</v>
      </c>
      <c r="O55" s="6">
        <f t="shared" si="17"/>
        <v>6.9571485901625003</v>
      </c>
      <c r="P55" s="6">
        <f t="shared" si="17"/>
        <v>11.594599298914972</v>
      </c>
      <c r="Q55" s="6">
        <f t="shared" si="17"/>
        <v>10.198489680026169</v>
      </c>
      <c r="R55" s="6">
        <f t="shared" si="17"/>
        <v>6.9999758415582942</v>
      </c>
      <c r="S55" s="6">
        <f t="shared" si="17"/>
        <v>5.0845422269463061</v>
      </c>
      <c r="T55" s="6">
        <f t="shared" si="17"/>
        <v>10.985034331926325</v>
      </c>
      <c r="U55" s="6">
        <f t="shared" si="17"/>
        <v>10.451527935761385</v>
      </c>
      <c r="V55" s="6">
        <f t="shared" si="17"/>
        <v>7.0847940819758879</v>
      </c>
      <c r="W55" s="6">
        <f t="shared" si="17"/>
        <v>6.2884821558146831</v>
      </c>
      <c r="X55" s="6">
        <f t="shared" si="17"/>
        <v>4.42755280126618</v>
      </c>
      <c r="Y55" s="6">
        <f t="shared" si="17"/>
        <v>5.0985624326863164</v>
      </c>
      <c r="Z55" s="6">
        <f t="shared" si="17"/>
        <v>2.5559933082854509</v>
      </c>
      <c r="AA55" s="6">
        <f t="shared" si="17"/>
        <v>4.4959981975085359</v>
      </c>
      <c r="AB55" s="6">
        <f t="shared" si="17"/>
        <v>4.0040003328671183</v>
      </c>
      <c r="AC55" s="6">
        <f t="shared" si="17"/>
        <v>4.397448591899626</v>
      </c>
      <c r="AD55" s="6">
        <f t="shared" si="17"/>
        <v>2.8957804408483736</v>
      </c>
      <c r="AE55" s="6">
        <f t="shared" si="17"/>
        <v>1.6198970169736082</v>
      </c>
      <c r="AF55" s="6">
        <f t="shared" si="17"/>
        <v>1.7281532404274791</v>
      </c>
      <c r="AG55" s="6">
        <f t="shared" si="17"/>
        <v>2.2609124614632905</v>
      </c>
      <c r="AH55" s="6">
        <f t="shared" si="17"/>
        <v>4.2356847089461223</v>
      </c>
      <c r="AI55" s="6">
        <f t="shared" si="17"/>
        <v>4.1408941847866627</v>
      </c>
      <c r="AJ55" s="6">
        <f t="shared" si="17"/>
        <v>1.920623991935954</v>
      </c>
      <c r="AK55" s="6">
        <f t="shared" si="17"/>
        <v>1.9963675228774895</v>
      </c>
      <c r="AL55" s="6">
        <f t="shared" si="17"/>
        <v>2.1447057629427873</v>
      </c>
      <c r="AM55" s="6">
        <f t="shared" si="17"/>
        <v>3.6211582160408278</v>
      </c>
    </row>
    <row r="57" spans="1:39" x14ac:dyDescent="0.25">
      <c r="B57" s="1" t="s">
        <v>44</v>
      </c>
      <c r="AF57" s="2" t="s">
        <v>30</v>
      </c>
      <c r="AG57" s="2" t="s">
        <v>47</v>
      </c>
    </row>
    <row r="58" spans="1:39" x14ac:dyDescent="0.25">
      <c r="B58" s="2">
        <v>1974</v>
      </c>
      <c r="AF58" s="6">
        <v>48.92</v>
      </c>
      <c r="AG58" s="6">
        <v>4.7079836465306997</v>
      </c>
    </row>
    <row r="59" spans="1:39" x14ac:dyDescent="0.25">
      <c r="B59" s="2">
        <v>1984</v>
      </c>
      <c r="AF59" s="6">
        <v>42.213999999999999</v>
      </c>
      <c r="AG59" s="6">
        <v>3.3853098212128714</v>
      </c>
    </row>
    <row r="60" spans="1:39" x14ac:dyDescent="0.25">
      <c r="B60" s="2">
        <v>1992</v>
      </c>
      <c r="AF60" s="6">
        <v>46.457999999999998</v>
      </c>
      <c r="AG60" s="6">
        <v>3.2565882181203056</v>
      </c>
    </row>
    <row r="61" spans="1:39" x14ac:dyDescent="0.25">
      <c r="B61" s="2">
        <v>2001</v>
      </c>
      <c r="AF61" s="6">
        <v>43.061999999999998</v>
      </c>
      <c r="AG61" s="6">
        <v>8.3264837096099509</v>
      </c>
    </row>
    <row r="62" spans="1:39" x14ac:dyDescent="0.25">
      <c r="B62" s="2">
        <v>2006</v>
      </c>
      <c r="AF62" s="6">
        <v>42.198</v>
      </c>
      <c r="AG62" s="6">
        <v>5.1659197630624947</v>
      </c>
    </row>
    <row r="63" spans="1:39" x14ac:dyDescent="0.25">
      <c r="B63" s="2">
        <v>2011</v>
      </c>
      <c r="AF63" s="6">
        <v>49.712000000000003</v>
      </c>
      <c r="AG63" s="6">
        <v>1.7281532404274282</v>
      </c>
    </row>
  </sheetData>
  <phoneticPr fontId="0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R3_ClimateDiv_YEAR$_TrendAnalys</vt:lpstr>
      <vt:lpstr>VA_06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tjarnagin</dc:creator>
  <cp:lastModifiedBy>Mangiante, Michael</cp:lastModifiedBy>
  <dcterms:created xsi:type="dcterms:W3CDTF">2016-03-09T16:40:54Z</dcterms:created>
  <dcterms:modified xsi:type="dcterms:W3CDTF">2016-03-21T13:31:04Z</dcterms:modified>
</cp:coreProperties>
</file>