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otaronggalmanurung/Desktop/IDX-DB/MAPB/"/>
    </mc:Choice>
  </mc:AlternateContent>
  <xr:revisionPtr revIDLastSave="0" documentId="13_ncr:1_{90320914-854A-3042-93FF-D8F1D8D2665E}" xr6:coauthVersionLast="47" xr6:coauthVersionMax="47" xr10:uidLastSave="{00000000-0000-0000-0000-000000000000}"/>
  <bookViews>
    <workbookView xWindow="0" yWindow="0" windowWidth="25600" windowHeight="16000" xr2:uid="{0CED2472-5D8E-7B41-ABA5-9A8DA9165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3" i="1" l="1"/>
  <c r="F53" i="1"/>
  <c r="G53" i="1"/>
  <c r="H53" i="1"/>
  <c r="B52" i="1"/>
  <c r="B53" i="1" s="1"/>
  <c r="C52" i="1"/>
  <c r="C53" i="1" s="1"/>
  <c r="D52" i="1"/>
  <c r="D53" i="1" s="1"/>
  <c r="E52" i="1"/>
  <c r="F52" i="1"/>
  <c r="B50" i="1"/>
  <c r="C50" i="1"/>
  <c r="D50" i="1"/>
  <c r="E50" i="1"/>
  <c r="F50" i="1"/>
  <c r="B48" i="1"/>
  <c r="C48" i="1"/>
  <c r="D48" i="1"/>
  <c r="E48" i="1"/>
  <c r="F48" i="1"/>
  <c r="G47" i="1"/>
  <c r="H47" i="1"/>
  <c r="F47" i="1"/>
  <c r="F46" i="1"/>
  <c r="G46" i="1"/>
  <c r="H46" i="1"/>
  <c r="G45" i="1"/>
  <c r="H45" i="1"/>
  <c r="F45" i="1"/>
  <c r="B44" i="1"/>
  <c r="C44" i="1"/>
  <c r="D44" i="1"/>
  <c r="E44" i="1"/>
  <c r="F44" i="1"/>
  <c r="H15" i="1"/>
  <c r="G15" i="1"/>
  <c r="F15" i="1"/>
  <c r="E15" i="1"/>
  <c r="D15" i="1"/>
  <c r="C15" i="1"/>
  <c r="B15" i="1"/>
  <c r="C16" i="1"/>
  <c r="D16" i="1"/>
  <c r="E16" i="1"/>
  <c r="F16" i="1"/>
  <c r="G16" i="1"/>
  <c r="H16" i="1"/>
  <c r="B16" i="1"/>
  <c r="B14" i="1"/>
  <c r="B13" i="1"/>
  <c r="B12" i="1"/>
  <c r="B11" i="1"/>
  <c r="C11" i="1"/>
  <c r="D11" i="1"/>
  <c r="E11" i="1"/>
  <c r="F11" i="1"/>
  <c r="G11" i="1"/>
  <c r="H11" i="1"/>
  <c r="C12" i="1"/>
  <c r="D12" i="1"/>
  <c r="E12" i="1"/>
  <c r="F12" i="1"/>
  <c r="G12" i="1"/>
  <c r="H12" i="1"/>
  <c r="C13" i="1"/>
  <c r="D13" i="1"/>
  <c r="E13" i="1"/>
  <c r="F13" i="1"/>
  <c r="G13" i="1"/>
  <c r="H13" i="1"/>
  <c r="C14" i="1"/>
  <c r="D14" i="1"/>
  <c r="E14" i="1"/>
  <c r="F14" i="1"/>
  <c r="G14" i="1"/>
  <c r="H14" i="1"/>
  <c r="G10" i="1"/>
  <c r="H10" i="1"/>
  <c r="F10" i="1"/>
  <c r="G50" i="1"/>
  <c r="G52" i="1" s="1"/>
  <c r="H50" i="1"/>
  <c r="H52" i="1" s="1"/>
  <c r="G48" i="1"/>
  <c r="H48" i="1"/>
  <c r="H44" i="1"/>
  <c r="G44" i="1"/>
</calcChain>
</file>

<file path=xl/sharedStrings.xml><?xml version="1.0" encoding="utf-8"?>
<sst xmlns="http://schemas.openxmlformats.org/spreadsheetml/2006/main" count="55" uniqueCount="53">
  <si>
    <t>Revenue</t>
  </si>
  <si>
    <t>COGS</t>
  </si>
  <si>
    <t>Marketing Exp</t>
  </si>
  <si>
    <t>G&amp;A</t>
  </si>
  <si>
    <t>Forex Loss</t>
  </si>
  <si>
    <t>Tax</t>
  </si>
  <si>
    <t>Profit</t>
  </si>
  <si>
    <t>Q1 2022</t>
  </si>
  <si>
    <t>Q2 2022</t>
  </si>
  <si>
    <t>Q3 2022</t>
  </si>
  <si>
    <t>Q4 2022</t>
  </si>
  <si>
    <t>cogs %</t>
  </si>
  <si>
    <t>rev y/y</t>
  </si>
  <si>
    <t>Marketing %</t>
  </si>
  <si>
    <t>Tax rate</t>
  </si>
  <si>
    <t>Cash</t>
  </si>
  <si>
    <t>Relate Receiv</t>
  </si>
  <si>
    <t>3rd receiv</t>
  </si>
  <si>
    <t>Inventories</t>
  </si>
  <si>
    <t>Advances</t>
  </si>
  <si>
    <t>Prepaid Tax</t>
  </si>
  <si>
    <t>Prepaid Exp</t>
  </si>
  <si>
    <t>P&amp;E</t>
  </si>
  <si>
    <t>Right-of-Use</t>
  </si>
  <si>
    <t>License fee</t>
  </si>
  <si>
    <t>Refundable</t>
  </si>
  <si>
    <t>Assets</t>
  </si>
  <si>
    <t>Trade payable</t>
  </si>
  <si>
    <t>Rel payable</t>
  </si>
  <si>
    <t>3rd payable</t>
  </si>
  <si>
    <t>Accrued Exp</t>
  </si>
  <si>
    <t>Lease</t>
  </si>
  <si>
    <t>Long-term Lease</t>
  </si>
  <si>
    <t>tenant depo</t>
  </si>
  <si>
    <t>employee benf</t>
  </si>
  <si>
    <t>comission cost</t>
  </si>
  <si>
    <t>Liabilities</t>
  </si>
  <si>
    <t>Equity</t>
  </si>
  <si>
    <t>Cash y/y</t>
  </si>
  <si>
    <t>Inv y/y</t>
  </si>
  <si>
    <t>employee %</t>
  </si>
  <si>
    <t>acrued y/y</t>
  </si>
  <si>
    <t>listed</t>
  </si>
  <si>
    <t>price</t>
  </si>
  <si>
    <t>MC</t>
  </si>
  <si>
    <t>EV</t>
  </si>
  <si>
    <t>Q1 2021</t>
  </si>
  <si>
    <t>Q2 2021</t>
  </si>
  <si>
    <t>Q3 2021</t>
  </si>
  <si>
    <t>Q4 2021</t>
  </si>
  <si>
    <t>Ops Net Profit</t>
  </si>
  <si>
    <t>Forex %</t>
  </si>
  <si>
    <t>Unspent starbuck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</si>
</sst>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0" fontId="2" fillId="0" borderId="0" xfId="0" applyFont="1"/>
    <xf numFmtId="164" fontId="0" fillId="0" borderId="0" xfId="0" applyNumberFormat="1"/>
    <xf numFmtId="0" fontId="0" fillId="0" borderId="0" xfId="0" applyFont="1"/>
    <xf numFmtId="2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39D4-3B9B-634D-8E4F-A8F9C802163C}">
  <dimension ref="A1:I53"/>
  <sheetViews>
    <sheetView tabSelected="1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F45" sqref="F45:H45"/>
    </sheetView>
  </sheetViews>
  <sheetFormatPr baseColWidth="10" defaultRowHeight="16" x14ac:dyDescent="0.2"/>
  <cols>
    <col min="1" max="1" width="23" bestFit="1" customWidth="1"/>
    <col min="2" max="9" width="12.83203125" customWidth="1"/>
  </cols>
  <sheetData>
    <row r="1" spans="1:9" x14ac:dyDescent="0.2">
      <c r="B1" t="s">
        <v>46</v>
      </c>
      <c r="C1" t="s">
        <v>47</v>
      </c>
      <c r="D1" t="s">
        <v>48</v>
      </c>
      <c r="E1" t="s">
        <v>49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t="s">
        <v>0</v>
      </c>
      <c r="B2" s="1">
        <v>551637</v>
      </c>
      <c r="C2" s="1">
        <v>1176010</v>
      </c>
      <c r="D2" s="1">
        <v>1652138</v>
      </c>
      <c r="E2" s="1">
        <v>2431383</v>
      </c>
      <c r="F2" s="1">
        <v>709610</v>
      </c>
      <c r="G2" s="1">
        <v>1557207</v>
      </c>
      <c r="H2" s="1">
        <v>2458054</v>
      </c>
      <c r="I2" s="1"/>
    </row>
    <row r="3" spans="1:9" x14ac:dyDescent="0.2">
      <c r="A3" t="s">
        <v>1</v>
      </c>
      <c r="B3" s="1">
        <v>-180675</v>
      </c>
      <c r="C3" s="1">
        <v>-385606</v>
      </c>
      <c r="D3" s="1">
        <v>-549770</v>
      </c>
      <c r="E3" s="1">
        <v>-791644</v>
      </c>
      <c r="F3" s="1">
        <v>-215929</v>
      </c>
      <c r="G3" s="1">
        <v>-480878</v>
      </c>
      <c r="H3" s="1">
        <v>-768420</v>
      </c>
      <c r="I3" s="1"/>
    </row>
    <row r="4" spans="1:9" x14ac:dyDescent="0.2">
      <c r="A4" t="s">
        <v>2</v>
      </c>
      <c r="B4" s="1">
        <v>-330556</v>
      </c>
      <c r="C4" s="1">
        <v>-674321</v>
      </c>
      <c r="D4" s="1">
        <v>-983404</v>
      </c>
      <c r="E4" s="1">
        <v>-1290444</v>
      </c>
      <c r="F4" s="1">
        <v>-374258</v>
      </c>
      <c r="G4" s="1">
        <v>-827046</v>
      </c>
      <c r="H4" s="1">
        <v>-1315990</v>
      </c>
      <c r="I4" s="1"/>
    </row>
    <row r="5" spans="1:9" x14ac:dyDescent="0.2">
      <c r="A5" t="s">
        <v>3</v>
      </c>
      <c r="B5" s="1">
        <v>-65416</v>
      </c>
      <c r="C5" s="1">
        <v>-125034</v>
      </c>
      <c r="D5" s="1">
        <v>-187735</v>
      </c>
      <c r="E5" s="1">
        <v>-238633</v>
      </c>
      <c r="F5" s="1">
        <v>-64883</v>
      </c>
      <c r="G5" s="1">
        <v>-141068</v>
      </c>
      <c r="H5" s="1">
        <v>-217032</v>
      </c>
      <c r="I5" s="1"/>
    </row>
    <row r="6" spans="1:9" x14ac:dyDescent="0.2">
      <c r="A6" t="s">
        <v>4</v>
      </c>
      <c r="B6" s="1">
        <v>-3673</v>
      </c>
      <c r="C6" s="1">
        <v>-3060</v>
      </c>
      <c r="D6" s="1">
        <v>-1930</v>
      </c>
      <c r="E6" s="1">
        <v>-5136</v>
      </c>
      <c r="F6" s="1">
        <v>-7223</v>
      </c>
      <c r="G6" s="1">
        <v>-5072</v>
      </c>
      <c r="H6" s="1">
        <v>-8121</v>
      </c>
      <c r="I6" s="1"/>
    </row>
    <row r="7" spans="1:9" x14ac:dyDescent="0.2">
      <c r="A7" t="s">
        <v>5</v>
      </c>
      <c r="B7" s="1">
        <v>5911</v>
      </c>
      <c r="C7" s="1">
        <v>2867</v>
      </c>
      <c r="D7" s="1">
        <v>12169</v>
      </c>
      <c r="E7" s="1">
        <v>-5012</v>
      </c>
      <c r="F7" s="1">
        <v>-9414</v>
      </c>
      <c r="G7" s="1">
        <v>-17476</v>
      </c>
      <c r="H7" s="1">
        <v>-27817</v>
      </c>
      <c r="I7" s="1"/>
    </row>
    <row r="8" spans="1:9" x14ac:dyDescent="0.2">
      <c r="A8" t="s">
        <v>50</v>
      </c>
      <c r="B8" s="1">
        <v>-22828</v>
      </c>
      <c r="C8" s="1">
        <v>-20068</v>
      </c>
      <c r="D8" s="1">
        <v>-74039</v>
      </c>
      <c r="E8" s="1">
        <v>-9927</v>
      </c>
      <c r="F8" s="1">
        <v>41623</v>
      </c>
      <c r="G8" s="1">
        <v>76316</v>
      </c>
      <c r="H8" s="1">
        <v>106817</v>
      </c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A10" t="s">
        <v>12</v>
      </c>
      <c r="F10" s="2">
        <f>(F2/B2)-1</f>
        <v>0.28637129126581429</v>
      </c>
      <c r="G10" s="2">
        <f t="shared" ref="G10:H10" si="0">(G2/C2)-1</f>
        <v>0.3241443525140093</v>
      </c>
      <c r="H10" s="2">
        <f t="shared" si="0"/>
        <v>0.48780186643004408</v>
      </c>
    </row>
    <row r="11" spans="1:9" x14ac:dyDescent="0.2">
      <c r="A11" t="s">
        <v>11</v>
      </c>
      <c r="B11" s="2">
        <f>ABS(B3/B$2)</f>
        <v>0.32752516600590603</v>
      </c>
      <c r="C11" s="2">
        <f t="shared" ref="C11:H11" si="1">ABS(C3/C$2)</f>
        <v>0.32789347029361993</v>
      </c>
      <c r="D11" s="2">
        <f t="shared" si="1"/>
        <v>0.33276275952735185</v>
      </c>
      <c r="E11" s="2">
        <f t="shared" si="1"/>
        <v>0.32559411659948267</v>
      </c>
      <c r="F11" s="2">
        <f t="shared" si="1"/>
        <v>0.30429249869646707</v>
      </c>
      <c r="G11" s="2">
        <f t="shared" si="1"/>
        <v>0.3088080133212861</v>
      </c>
      <c r="H11" s="2">
        <f t="shared" si="1"/>
        <v>0.31261314844995269</v>
      </c>
    </row>
    <row r="12" spans="1:9" x14ac:dyDescent="0.2">
      <c r="A12" t="s">
        <v>13</v>
      </c>
      <c r="B12" s="2">
        <f>ABS(B4/B$2)</f>
        <v>0.59922739047598328</v>
      </c>
      <c r="C12" s="2">
        <f t="shared" ref="B12:H16" si="2">ABS(C4/C$2)</f>
        <v>0.57339733505667467</v>
      </c>
      <c r="D12" s="2">
        <f t="shared" si="2"/>
        <v>0.59523114897181717</v>
      </c>
      <c r="E12" s="2">
        <f t="shared" si="2"/>
        <v>0.53074484768545305</v>
      </c>
      <c r="F12" s="2">
        <f t="shared" si="2"/>
        <v>0.52741364975127181</v>
      </c>
      <c r="G12" s="2">
        <f t="shared" si="2"/>
        <v>0.53110858094010627</v>
      </c>
      <c r="H12" s="2">
        <f t="shared" si="2"/>
        <v>0.53537879965208246</v>
      </c>
    </row>
    <row r="13" spans="1:9" x14ac:dyDescent="0.2">
      <c r="A13" t="s">
        <v>3</v>
      </c>
      <c r="B13" s="2">
        <f>ABS(B5/B$2)</f>
        <v>0.11858522905461381</v>
      </c>
      <c r="C13" s="2">
        <f t="shared" si="2"/>
        <v>0.10632052448533601</v>
      </c>
      <c r="D13" s="2">
        <f t="shared" si="2"/>
        <v>0.11363154893840587</v>
      </c>
      <c r="E13" s="2">
        <f t="shared" si="2"/>
        <v>9.8147021674495544E-2</v>
      </c>
      <c r="F13" s="2">
        <f t="shared" si="2"/>
        <v>9.1434731754062096E-2</v>
      </c>
      <c r="G13" s="2">
        <f t="shared" si="2"/>
        <v>9.0590396780903248E-2</v>
      </c>
      <c r="H13" s="2">
        <f t="shared" si="2"/>
        <v>8.8294236009461138E-2</v>
      </c>
    </row>
    <row r="14" spans="1:9" x14ac:dyDescent="0.2">
      <c r="A14" t="s">
        <v>51</v>
      </c>
      <c r="B14" s="2">
        <f>ABS(B6/B$2)</f>
        <v>6.6583641053808932E-3</v>
      </c>
      <c r="C14" s="2">
        <f t="shared" si="2"/>
        <v>2.6020186903172593E-3</v>
      </c>
      <c r="D14" s="2">
        <f t="shared" si="2"/>
        <v>1.1681832873525093E-3</v>
      </c>
      <c r="E14" s="2">
        <f t="shared" si="2"/>
        <v>2.1123780169557821E-3</v>
      </c>
      <c r="F14" s="2">
        <f t="shared" si="2"/>
        <v>1.0178830625273038E-2</v>
      </c>
      <c r="G14" s="2">
        <f t="shared" si="2"/>
        <v>3.2571135372497042E-3</v>
      </c>
      <c r="H14" s="2">
        <f t="shared" si="2"/>
        <v>3.3038330321465679E-3</v>
      </c>
    </row>
    <row r="15" spans="1:9" x14ac:dyDescent="0.2">
      <c r="A15" t="s">
        <v>14</v>
      </c>
      <c r="B15" s="2">
        <f>B7/B$2</f>
        <v>1.0715379860306688E-2</v>
      </c>
      <c r="C15" s="2">
        <f t="shared" ref="C15:H15" si="3">C7/C$2</f>
        <v>2.4379044395880988E-3</v>
      </c>
      <c r="D15" s="2">
        <f t="shared" si="3"/>
        <v>7.3656074734677127E-3</v>
      </c>
      <c r="E15" s="2">
        <f t="shared" si="3"/>
        <v>-2.0613782361725815E-3</v>
      </c>
      <c r="F15" s="2">
        <f t="shared" si="3"/>
        <v>-1.3266442130184186E-2</v>
      </c>
      <c r="G15" s="2">
        <f t="shared" si="3"/>
        <v>-1.1222656974955803E-2</v>
      </c>
      <c r="H15" s="2">
        <f t="shared" si="3"/>
        <v>-1.1316675711762231E-2</v>
      </c>
    </row>
    <row r="16" spans="1:9" x14ac:dyDescent="0.2">
      <c r="A16" t="s">
        <v>6</v>
      </c>
      <c r="B16" s="2">
        <f>B8/B$2</f>
        <v>-4.1382285814765871E-2</v>
      </c>
      <c r="C16" s="2">
        <f t="shared" ref="C16:H16" si="4">C8/C$2</f>
        <v>-1.7064480744211359E-2</v>
      </c>
      <c r="D16" s="2">
        <f t="shared" si="4"/>
        <v>-4.4814053063363959E-2</v>
      </c>
      <c r="E16" s="2">
        <f t="shared" si="4"/>
        <v>-4.0828614825389499E-3</v>
      </c>
      <c r="F16" s="2">
        <f t="shared" si="4"/>
        <v>5.8656163244599144E-2</v>
      </c>
      <c r="G16" s="2">
        <f t="shared" si="4"/>
        <v>4.9008256448885727E-2</v>
      </c>
      <c r="H16" s="2">
        <f t="shared" si="4"/>
        <v>4.345592082191848E-2</v>
      </c>
    </row>
    <row r="18" spans="1:8" x14ac:dyDescent="0.2">
      <c r="A18" t="s">
        <v>15</v>
      </c>
      <c r="B18" s="1">
        <v>350401</v>
      </c>
      <c r="C18" s="1">
        <v>271103</v>
      </c>
      <c r="D18" s="1">
        <v>250634</v>
      </c>
      <c r="E18" s="1">
        <v>256175</v>
      </c>
      <c r="F18" s="1">
        <v>168497</v>
      </c>
      <c r="G18" s="1">
        <v>236454</v>
      </c>
      <c r="H18" s="1">
        <v>207351</v>
      </c>
    </row>
    <row r="19" spans="1:8" x14ac:dyDescent="0.2">
      <c r="A19" t="s">
        <v>16</v>
      </c>
      <c r="B19" s="1">
        <v>23090</v>
      </c>
      <c r="C19" s="1">
        <v>13834</v>
      </c>
      <c r="D19" s="1">
        <v>10503</v>
      </c>
      <c r="E19" s="1">
        <v>21454</v>
      </c>
      <c r="F19" s="1">
        <v>18266</v>
      </c>
      <c r="G19" s="1">
        <v>19126</v>
      </c>
      <c r="H19" s="1">
        <v>18091</v>
      </c>
    </row>
    <row r="20" spans="1:8" x14ac:dyDescent="0.2">
      <c r="A20" t="s">
        <v>17</v>
      </c>
      <c r="B20" s="1">
        <v>17324</v>
      </c>
      <c r="C20" s="1">
        <v>17881</v>
      </c>
      <c r="D20" s="1">
        <v>19801</v>
      </c>
      <c r="E20" s="1">
        <v>24107</v>
      </c>
      <c r="F20" s="1">
        <v>22178</v>
      </c>
      <c r="G20" s="1">
        <v>23971</v>
      </c>
      <c r="H20" s="1">
        <v>23882</v>
      </c>
    </row>
    <row r="21" spans="1:8" x14ac:dyDescent="0.2">
      <c r="A21" t="s">
        <v>18</v>
      </c>
      <c r="B21" s="1">
        <v>132725</v>
      </c>
      <c r="C21" s="1">
        <v>122763</v>
      </c>
      <c r="D21" s="1">
        <v>108518</v>
      </c>
      <c r="E21" s="1">
        <v>143855</v>
      </c>
      <c r="F21" s="1">
        <v>170613</v>
      </c>
      <c r="G21" s="1">
        <v>155021</v>
      </c>
      <c r="H21" s="1">
        <v>176943</v>
      </c>
    </row>
    <row r="22" spans="1:8" x14ac:dyDescent="0.2">
      <c r="A22" t="s">
        <v>19</v>
      </c>
      <c r="B22" s="1">
        <v>3242</v>
      </c>
      <c r="C22" s="1">
        <v>5650</v>
      </c>
      <c r="D22" s="1">
        <v>5250</v>
      </c>
      <c r="E22" s="1">
        <v>5000</v>
      </c>
      <c r="F22" s="1">
        <v>3965</v>
      </c>
      <c r="G22" s="1">
        <v>3335</v>
      </c>
      <c r="H22" s="1">
        <v>5635</v>
      </c>
    </row>
    <row r="23" spans="1:8" x14ac:dyDescent="0.2">
      <c r="A23" t="s">
        <v>20</v>
      </c>
      <c r="B23" s="1">
        <v>37077</v>
      </c>
      <c r="C23" s="1">
        <v>37870</v>
      </c>
      <c r="D23" s="1">
        <v>39291</v>
      </c>
      <c r="E23" s="1">
        <v>40764</v>
      </c>
      <c r="F23" s="1">
        <v>45054</v>
      </c>
      <c r="G23" s="1">
        <v>16514</v>
      </c>
      <c r="H23" s="1">
        <v>15708</v>
      </c>
    </row>
    <row r="24" spans="1:8" x14ac:dyDescent="0.2">
      <c r="A24" t="s">
        <v>21</v>
      </c>
      <c r="B24" s="1">
        <v>34129</v>
      </c>
      <c r="C24" s="1">
        <v>49430</v>
      </c>
      <c r="D24" s="1">
        <v>31638</v>
      </c>
      <c r="E24" s="1">
        <v>17223</v>
      </c>
      <c r="F24" s="1">
        <v>35968</v>
      </c>
      <c r="G24" s="1">
        <v>74717</v>
      </c>
      <c r="H24" s="1">
        <v>67014</v>
      </c>
    </row>
    <row r="25" spans="1:8" x14ac:dyDescent="0.2">
      <c r="A25" t="s">
        <v>22</v>
      </c>
      <c r="B25" s="1">
        <v>1001186</v>
      </c>
      <c r="C25" s="1">
        <v>1000607</v>
      </c>
      <c r="D25" s="1">
        <v>995021</v>
      </c>
      <c r="E25" s="1">
        <v>993080</v>
      </c>
      <c r="F25" s="1">
        <v>1043521</v>
      </c>
      <c r="G25" s="1">
        <v>1108123</v>
      </c>
      <c r="H25" s="1">
        <v>1188929</v>
      </c>
    </row>
    <row r="26" spans="1:8" x14ac:dyDescent="0.2">
      <c r="A26" t="s">
        <v>23</v>
      </c>
      <c r="B26" s="1">
        <v>535835</v>
      </c>
      <c r="C26" s="1">
        <v>560997</v>
      </c>
      <c r="D26" s="1">
        <v>508279</v>
      </c>
      <c r="E26" s="1">
        <v>491039</v>
      </c>
      <c r="F26" s="1">
        <v>461521</v>
      </c>
      <c r="G26" s="1">
        <v>443098</v>
      </c>
      <c r="H26" s="1">
        <v>461613</v>
      </c>
    </row>
    <row r="27" spans="1:8" x14ac:dyDescent="0.2">
      <c r="A27" t="s">
        <v>24</v>
      </c>
      <c r="B27" s="1">
        <v>90611</v>
      </c>
      <c r="C27" s="1">
        <v>90892</v>
      </c>
      <c r="D27" s="1">
        <v>90544</v>
      </c>
      <c r="E27" s="1">
        <v>94481</v>
      </c>
      <c r="F27" s="1">
        <v>97383</v>
      </c>
      <c r="G27" s="1">
        <v>99189</v>
      </c>
      <c r="H27" s="1">
        <v>101859</v>
      </c>
    </row>
    <row r="28" spans="1:8" x14ac:dyDescent="0.2">
      <c r="A28" t="s">
        <v>25</v>
      </c>
      <c r="B28" s="1">
        <v>85749</v>
      </c>
      <c r="C28" s="1">
        <v>86773</v>
      </c>
      <c r="D28" s="1">
        <v>91574</v>
      </c>
      <c r="E28" s="1">
        <v>92603</v>
      </c>
      <c r="F28" s="1">
        <v>94065</v>
      </c>
      <c r="G28" s="1">
        <v>93015</v>
      </c>
      <c r="H28" s="1">
        <v>96139</v>
      </c>
    </row>
    <row r="29" spans="1:8" x14ac:dyDescent="0.2">
      <c r="A29" s="3" t="s">
        <v>26</v>
      </c>
      <c r="B29" s="1">
        <v>2383357</v>
      </c>
      <c r="C29" s="1">
        <v>2329622</v>
      </c>
      <c r="D29" s="1">
        <v>2236347</v>
      </c>
      <c r="E29" s="1">
        <v>2241377</v>
      </c>
      <c r="F29" s="1">
        <v>2221120</v>
      </c>
      <c r="G29" s="1">
        <v>2322466</v>
      </c>
      <c r="H29" s="1">
        <v>2404708</v>
      </c>
    </row>
    <row r="31" spans="1:8" x14ac:dyDescent="0.2">
      <c r="A31" t="s">
        <v>27</v>
      </c>
      <c r="B31" s="1">
        <v>243639</v>
      </c>
      <c r="C31" s="1">
        <v>167981</v>
      </c>
      <c r="D31" s="1">
        <v>147701</v>
      </c>
      <c r="E31" s="1">
        <v>193985</v>
      </c>
      <c r="F31" s="1">
        <v>153793</v>
      </c>
      <c r="G31" s="1">
        <v>184318</v>
      </c>
      <c r="H31" s="1">
        <v>211849</v>
      </c>
    </row>
    <row r="32" spans="1:8" x14ac:dyDescent="0.2">
      <c r="A32" t="s">
        <v>28</v>
      </c>
      <c r="B32" s="1">
        <v>54223</v>
      </c>
      <c r="C32" s="1">
        <v>23069</v>
      </c>
      <c r="D32" s="1">
        <v>11755</v>
      </c>
      <c r="E32" s="1">
        <v>13683</v>
      </c>
      <c r="F32" s="1">
        <v>7343</v>
      </c>
      <c r="G32" s="1">
        <v>16187</v>
      </c>
      <c r="H32" s="1">
        <v>7576</v>
      </c>
    </row>
    <row r="33" spans="1:8" x14ac:dyDescent="0.2">
      <c r="A33" t="s">
        <v>29</v>
      </c>
      <c r="B33" s="1">
        <v>200240</v>
      </c>
      <c r="C33" s="1">
        <v>216638</v>
      </c>
      <c r="D33" s="1">
        <v>217236</v>
      </c>
      <c r="E33" s="1">
        <v>197808</v>
      </c>
      <c r="F33" s="1">
        <v>218695</v>
      </c>
      <c r="G33" s="1">
        <v>234939</v>
      </c>
      <c r="H33" s="1">
        <v>62918</v>
      </c>
    </row>
    <row r="34" spans="1:8" x14ac:dyDescent="0.2">
      <c r="A34" t="s">
        <v>5</v>
      </c>
      <c r="B34" s="1">
        <v>51815</v>
      </c>
      <c r="C34" s="1">
        <v>50228</v>
      </c>
      <c r="D34" s="1">
        <v>48586</v>
      </c>
      <c r="E34" s="1">
        <v>57403</v>
      </c>
      <c r="F34" s="1">
        <v>54973</v>
      </c>
      <c r="G34" s="1">
        <v>66005</v>
      </c>
      <c r="H34" s="1">
        <v>62918</v>
      </c>
    </row>
    <row r="35" spans="1:8" x14ac:dyDescent="0.2">
      <c r="A35" t="s">
        <v>30</v>
      </c>
      <c r="B35" s="1">
        <v>155294</v>
      </c>
      <c r="C35" s="1">
        <v>174755</v>
      </c>
      <c r="D35" s="1">
        <v>212578</v>
      </c>
      <c r="E35" s="1">
        <v>140620</v>
      </c>
      <c r="F35" s="1">
        <v>153732</v>
      </c>
      <c r="G35" s="1">
        <v>163183</v>
      </c>
      <c r="H35" s="1">
        <v>118733</v>
      </c>
    </row>
    <row r="36" spans="1:8" x14ac:dyDescent="0.2">
      <c r="A36" t="s">
        <v>52</v>
      </c>
      <c r="B36" s="1">
        <v>60820</v>
      </c>
      <c r="C36" s="1">
        <v>60261</v>
      </c>
      <c r="D36" s="1">
        <v>59792</v>
      </c>
      <c r="E36" s="1">
        <v>66901</v>
      </c>
      <c r="F36" s="1">
        <v>66103</v>
      </c>
      <c r="G36" s="1">
        <v>75715</v>
      </c>
      <c r="H36" s="1">
        <v>74182</v>
      </c>
    </row>
    <row r="37" spans="1:8" x14ac:dyDescent="0.2">
      <c r="A37" t="s">
        <v>31</v>
      </c>
      <c r="B37" s="1">
        <v>207391</v>
      </c>
      <c r="C37" s="1">
        <v>206369</v>
      </c>
      <c r="D37" s="1">
        <v>229645</v>
      </c>
      <c r="E37" s="1">
        <v>223326</v>
      </c>
      <c r="F37" s="1">
        <v>185346</v>
      </c>
      <c r="G37" s="1">
        <v>185659</v>
      </c>
      <c r="H37" s="1">
        <v>177074</v>
      </c>
    </row>
    <row r="38" spans="1:8" x14ac:dyDescent="0.2">
      <c r="A38" t="s">
        <v>32</v>
      </c>
      <c r="B38" s="1">
        <v>276835</v>
      </c>
      <c r="C38" s="1">
        <v>290925</v>
      </c>
      <c r="D38" s="1">
        <v>218885</v>
      </c>
      <c r="E38" s="1">
        <v>208260</v>
      </c>
      <c r="F38" s="1">
        <v>196038</v>
      </c>
      <c r="G38" s="1">
        <v>173049</v>
      </c>
      <c r="H38" s="1">
        <v>189268</v>
      </c>
    </row>
    <row r="39" spans="1:8" x14ac:dyDescent="0.2">
      <c r="A39" t="s">
        <v>33</v>
      </c>
      <c r="B39" s="1">
        <v>16516</v>
      </c>
      <c r="C39" s="1">
        <v>15230</v>
      </c>
      <c r="D39" s="1">
        <v>16364</v>
      </c>
      <c r="E39" s="1">
        <v>14464</v>
      </c>
      <c r="F39" s="1">
        <v>14766</v>
      </c>
      <c r="G39" s="1">
        <v>13913</v>
      </c>
      <c r="H39" s="1">
        <v>3059</v>
      </c>
    </row>
    <row r="40" spans="1:8" x14ac:dyDescent="0.2">
      <c r="A40" t="s">
        <v>34</v>
      </c>
      <c r="B40" s="1">
        <v>94581</v>
      </c>
      <c r="C40" s="1">
        <v>99132</v>
      </c>
      <c r="D40" s="1">
        <v>103471</v>
      </c>
      <c r="E40" s="1">
        <v>84806</v>
      </c>
      <c r="F40" s="1">
        <v>88735</v>
      </c>
      <c r="G40" s="1">
        <v>92626</v>
      </c>
      <c r="H40" s="1">
        <v>96261</v>
      </c>
    </row>
    <row r="41" spans="1:8" x14ac:dyDescent="0.2">
      <c r="A41" t="s">
        <v>35</v>
      </c>
      <c r="B41" s="1">
        <v>12535</v>
      </c>
      <c r="C41" s="1">
        <v>23912</v>
      </c>
      <c r="D41" s="1">
        <v>24229</v>
      </c>
      <c r="E41" s="1">
        <v>24610</v>
      </c>
      <c r="F41" s="1">
        <v>24660</v>
      </c>
      <c r="G41" s="1">
        <v>25122</v>
      </c>
      <c r="H41" s="1">
        <v>25309</v>
      </c>
    </row>
    <row r="42" spans="1:8" x14ac:dyDescent="0.2">
      <c r="A42" s="3" t="s">
        <v>36</v>
      </c>
      <c r="B42" s="1">
        <v>1385924</v>
      </c>
      <c r="C42" s="1">
        <v>1329251</v>
      </c>
      <c r="D42" s="1">
        <v>1289769</v>
      </c>
      <c r="E42" s="1">
        <v>1226624</v>
      </c>
      <c r="F42" s="1">
        <v>1164456</v>
      </c>
      <c r="G42" s="1">
        <v>1230878</v>
      </c>
      <c r="H42" s="1">
        <v>1282445</v>
      </c>
    </row>
    <row r="44" spans="1:8" x14ac:dyDescent="0.2">
      <c r="A44" s="3" t="s">
        <v>37</v>
      </c>
      <c r="B44" s="4">
        <f t="shared" ref="B44:F44" si="5">B29-B42</f>
        <v>997433</v>
      </c>
      <c r="C44" s="4">
        <f t="shared" si="5"/>
        <v>1000371</v>
      </c>
      <c r="D44" s="4">
        <f t="shared" si="5"/>
        <v>946578</v>
      </c>
      <c r="E44" s="4">
        <f t="shared" si="5"/>
        <v>1014753</v>
      </c>
      <c r="F44" s="4">
        <f t="shared" si="5"/>
        <v>1056664</v>
      </c>
      <c r="G44" s="4">
        <f>G29-G42</f>
        <v>1091588</v>
      </c>
      <c r="H44" s="4">
        <f>H29-H42</f>
        <v>1122263</v>
      </c>
    </row>
    <row r="45" spans="1:8" x14ac:dyDescent="0.2">
      <c r="A45" t="s">
        <v>38</v>
      </c>
      <c r="F45" s="2">
        <f>(F18/B18)-1</f>
        <v>-0.51913093855325754</v>
      </c>
      <c r="G45" s="2">
        <f t="shared" ref="G45:H45" si="6">(G18/C18)-1</f>
        <v>-0.12780751227393283</v>
      </c>
      <c r="H45" s="2">
        <f t="shared" si="6"/>
        <v>-0.17269404789453946</v>
      </c>
    </row>
    <row r="46" spans="1:8" x14ac:dyDescent="0.2">
      <c r="A46" s="5" t="s">
        <v>39</v>
      </c>
      <c r="F46" s="2">
        <f t="shared" ref="F46:H46" si="7">(F21/B21)-1</f>
        <v>0.28546242230175167</v>
      </c>
      <c r="G46" s="2">
        <f t="shared" si="7"/>
        <v>0.26276646872428988</v>
      </c>
      <c r="H46" s="2">
        <f t="shared" si="7"/>
        <v>0.63054055548388277</v>
      </c>
    </row>
    <row r="47" spans="1:8" x14ac:dyDescent="0.2">
      <c r="A47" s="5" t="s">
        <v>41</v>
      </c>
      <c r="F47" s="2">
        <f>(F35/B35)-1</f>
        <v>-1.0058340953288614E-2</v>
      </c>
      <c r="G47" s="2">
        <f t="shared" ref="G47:H47" si="8">(G35/C35)-1</f>
        <v>-6.6218420073817619E-2</v>
      </c>
      <c r="H47" s="2">
        <f t="shared" si="8"/>
        <v>-0.4414614870776844</v>
      </c>
    </row>
    <row r="48" spans="1:8" x14ac:dyDescent="0.2">
      <c r="A48" s="5" t="s">
        <v>40</v>
      </c>
      <c r="B48" s="2">
        <f t="shared" ref="B48:F48" si="9">B40/B42</f>
        <v>6.8244001835598492E-2</v>
      </c>
      <c r="C48" s="2">
        <f t="shared" si="9"/>
        <v>7.4577337162055918E-2</v>
      </c>
      <c r="D48" s="2">
        <f t="shared" si="9"/>
        <v>8.0224443291783257E-2</v>
      </c>
      <c r="E48" s="2">
        <f t="shared" si="9"/>
        <v>6.9137730877595741E-2</v>
      </c>
      <c r="F48" s="2">
        <f t="shared" si="9"/>
        <v>7.6202965161414435E-2</v>
      </c>
      <c r="G48" s="2">
        <f>G40/G42</f>
        <v>7.5251974606744126E-2</v>
      </c>
      <c r="H48" s="2">
        <f>H40/H42</f>
        <v>7.506052891157125E-2</v>
      </c>
    </row>
    <row r="50" spans="1:8" x14ac:dyDescent="0.2">
      <c r="A50" t="s">
        <v>42</v>
      </c>
      <c r="B50" s="6">
        <f t="shared" ref="B50:F50" si="10">2170922900/1000000</f>
        <v>2170.9229</v>
      </c>
      <c r="C50" s="6">
        <f t="shared" si="10"/>
        <v>2170.9229</v>
      </c>
      <c r="D50" s="6">
        <f t="shared" si="10"/>
        <v>2170.9229</v>
      </c>
      <c r="E50" s="6">
        <f t="shared" si="10"/>
        <v>2170.9229</v>
      </c>
      <c r="F50" s="6">
        <f t="shared" si="10"/>
        <v>2170.9229</v>
      </c>
      <c r="G50" s="6">
        <f t="shared" ref="G50:H50" si="11">2170922900/1000000</f>
        <v>2170.9229</v>
      </c>
      <c r="H50" s="6">
        <f t="shared" si="11"/>
        <v>2170.9229</v>
      </c>
    </row>
    <row r="51" spans="1:8" x14ac:dyDescent="0.2">
      <c r="A51" t="s">
        <v>43</v>
      </c>
      <c r="B51">
        <v>1330</v>
      </c>
      <c r="C51">
        <v>1320</v>
      </c>
      <c r="D51">
        <v>1675</v>
      </c>
      <c r="E51">
        <v>1610</v>
      </c>
      <c r="F51">
        <v>1560</v>
      </c>
      <c r="G51">
        <v>1575</v>
      </c>
      <c r="H51">
        <v>1890</v>
      </c>
    </row>
    <row r="52" spans="1:8" x14ac:dyDescent="0.2">
      <c r="A52" t="s">
        <v>44</v>
      </c>
      <c r="B52" s="1">
        <f t="shared" ref="B52:F52" si="12">B51*B50</f>
        <v>2887327.4569999999</v>
      </c>
      <c r="C52" s="1">
        <f t="shared" si="12"/>
        <v>2865618.2280000001</v>
      </c>
      <c r="D52" s="1">
        <f t="shared" si="12"/>
        <v>3636295.8574999999</v>
      </c>
      <c r="E52" s="1">
        <f t="shared" si="12"/>
        <v>3495185.8689999999</v>
      </c>
      <c r="F52" s="1">
        <f t="shared" si="12"/>
        <v>3386639.7239999999</v>
      </c>
      <c r="G52" s="1">
        <f t="shared" ref="G52:H52" si="13">G51*G50</f>
        <v>3419203.5674999999</v>
      </c>
      <c r="H52" s="1">
        <f t="shared" si="13"/>
        <v>4103044.281</v>
      </c>
    </row>
    <row r="53" spans="1:8" x14ac:dyDescent="0.2">
      <c r="A53" t="s">
        <v>45</v>
      </c>
      <c r="B53" s="4">
        <f t="shared" ref="B53:G53" si="14">B52+B37+B38-B18-B22</f>
        <v>3017910.4569999999</v>
      </c>
      <c r="C53" s="4">
        <f t="shared" si="14"/>
        <v>3086159.2280000001</v>
      </c>
      <c r="D53" s="4">
        <f t="shared" si="14"/>
        <v>3828941.8574999999</v>
      </c>
      <c r="E53" s="4">
        <f t="shared" si="14"/>
        <v>3665596.8689999999</v>
      </c>
      <c r="F53" s="4">
        <f t="shared" si="14"/>
        <v>3595561.7239999999</v>
      </c>
      <c r="G53" s="4">
        <f t="shared" si="14"/>
        <v>3538122.5674999999</v>
      </c>
      <c r="H53" s="4">
        <f>H52+H37+H38-H18-H22</f>
        <v>4256400.2809999995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Sotaronggal Manurung</dc:creator>
  <cp:lastModifiedBy>Michael Sotaronggal Manurung</cp:lastModifiedBy>
  <dcterms:created xsi:type="dcterms:W3CDTF">2022-11-27T16:01:30Z</dcterms:created>
  <dcterms:modified xsi:type="dcterms:W3CDTF">2022-11-28T01:01:45Z</dcterms:modified>
</cp:coreProperties>
</file>