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otaronggalmanurung/Desktop/IDX-DB/MAPB/"/>
    </mc:Choice>
  </mc:AlternateContent>
  <xr:revisionPtr revIDLastSave="0" documentId="13_ncr:1_{B431FCEE-B58B-6F42-9C6F-8CB533FD4230}" xr6:coauthVersionLast="47" xr6:coauthVersionMax="47" xr10:uidLastSave="{00000000-0000-0000-0000-000000000000}"/>
  <bookViews>
    <workbookView xWindow="12920" yWindow="0" windowWidth="12680" windowHeight="16000" xr2:uid="{0CED2472-5D8E-7B41-ABA5-9A8DA91655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C52" i="1"/>
  <c r="B52" i="1"/>
  <c r="C51" i="1"/>
  <c r="D51" i="1"/>
  <c r="C49" i="1"/>
  <c r="D49" i="1"/>
  <c r="B51" i="1"/>
  <c r="B49" i="1"/>
  <c r="D46" i="1"/>
  <c r="C46" i="1"/>
  <c r="C47" i="1"/>
  <c r="D47" i="1"/>
  <c r="B47" i="1"/>
  <c r="D45" i="1"/>
  <c r="C45" i="1"/>
  <c r="D44" i="1"/>
  <c r="C44" i="1"/>
  <c r="D43" i="1"/>
  <c r="C43" i="1"/>
  <c r="B43" i="1"/>
  <c r="B15" i="1"/>
  <c r="C15" i="1"/>
  <c r="D15" i="1"/>
  <c r="C14" i="1"/>
  <c r="D14" i="1"/>
  <c r="B14" i="1"/>
  <c r="C13" i="1"/>
  <c r="D13" i="1"/>
  <c r="B13" i="1"/>
  <c r="C12" i="1"/>
  <c r="D12" i="1"/>
  <c r="B12" i="1"/>
  <c r="B11" i="1"/>
  <c r="D10" i="1"/>
  <c r="C10" i="1"/>
  <c r="C11" i="1"/>
  <c r="D11" i="1"/>
</calcChain>
</file>

<file path=xl/sharedStrings.xml><?xml version="1.0" encoding="utf-8"?>
<sst xmlns="http://schemas.openxmlformats.org/spreadsheetml/2006/main" count="50" uniqueCount="47">
  <si>
    <t>Revenue</t>
  </si>
  <si>
    <t>COGS</t>
  </si>
  <si>
    <t>Marketing Exp</t>
  </si>
  <si>
    <t>G&amp;A</t>
  </si>
  <si>
    <t>Forex Loss</t>
  </si>
  <si>
    <t>Tax</t>
  </si>
  <si>
    <t>Profit</t>
  </si>
  <si>
    <t>Q1 2022</t>
  </si>
  <si>
    <t>Q2 2022</t>
  </si>
  <si>
    <t>Q3 2022</t>
  </si>
  <si>
    <t>Q4 2022</t>
  </si>
  <si>
    <t>cogs %</t>
  </si>
  <si>
    <t>rev y/y</t>
  </si>
  <si>
    <t>Marketing %</t>
  </si>
  <si>
    <t>Tax rate</t>
  </si>
  <si>
    <t>Cash</t>
  </si>
  <si>
    <t>Relate Receiv</t>
  </si>
  <si>
    <t>3rd receiv</t>
  </si>
  <si>
    <t>Inventories</t>
  </si>
  <si>
    <t>Advances</t>
  </si>
  <si>
    <t>Prepaid Tax</t>
  </si>
  <si>
    <t>Prepaid Exp</t>
  </si>
  <si>
    <t>P&amp;E</t>
  </si>
  <si>
    <t>Right-of-Use</t>
  </si>
  <si>
    <t>License fee</t>
  </si>
  <si>
    <t>Refundable</t>
  </si>
  <si>
    <t>Assets</t>
  </si>
  <si>
    <t>Trade payable</t>
  </si>
  <si>
    <t>Rel payable</t>
  </si>
  <si>
    <t>3rd payable</t>
  </si>
  <si>
    <t>Accrued Exp</t>
  </si>
  <si>
    <t>Uneard inc</t>
  </si>
  <si>
    <t>Lease</t>
  </si>
  <si>
    <t>Long-term Lease</t>
  </si>
  <si>
    <t>tenant depo</t>
  </si>
  <si>
    <t>employee benf</t>
  </si>
  <si>
    <t>comission cost</t>
  </si>
  <si>
    <t>Liabilities</t>
  </si>
  <si>
    <t>Equity</t>
  </si>
  <si>
    <t>Cash y/y</t>
  </si>
  <si>
    <t>Inv y/y</t>
  </si>
  <si>
    <t>employee %</t>
  </si>
  <si>
    <t>acrued y/y</t>
  </si>
  <si>
    <t>listed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</si>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</sst>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9" fontId="0" fillId="0" borderId="0" xfId="2" applyNumberFormat="1" applyFont="1"/>
    <xf numFmtId="0" fontId="2" fillId="0" borderId="0" xfId="0" applyFont="1"/>
    <xf numFmtId="165" fontId="0" fillId="0" borderId="0" xfId="0" applyNumberFormat="1"/>
    <xf numFmtId="0" fontId="0" fillId="0" borderId="0" xfId="0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39D4-3B9B-634D-8E4F-A8F9C802163C}">
  <dimension ref="A1:E52"/>
  <sheetViews>
    <sheetView tabSelected="1" topLeftCell="A11" workbookViewId="0">
      <selection activeCell="F45" sqref="F45"/>
    </sheetView>
  </sheetViews>
  <sheetFormatPr baseColWidth="10" defaultRowHeight="16" x14ac:dyDescent="0.2"/>
  <cols>
    <col min="1" max="1" width="14.83203125" bestFit="1" customWidth="1"/>
    <col min="2" max="4" width="13" bestFit="1" customWidth="1"/>
  </cols>
  <sheetData>
    <row r="1" spans="1:5" x14ac:dyDescent="0.2"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t="s">
        <v>0</v>
      </c>
      <c r="B2" s="1">
        <v>709610</v>
      </c>
      <c r="C2" s="1">
        <v>1557207</v>
      </c>
      <c r="D2" s="1">
        <v>2458054</v>
      </c>
      <c r="E2" s="1"/>
    </row>
    <row r="3" spans="1:5" x14ac:dyDescent="0.2">
      <c r="A3" t="s">
        <v>1</v>
      </c>
      <c r="B3" s="1">
        <v>-215929</v>
      </c>
      <c r="C3" s="1">
        <v>-480878</v>
      </c>
      <c r="D3" s="1">
        <v>-768420</v>
      </c>
      <c r="E3" s="1"/>
    </row>
    <row r="4" spans="1:5" x14ac:dyDescent="0.2">
      <c r="A4" t="s">
        <v>2</v>
      </c>
      <c r="B4" s="1">
        <v>-374258</v>
      </c>
      <c r="C4" s="1">
        <v>-827046</v>
      </c>
      <c r="D4" s="1">
        <v>-1315990</v>
      </c>
      <c r="E4" s="1"/>
    </row>
    <row r="5" spans="1:5" x14ac:dyDescent="0.2">
      <c r="A5" t="s">
        <v>3</v>
      </c>
      <c r="B5" s="1">
        <v>-64883</v>
      </c>
      <c r="C5" s="1">
        <v>-141068</v>
      </c>
      <c r="D5" s="1">
        <v>-217032</v>
      </c>
      <c r="E5" s="1"/>
    </row>
    <row r="6" spans="1:5" x14ac:dyDescent="0.2">
      <c r="A6" t="s">
        <v>4</v>
      </c>
      <c r="B6" s="1">
        <v>-7223</v>
      </c>
      <c r="C6" s="1">
        <v>-5072</v>
      </c>
      <c r="D6" s="1">
        <v>-8121</v>
      </c>
      <c r="E6" s="1"/>
    </row>
    <row r="7" spans="1:5" x14ac:dyDescent="0.2">
      <c r="A7" t="s">
        <v>5</v>
      </c>
      <c r="B7" s="1">
        <v>-9414</v>
      </c>
      <c r="C7" s="1">
        <v>-17476</v>
      </c>
      <c r="D7" s="1">
        <v>-27817</v>
      </c>
      <c r="E7" s="1"/>
    </row>
    <row r="8" spans="1:5" x14ac:dyDescent="0.2">
      <c r="A8" t="s">
        <v>6</v>
      </c>
      <c r="B8" s="1">
        <v>41623</v>
      </c>
      <c r="C8" s="1">
        <v>76316</v>
      </c>
      <c r="D8" s="1">
        <v>106817</v>
      </c>
      <c r="E8" s="1"/>
    </row>
    <row r="9" spans="1:5" x14ac:dyDescent="0.2">
      <c r="B9" s="1"/>
      <c r="C9" s="1"/>
      <c r="D9" s="1"/>
      <c r="E9" s="1"/>
    </row>
    <row r="10" spans="1:5" x14ac:dyDescent="0.2">
      <c r="A10" t="s">
        <v>12</v>
      </c>
      <c r="C10" s="4">
        <f>(C2/B2)-1</f>
        <v>1.1944547004692718</v>
      </c>
      <c r="D10" s="4">
        <f>(D2/C2)-1</f>
        <v>0.57850176630338801</v>
      </c>
    </row>
    <row r="11" spans="1:5" x14ac:dyDescent="0.2">
      <c r="A11" t="s">
        <v>11</v>
      </c>
      <c r="B11" s="3">
        <f>ABS(B3/B2)</f>
        <v>0.30429249869646707</v>
      </c>
      <c r="C11" s="3">
        <f>ABS(C3/C2)</f>
        <v>0.3088080133212861</v>
      </c>
      <c r="D11" s="3">
        <f>ABS(D3/D2)</f>
        <v>0.31261314844995269</v>
      </c>
    </row>
    <row r="12" spans="1:5" x14ac:dyDescent="0.2">
      <c r="A12" t="s">
        <v>13</v>
      </c>
      <c r="B12" s="3">
        <f>ABS(B4/B2)</f>
        <v>0.52741364975127181</v>
      </c>
      <c r="C12" s="3">
        <f t="shared" ref="C12:D12" si="0">ABS(C4/C2)</f>
        <v>0.53110858094010627</v>
      </c>
      <c r="D12" s="3">
        <f t="shared" si="0"/>
        <v>0.53537879965208246</v>
      </c>
    </row>
    <row r="13" spans="1:5" x14ac:dyDescent="0.2">
      <c r="A13" t="s">
        <v>3</v>
      </c>
      <c r="B13" s="3">
        <f>ABS(B5/B2)</f>
        <v>9.1434731754062096E-2</v>
      </c>
      <c r="C13" s="3">
        <f t="shared" ref="C13:D13" si="1">ABS(C5/C2)</f>
        <v>9.0590396780903248E-2</v>
      </c>
      <c r="D13" s="3">
        <f t="shared" si="1"/>
        <v>8.8294236009461138E-2</v>
      </c>
    </row>
    <row r="14" spans="1:5" x14ac:dyDescent="0.2">
      <c r="A14" t="s">
        <v>14</v>
      </c>
      <c r="B14" s="3">
        <f>ABS(B7/B2)</f>
        <v>1.3266442130184186E-2</v>
      </c>
      <c r="C14" s="3">
        <f t="shared" ref="C14:D14" si="2">ABS(C7/C2)</f>
        <v>1.1222656974955803E-2</v>
      </c>
      <c r="D14" s="3">
        <f t="shared" si="2"/>
        <v>1.1316675711762231E-2</v>
      </c>
    </row>
    <row r="15" spans="1:5" x14ac:dyDescent="0.2">
      <c r="A15" t="s">
        <v>6</v>
      </c>
      <c r="B15" s="3">
        <f t="shared" ref="B15:D15" si="3">B8/B2</f>
        <v>5.8656163244599144E-2</v>
      </c>
      <c r="C15" s="3">
        <f t="shared" si="3"/>
        <v>4.9008256448885727E-2</v>
      </c>
      <c r="D15" s="3">
        <f t="shared" si="3"/>
        <v>4.345592082191848E-2</v>
      </c>
    </row>
    <row r="17" spans="1:4" x14ac:dyDescent="0.2">
      <c r="A17" t="s">
        <v>15</v>
      </c>
      <c r="B17" s="1">
        <v>168497</v>
      </c>
      <c r="C17" s="1">
        <v>236454</v>
      </c>
      <c r="D17" s="1">
        <v>207351</v>
      </c>
    </row>
    <row r="18" spans="1:4" x14ac:dyDescent="0.2">
      <c r="A18" t="s">
        <v>16</v>
      </c>
      <c r="B18" s="1">
        <v>18266</v>
      </c>
      <c r="C18" s="1">
        <v>19126</v>
      </c>
      <c r="D18" s="1">
        <v>18091</v>
      </c>
    </row>
    <row r="19" spans="1:4" x14ac:dyDescent="0.2">
      <c r="A19" t="s">
        <v>17</v>
      </c>
      <c r="B19" s="1">
        <v>22178</v>
      </c>
      <c r="C19" s="1">
        <v>23971</v>
      </c>
      <c r="D19" s="1">
        <v>23882</v>
      </c>
    </row>
    <row r="20" spans="1:4" x14ac:dyDescent="0.2">
      <c r="A20" t="s">
        <v>18</v>
      </c>
      <c r="B20" s="1">
        <v>170613</v>
      </c>
      <c r="C20" s="1">
        <v>155021</v>
      </c>
      <c r="D20" s="1">
        <v>176943</v>
      </c>
    </row>
    <row r="21" spans="1:4" x14ac:dyDescent="0.2">
      <c r="A21" t="s">
        <v>19</v>
      </c>
      <c r="B21" s="1">
        <v>3965</v>
      </c>
      <c r="C21" s="1">
        <v>3335</v>
      </c>
      <c r="D21" s="1">
        <v>5635</v>
      </c>
    </row>
    <row r="22" spans="1:4" x14ac:dyDescent="0.2">
      <c r="A22" t="s">
        <v>20</v>
      </c>
      <c r="B22" s="1">
        <v>45054</v>
      </c>
      <c r="C22" s="1">
        <v>16514</v>
      </c>
      <c r="D22" s="1">
        <v>15708</v>
      </c>
    </row>
    <row r="23" spans="1:4" x14ac:dyDescent="0.2">
      <c r="A23" t="s">
        <v>21</v>
      </c>
      <c r="B23" s="1">
        <v>35968</v>
      </c>
      <c r="C23" s="1">
        <v>74717</v>
      </c>
      <c r="D23" s="1">
        <v>67014</v>
      </c>
    </row>
    <row r="24" spans="1:4" x14ac:dyDescent="0.2">
      <c r="A24" t="s">
        <v>22</v>
      </c>
      <c r="B24" s="1">
        <v>1043521</v>
      </c>
      <c r="C24" s="1">
        <v>1108123</v>
      </c>
      <c r="D24" s="1">
        <v>1188929</v>
      </c>
    </row>
    <row r="25" spans="1:4" x14ac:dyDescent="0.2">
      <c r="A25" t="s">
        <v>23</v>
      </c>
      <c r="B25" s="1">
        <v>461521</v>
      </c>
      <c r="C25" s="1">
        <v>443098</v>
      </c>
      <c r="D25" s="1">
        <v>461613</v>
      </c>
    </row>
    <row r="26" spans="1:4" x14ac:dyDescent="0.2">
      <c r="A26" t="s">
        <v>24</v>
      </c>
      <c r="B26" s="1">
        <v>97383</v>
      </c>
      <c r="C26" s="1">
        <v>99189</v>
      </c>
      <c r="D26" s="1">
        <v>101859</v>
      </c>
    </row>
    <row r="27" spans="1:4" x14ac:dyDescent="0.2">
      <c r="A27" t="s">
        <v>25</v>
      </c>
      <c r="B27" s="1">
        <v>94065</v>
      </c>
      <c r="C27" s="1">
        <v>93015</v>
      </c>
      <c r="D27" s="1">
        <v>96139</v>
      </c>
    </row>
    <row r="28" spans="1:4" x14ac:dyDescent="0.2">
      <c r="A28" s="5" t="s">
        <v>26</v>
      </c>
      <c r="B28" s="1">
        <v>2221120</v>
      </c>
      <c r="C28" s="1">
        <v>2322466</v>
      </c>
      <c r="D28" s="1">
        <v>2404708</v>
      </c>
    </row>
    <row r="30" spans="1:4" x14ac:dyDescent="0.2">
      <c r="A30" t="s">
        <v>27</v>
      </c>
      <c r="B30" s="1">
        <v>153793</v>
      </c>
      <c r="C30" s="1">
        <v>184318</v>
      </c>
      <c r="D30" s="1">
        <v>211849</v>
      </c>
    </row>
    <row r="31" spans="1:4" x14ac:dyDescent="0.2">
      <c r="A31" t="s">
        <v>28</v>
      </c>
      <c r="B31" s="1">
        <v>7343</v>
      </c>
      <c r="C31" s="1">
        <v>16187</v>
      </c>
      <c r="D31" s="1">
        <v>7576</v>
      </c>
    </row>
    <row r="32" spans="1:4" x14ac:dyDescent="0.2">
      <c r="A32" t="s">
        <v>29</v>
      </c>
      <c r="B32" s="1">
        <v>218695</v>
      </c>
      <c r="C32" s="1">
        <v>234939</v>
      </c>
      <c r="D32" s="1">
        <v>62918</v>
      </c>
    </row>
    <row r="33" spans="1:4" x14ac:dyDescent="0.2">
      <c r="A33" t="s">
        <v>5</v>
      </c>
      <c r="B33" s="1">
        <v>54973</v>
      </c>
      <c r="C33" s="1">
        <v>66005</v>
      </c>
      <c r="D33" s="1">
        <v>62918</v>
      </c>
    </row>
    <row r="34" spans="1:4" x14ac:dyDescent="0.2">
      <c r="A34" t="s">
        <v>30</v>
      </c>
      <c r="B34" s="1">
        <v>66103</v>
      </c>
      <c r="C34" s="1">
        <v>163183</v>
      </c>
      <c r="D34" s="1">
        <v>118733</v>
      </c>
    </row>
    <row r="35" spans="1:4" x14ac:dyDescent="0.2">
      <c r="A35" t="s">
        <v>31</v>
      </c>
      <c r="B35" s="1">
        <v>66103</v>
      </c>
      <c r="C35" s="1">
        <v>75715</v>
      </c>
      <c r="D35" s="1">
        <v>74182</v>
      </c>
    </row>
    <row r="36" spans="1:4" x14ac:dyDescent="0.2">
      <c r="A36" t="s">
        <v>32</v>
      </c>
      <c r="B36" s="1">
        <v>185346</v>
      </c>
      <c r="C36" s="1">
        <v>185659</v>
      </c>
      <c r="D36" s="1">
        <v>177074</v>
      </c>
    </row>
    <row r="37" spans="1:4" x14ac:dyDescent="0.2">
      <c r="A37" t="s">
        <v>33</v>
      </c>
      <c r="B37" s="1">
        <v>196038</v>
      </c>
      <c r="C37" s="1">
        <v>173049</v>
      </c>
      <c r="D37" s="1">
        <v>189268</v>
      </c>
    </row>
    <row r="38" spans="1:4" x14ac:dyDescent="0.2">
      <c r="A38" t="s">
        <v>34</v>
      </c>
      <c r="B38" s="1">
        <v>14766</v>
      </c>
      <c r="C38" s="1">
        <v>13913</v>
      </c>
      <c r="D38" s="1">
        <v>3059</v>
      </c>
    </row>
    <row r="39" spans="1:4" x14ac:dyDescent="0.2">
      <c r="A39" t="s">
        <v>35</v>
      </c>
      <c r="B39" s="1">
        <v>88735</v>
      </c>
      <c r="C39" s="1">
        <v>92626</v>
      </c>
      <c r="D39" s="1">
        <v>96261</v>
      </c>
    </row>
    <row r="40" spans="1:4" x14ac:dyDescent="0.2">
      <c r="A40" t="s">
        <v>36</v>
      </c>
      <c r="B40" s="1">
        <v>24660</v>
      </c>
      <c r="C40" s="1">
        <v>25122</v>
      </c>
      <c r="D40" s="1">
        <v>25309</v>
      </c>
    </row>
    <row r="41" spans="1:4" x14ac:dyDescent="0.2">
      <c r="A41" s="5" t="s">
        <v>37</v>
      </c>
      <c r="B41" s="1">
        <v>1164456</v>
      </c>
      <c r="C41" s="1">
        <v>1230878</v>
      </c>
      <c r="D41" s="1">
        <v>1282445</v>
      </c>
    </row>
    <row r="43" spans="1:4" x14ac:dyDescent="0.2">
      <c r="A43" s="5" t="s">
        <v>38</v>
      </c>
      <c r="B43" s="6">
        <f>B28-B41</f>
        <v>1056664</v>
      </c>
      <c r="C43" s="6">
        <f>C28-C41</f>
        <v>1091588</v>
      </c>
      <c r="D43" s="6">
        <f>D28-D41</f>
        <v>1122263</v>
      </c>
    </row>
    <row r="44" spans="1:4" x14ac:dyDescent="0.2">
      <c r="A44" t="s">
        <v>39</v>
      </c>
      <c r="C44" s="3">
        <f>C17/B17-1</f>
        <v>0.403312818625851</v>
      </c>
      <c r="D44" s="3">
        <f>D17/C17-1</f>
        <v>-0.12308102210155036</v>
      </c>
    </row>
    <row r="45" spans="1:4" x14ac:dyDescent="0.2">
      <c r="A45" s="7" t="s">
        <v>40</v>
      </c>
      <c r="C45" s="3">
        <f>C20/B20-1</f>
        <v>-9.1388112277493549E-2</v>
      </c>
      <c r="D45" s="3">
        <f>D20/C20-1</f>
        <v>0.1414130988704756</v>
      </c>
    </row>
    <row r="46" spans="1:4" x14ac:dyDescent="0.2">
      <c r="A46" s="7" t="s">
        <v>42</v>
      </c>
      <c r="C46" s="2">
        <f>C34/B34-1</f>
        <v>1.4686171580714946</v>
      </c>
      <c r="D46" s="2">
        <f>D34/C34-1</f>
        <v>-0.27239357040868228</v>
      </c>
    </row>
    <row r="47" spans="1:4" x14ac:dyDescent="0.2">
      <c r="A47" s="7" t="s">
        <v>41</v>
      </c>
      <c r="B47" s="3">
        <f>B39/B41</f>
        <v>7.6202965161414435E-2</v>
      </c>
      <c r="C47" s="3">
        <f>C39/C41</f>
        <v>7.5251974606744126E-2</v>
      </c>
      <c r="D47" s="3">
        <f>D39/D41</f>
        <v>7.506052891157125E-2</v>
      </c>
    </row>
    <row r="49" spans="1:4" x14ac:dyDescent="0.2">
      <c r="A49" t="s">
        <v>43</v>
      </c>
      <c r="B49" s="8">
        <f>2170922900/1000000</f>
        <v>2170.9229</v>
      </c>
      <c r="C49" s="8">
        <f t="shared" ref="C49:D49" si="4">2170922900/1000000</f>
        <v>2170.9229</v>
      </c>
      <c r="D49" s="8">
        <f t="shared" si="4"/>
        <v>2170.9229</v>
      </c>
    </row>
    <row r="50" spans="1:4" x14ac:dyDescent="0.2">
      <c r="A50" t="s">
        <v>44</v>
      </c>
      <c r="B50">
        <v>1560</v>
      </c>
      <c r="C50">
        <v>1575</v>
      </c>
      <c r="D50">
        <v>1890</v>
      </c>
    </row>
    <row r="51" spans="1:4" x14ac:dyDescent="0.2">
      <c r="A51" t="s">
        <v>45</v>
      </c>
      <c r="B51" s="1">
        <f>B50*B49</f>
        <v>3386639.7239999999</v>
      </c>
      <c r="C51" s="1">
        <f t="shared" ref="C51:D51" si="5">C50*C49</f>
        <v>3419203.5674999999</v>
      </c>
      <c r="D51" s="1">
        <f t="shared" si="5"/>
        <v>4103044.281</v>
      </c>
    </row>
    <row r="52" spans="1:4" x14ac:dyDescent="0.2">
      <c r="A52" t="s">
        <v>46</v>
      </c>
      <c r="B52" s="6">
        <f>B51+B36-B17-B21</f>
        <v>3399523.7239999999</v>
      </c>
      <c r="C52" s="6">
        <f t="shared" ref="C52:D52" si="6">C51+C36-C17-C21</f>
        <v>3365073.5674999999</v>
      </c>
      <c r="D52" s="6">
        <f>D51+D36-D17-D21</f>
        <v>4067132.2809999995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Sotaronggal Manurung</dc:creator>
  <cp:lastModifiedBy>Michael Sotaronggal Manurung</cp:lastModifiedBy>
  <dcterms:created xsi:type="dcterms:W3CDTF">2022-11-27T16:01:30Z</dcterms:created>
  <dcterms:modified xsi:type="dcterms:W3CDTF">2022-11-27T16:36:45Z</dcterms:modified>
</cp:coreProperties>
</file>