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gy1255\Documents\GitHub\PythonLearning\Word Processing 04102023\"/>
    </mc:Choice>
  </mc:AlternateContent>
  <bookViews>
    <workbookView xWindow="-110" yWindow="-110" windowWidth="19420" windowHeight="10420"/>
  </bookViews>
  <sheets>
    <sheet name="Sheet1" sheetId="1" r:id="rId1"/>
    <sheet name="Management" sheetId="2" r:id="rId2"/>
    <sheet name="Co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T4" i="1" s="1"/>
  <c r="J4" i="1"/>
  <c r="I4" i="1"/>
  <c r="B5" i="1"/>
  <c r="T5" i="1" s="1"/>
  <c r="I3" i="1"/>
  <c r="I5" i="1"/>
  <c r="I2" i="1"/>
  <c r="J3" i="1"/>
  <c r="J5" i="1"/>
  <c r="J2" i="1"/>
  <c r="B3" i="1"/>
  <c r="V3" i="1" s="1"/>
  <c r="C3" i="1" s="1"/>
  <c r="B2" i="1"/>
  <c r="T2" i="1" s="1"/>
  <c r="V4" i="1" l="1"/>
  <c r="C4" i="1" s="1"/>
  <c r="U4" i="1"/>
  <c r="V5" i="1"/>
  <c r="C5" i="1" s="1"/>
  <c r="U5" i="1"/>
  <c r="U3" i="1"/>
  <c r="T3" i="1"/>
  <c r="V2" i="1"/>
  <c r="C2" i="1" s="1"/>
  <c r="U2" i="1"/>
</calcChain>
</file>

<file path=xl/comments1.xml><?xml version="1.0" encoding="utf-8"?>
<comments xmlns="http://schemas.openxmlformats.org/spreadsheetml/2006/main">
  <authors>
    <author>Anh Truong (HR)</author>
  </authors>
  <commentList>
    <comment ref="K5" authorId="0" shapeId="0">
      <text>
        <r>
          <rPr>
            <b/>
            <sz val="9"/>
            <color indexed="81"/>
            <rFont val="Tahoma"/>
          </rPr>
          <t>Anh Truong (HR):</t>
        </r>
        <r>
          <rPr>
            <sz val="9"/>
            <color indexed="81"/>
            <rFont val="Tahoma"/>
          </rPr>
          <t xml:space="preserve">
Joining date L1: 08/02/2021</t>
        </r>
      </text>
    </comment>
    <comment ref="M5" authorId="0" shapeId="0">
      <text>
        <r>
          <rPr>
            <b/>
            <sz val="9"/>
            <color indexed="81"/>
            <rFont val="Tahoma"/>
          </rPr>
          <t>Anh Truong (HR):</t>
        </r>
        <r>
          <rPr>
            <sz val="9"/>
            <color indexed="81"/>
            <rFont val="Tahoma"/>
          </rPr>
          <t xml:space="preserve">
Last Working
Date L1: 30/6/2023
</t>
        </r>
      </text>
    </comment>
  </commentList>
</comments>
</file>

<file path=xl/sharedStrings.xml><?xml version="1.0" encoding="utf-8"?>
<sst xmlns="http://schemas.openxmlformats.org/spreadsheetml/2006/main" count="96" uniqueCount="83">
  <si>
    <t>No</t>
  </si>
  <si>
    <t>AD Code</t>
  </si>
  <si>
    <t>Date_Appointed</t>
  </si>
  <si>
    <t>Terdate
Handover Date</t>
  </si>
  <si>
    <t>Last Working
Date</t>
  </si>
  <si>
    <t>AD273</t>
  </si>
  <si>
    <t>Bùi Văn Thách</t>
  </si>
  <si>
    <t>AD501</t>
  </si>
  <si>
    <t>Đặng Văn Phan</t>
  </si>
  <si>
    <t>AD739</t>
  </si>
  <si>
    <t>Trần Thị Thùy An</t>
  </si>
  <si>
    <t>AD084</t>
  </si>
  <si>
    <t>Đoàn Văn Chiến</t>
  </si>
  <si>
    <t>AD652</t>
  </si>
  <si>
    <t>Nguyễn Thị Thanh Thủy</t>
  </si>
  <si>
    <t>AD506</t>
  </si>
  <si>
    <t>Phạm Văn Quế</t>
  </si>
  <si>
    <t>AD610</t>
  </si>
  <si>
    <t>Trần Thị Anh Thư</t>
  </si>
  <si>
    <t>AD524</t>
  </si>
  <si>
    <t>Nguyễn Thanh Tân</t>
  </si>
  <si>
    <t>Add</t>
  </si>
  <si>
    <t>Contract_No</t>
  </si>
  <si>
    <t>Contract_Date</t>
  </si>
  <si>
    <t>Grade</t>
  </si>
  <si>
    <t>AD_Name</t>
  </si>
  <si>
    <t>Gender</t>
  </si>
  <si>
    <t>Anh</t>
  </si>
  <si>
    <t>Chị</t>
  </si>
  <si>
    <t>Code</t>
  </si>
  <si>
    <t>01/2023/ THKT-PHL-AD</t>
  </si>
  <si>
    <t>02/2023/ THKT-PHL-AD</t>
  </si>
  <si>
    <t>03/2023/ THKT-PHL-AD</t>
  </si>
  <si>
    <t>04/2023/ THKT-PHL-AD</t>
  </si>
  <si>
    <t>05/2023/ THKT-PHL-AD</t>
  </si>
  <si>
    <t>06/2023/ THKT-PHL-AD</t>
  </si>
  <si>
    <t>07/2023/ THKT-PHL-AD</t>
  </si>
  <si>
    <t>08/2023/ THKT-PHL-AD</t>
  </si>
  <si>
    <t>gender</t>
  </si>
  <si>
    <t>anh</t>
  </si>
  <si>
    <t>chị</t>
  </si>
  <si>
    <t>01/10/2022</t>
  </si>
  <si>
    <t>01/04/2023</t>
  </si>
  <si>
    <t>Chung Thanh Trúc</t>
  </si>
  <si>
    <t>09/2023/ THKT-PHL-AD</t>
  </si>
  <si>
    <t>Phạm Minh Hoàng</t>
  </si>
  <si>
    <t>10/2023/ THKT-PHL-AD</t>
  </si>
  <si>
    <t>Lê Nguyễn Ánh Nguyệt</t>
  </si>
  <si>
    <t>11/2023/ THKT-PHL-AD</t>
  </si>
  <si>
    <t>Lữ Minh Tâm</t>
  </si>
  <si>
    <t>13/2023/ THKT-PHL-AD</t>
  </si>
  <si>
    <t>14/2023/ THKT-PHL-AD</t>
  </si>
  <si>
    <t>AD790</t>
  </si>
  <si>
    <t>Ngô Thị Bích Hồng</t>
  </si>
  <si>
    <t>Tổ 2, xã Xuân Thọ, H. Xuân Lộc, tỉnh Đồng Nai</t>
  </si>
  <si>
    <t>328/2022/LC</t>
  </si>
  <si>
    <t>AD081</t>
  </si>
  <si>
    <t>Bùi Thiên Xúy</t>
  </si>
  <si>
    <t>25/12/26 Bùi Quang Là, Phường 12, Quận Gò Vấp, TP. Hồ Chí Minh</t>
  </si>
  <si>
    <t>186/2023/LC</t>
  </si>
  <si>
    <t>12/2023/ THKT-PHL-AD</t>
  </si>
  <si>
    <t>Date</t>
  </si>
  <si>
    <t>Day</t>
  </si>
  <si>
    <t>Month</t>
  </si>
  <si>
    <t>Year</t>
  </si>
  <si>
    <t>/THKT-PHL-AD</t>
  </si>
  <si>
    <t>Grade1</t>
  </si>
  <si>
    <t>SZD</t>
  </si>
  <si>
    <t>RAD</t>
  </si>
  <si>
    <t>Paid</t>
  </si>
  <si>
    <t>Holding</t>
  </si>
  <si>
    <t>Total</t>
  </si>
  <si>
    <t>A1270</t>
  </si>
  <si>
    <t>Nguyễn Đặng Hoài Thương</t>
  </si>
  <si>
    <t>ZD</t>
  </si>
  <si>
    <t>551 Hoàng Sa, Phường Võ Thị Sáu, Quận 3, TP. Hồ Chí Minh</t>
  </si>
  <si>
    <t>304/2023/LC</t>
  </si>
  <si>
    <t>22/05/2023</t>
  </si>
  <si>
    <t>Nguyễn Thị Trúc Mai</t>
  </si>
  <si>
    <t>446/21/11 Thới An 28, KP.2, Phường Thới An, Quận 12, TP. Hồ Chí Minh</t>
  </si>
  <si>
    <t>429/2023/LC</t>
  </si>
  <si>
    <t>06/07/2023</t>
  </si>
  <si>
    <t>Grade2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</si>
</sst>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/>
    <xf numFmtId="14" fontId="0" fillId="0" borderId="0" xfId="0" applyNumberFormat="1"/>
    <xf numFmtId="0" fontId="0" fillId="0" borderId="0" xfId="0" quotePrefix="1"/>
    <xf numFmtId="1" fontId="0" fillId="0" borderId="0" xfId="1" applyNumberFormat="1" applyFont="1"/>
    <xf numFmtId="1" fontId="0" fillId="0" borderId="0" xfId="0" applyNumberFormat="1"/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14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tabSelected="1" workbookViewId="0">
      <pane xSplit="7" ySplit="1" topLeftCell="Q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RowHeight="14.5" x14ac:dyDescent="0.35"/>
  <cols>
    <col min="1" max="1" width="3.1796875" bestFit="1" customWidth="1"/>
    <col min="2" max="2" width="15.08984375" customWidth="1"/>
    <col min="3" max="3" width="20.26953125" bestFit="1" customWidth="1"/>
    <col min="4" max="4" width="6.6328125" bestFit="1" customWidth="1"/>
    <col min="5" max="5" width="8.90625" bestFit="1" customWidth="1"/>
    <col min="6" max="6" width="8" bestFit="1" customWidth="1"/>
    <col min="7" max="7" width="22.36328125" bestFit="1" customWidth="1"/>
    <col min="8" max="8" width="22.36328125" customWidth="1"/>
    <col min="9" max="9" width="29.81640625" bestFit="1" customWidth="1"/>
    <col min="10" max="10" width="34.1796875" customWidth="1"/>
    <col min="11" max="13" width="11.1796875" bestFit="1" customWidth="1"/>
    <col min="14" max="14" width="50.26953125" bestFit="1" customWidth="1"/>
    <col min="15" max="15" width="11.36328125" bestFit="1" customWidth="1"/>
    <col min="16" max="16" width="22.26953125" bestFit="1" customWidth="1"/>
    <col min="17" max="17" width="14.6328125" bestFit="1" customWidth="1"/>
    <col min="18" max="19" width="14.6328125" customWidth="1"/>
    <col min="20" max="20" width="9.81640625" bestFit="1" customWidth="1"/>
  </cols>
  <sheetData>
    <row r="1" spans="1:22" ht="43.5" x14ac:dyDescent="0.35">
      <c r="A1" s="1" t="s">
        <v>0</v>
      </c>
      <c r="B1" s="1" t="s">
        <v>61</v>
      </c>
      <c r="C1" s="1" t="s">
        <v>29</v>
      </c>
      <c r="D1" s="1" t="s">
        <v>38</v>
      </c>
      <c r="E1" s="1" t="s">
        <v>26</v>
      </c>
      <c r="F1" s="1" t="s">
        <v>1</v>
      </c>
      <c r="G1" s="1" t="s">
        <v>25</v>
      </c>
      <c r="H1" s="1" t="s">
        <v>66</v>
      </c>
      <c r="I1" s="1" t="s">
        <v>24</v>
      </c>
      <c r="J1" s="1" t="s">
        <v>82</v>
      </c>
      <c r="K1" s="1" t="s">
        <v>2</v>
      </c>
      <c r="L1" s="1" t="s">
        <v>3</v>
      </c>
      <c r="M1" s="1" t="s">
        <v>4</v>
      </c>
      <c r="N1" s="6" t="s">
        <v>21</v>
      </c>
      <c r="O1" s="6" t="s">
        <v>22</v>
      </c>
      <c r="P1" s="6" t="s">
        <v>23</v>
      </c>
      <c r="Q1" s="6" t="s">
        <v>69</v>
      </c>
      <c r="R1" s="6" t="s">
        <v>70</v>
      </c>
      <c r="S1" s="6" t="s">
        <v>71</v>
      </c>
      <c r="T1" s="6" t="s">
        <v>62</v>
      </c>
      <c r="U1" s="6" t="s">
        <v>63</v>
      </c>
      <c r="V1" s="6" t="s">
        <v>64</v>
      </c>
    </row>
    <row r="2" spans="1:22" ht="29" x14ac:dyDescent="0.35">
      <c r="A2" s="4">
        <v>13</v>
      </c>
      <c r="B2" s="14">
        <f ca="1">TODAY()</f>
        <v>45205</v>
      </c>
      <c r="C2" s="7" t="str">
        <f ca="1">CONCATENATE(A2,"/",V2,Code!$B$1)</f>
        <v>13/2023/THKT-PHL-AD</v>
      </c>
      <c r="D2" s="7" t="s">
        <v>40</v>
      </c>
      <c r="E2" s="4" t="s">
        <v>28</v>
      </c>
      <c r="F2" s="8" t="s">
        <v>52</v>
      </c>
      <c r="G2" s="8" t="s">
        <v>53</v>
      </c>
      <c r="H2" s="8" t="s">
        <v>67</v>
      </c>
      <c r="I2" s="8" t="str">
        <f>IF(H2="ZD","Giám đốc Kinh doanh Khu vực",IF(H2="SZD","Giám đốc Kinh doanh Khu vực Cấp cao",IF(H2="RAD","Phó Giám đốc Kinh doanh Vùng",IF(H2="RD","Giám đốc Kinh doanh Vùng",IF(H2="SRD","Giám đốc Kinh doanh Vùng Cấp cao","")))))</f>
        <v>Giám đốc Kinh doanh Khu vực Cấp cao</v>
      </c>
      <c r="J2" s="16" t="str">
        <f>IF(OR(H2="SZD",H2="ZD"),"Giám đốc Kinh doanh Khu vực/ Giám đốc Kinh doanh Khu vực Cấp cao",IF(OR(H2="RAD",H2="RD",H2="SRD"),"Phó Giám đốc Kinh doanh Vùng/ Giám đốc Kinh doanh vùng/ Giám đốc Kinh doanh Vùng Cấp cao",""))</f>
        <v>Giám đốc Kinh doanh Khu vực/ Giám đốc Kinh doanh Khu vực Cấp cao</v>
      </c>
      <c r="K2" s="9">
        <v>44774</v>
      </c>
      <c r="L2" s="9">
        <v>45199</v>
      </c>
      <c r="M2" s="9">
        <v>45199</v>
      </c>
      <c r="N2" t="s">
        <v>54</v>
      </c>
      <c r="O2" t="s">
        <v>55</v>
      </c>
      <c r="P2" s="10" t="s">
        <v>41</v>
      </c>
      <c r="Q2" s="11">
        <v>219052575</v>
      </c>
      <c r="R2" s="11">
        <v>0</v>
      </c>
      <c r="S2" s="11">
        <v>0</v>
      </c>
      <c r="T2" s="12">
        <f ca="1">DAY(B2)</f>
        <v>6</v>
      </c>
      <c r="U2">
        <f ca="1">MONTH(B2)</f>
        <v>10</v>
      </c>
      <c r="V2">
        <f ca="1">YEAR(B2)</f>
        <v>2023</v>
      </c>
    </row>
    <row r="3" spans="1:22" ht="43.5" x14ac:dyDescent="0.35">
      <c r="A3" s="4">
        <v>14</v>
      </c>
      <c r="B3" s="14">
        <f ca="1">TODAY()</f>
        <v>45205</v>
      </c>
      <c r="C3" s="7" t="str">
        <f ca="1">CONCATENATE(A3,"/",V3,Code!$B$1)</f>
        <v>14/2023/THKT-PHL-AD</v>
      </c>
      <c r="D3" s="7" t="s">
        <v>39</v>
      </c>
      <c r="E3" s="4" t="s">
        <v>27</v>
      </c>
      <c r="F3" s="8" t="s">
        <v>56</v>
      </c>
      <c r="G3" s="8" t="s">
        <v>57</v>
      </c>
      <c r="H3" s="8" t="s">
        <v>68</v>
      </c>
      <c r="I3" s="8" t="str">
        <f t="shared" ref="I3:I5" si="0">IF(H3="ZD","Giám đốc Kinh doanh Khu vực",IF(H3="SZD","Giám đốc Kinh doanh Khu vực Cấp cao",IF(H3="RAD","Phó Giám đốc Kinh doanh Vùng",IF(H3="RD","Giám đốc Kinh doanh Vùng",IF(H3="SRD","Giám đốc Kinh doanh Vùng Cấp cao","")))))</f>
        <v>Phó Giám đốc Kinh doanh Vùng</v>
      </c>
      <c r="J3" s="16" t="str">
        <f t="shared" ref="J3:J5" si="1">IF(OR(H3="SZD",H3="ZD"),"Giám đốc Kinh doanh Khu vực/ Giám đốc Kinh doanh Khu vực Cấp cao",IF(OR(H3="RAD",H3="RD",H3="SRD"),"Phó Giám đốc Kinh doanh Vùng/ Giám đốc Kinh doanh vùng/ Giám đốc Kinh doanh Vùng Cấp cao",""))</f>
        <v>Phó Giám đốc Kinh doanh Vùng/ Giám đốc Kinh doanh vùng/ Giám đốc Kinh doanh Vùng Cấp cao</v>
      </c>
      <c r="K3" s="9">
        <v>44565</v>
      </c>
      <c r="L3" s="9">
        <v>45230</v>
      </c>
      <c r="M3" s="9">
        <v>45230</v>
      </c>
      <c r="N3" t="s">
        <v>58</v>
      </c>
      <c r="O3" t="s">
        <v>59</v>
      </c>
      <c r="P3" s="10" t="s">
        <v>42</v>
      </c>
      <c r="Q3" s="11">
        <v>591397458</v>
      </c>
      <c r="R3" s="11">
        <v>0</v>
      </c>
      <c r="S3" s="11">
        <v>0</v>
      </c>
      <c r="T3" s="12">
        <f ca="1">DAY(B3)</f>
        <v>6</v>
      </c>
      <c r="U3">
        <f ca="1">MONTH(B3)</f>
        <v>10</v>
      </c>
      <c r="V3">
        <f ca="1">YEAR(B3)</f>
        <v>2023</v>
      </c>
    </row>
    <row r="4" spans="1:22" ht="43.5" x14ac:dyDescent="0.35">
      <c r="A4" s="13">
        <v>15</v>
      </c>
      <c r="B4" s="14">
        <f ca="1">TODAY()</f>
        <v>45205</v>
      </c>
      <c r="C4" s="7" t="str">
        <f ca="1">CONCATENATE(A4,"/",V4,Code!$B$1)</f>
        <v>15/2023/THKT-PHL-AD</v>
      </c>
      <c r="D4" s="7" t="s">
        <v>40</v>
      </c>
      <c r="E4" s="13" t="s">
        <v>28</v>
      </c>
      <c r="F4" s="8"/>
      <c r="G4" s="8" t="s">
        <v>78</v>
      </c>
      <c r="H4" s="8" t="s">
        <v>68</v>
      </c>
      <c r="I4" s="8" t="str">
        <f t="shared" si="0"/>
        <v>Phó Giám đốc Kinh doanh Vùng</v>
      </c>
      <c r="J4" s="16" t="str">
        <f t="shared" si="1"/>
        <v>Phó Giám đốc Kinh doanh Vùng/ Giám đốc Kinh doanh vùng/ Giám đốc Kinh doanh Vùng Cấp cao</v>
      </c>
      <c r="K4" s="9"/>
      <c r="L4" s="9"/>
      <c r="M4" s="9"/>
      <c r="N4" t="s">
        <v>79</v>
      </c>
      <c r="O4" t="s">
        <v>80</v>
      </c>
      <c r="P4" s="10" t="s">
        <v>81</v>
      </c>
      <c r="Q4" s="11">
        <v>333394621</v>
      </c>
      <c r="R4" s="11">
        <v>337754694</v>
      </c>
      <c r="S4" s="11">
        <v>671149315</v>
      </c>
      <c r="T4" s="12">
        <f ca="1">DAY(B4)</f>
        <v>6</v>
      </c>
      <c r="U4">
        <f ca="1">MONTH(B4)</f>
        <v>10</v>
      </c>
      <c r="V4">
        <f ca="1">YEAR(B4)</f>
        <v>2023</v>
      </c>
    </row>
    <row r="5" spans="1:22" ht="29" x14ac:dyDescent="0.35">
      <c r="A5">
        <v>16</v>
      </c>
      <c r="B5" s="14">
        <f ca="1">TODAY()</f>
        <v>45205</v>
      </c>
      <c r="C5" s="7" t="str">
        <f ca="1">CONCATENATE(A5,"/",V5,Code!$B$1)</f>
        <v>16/2023/THKT-PHL-AD</v>
      </c>
      <c r="D5" t="s">
        <v>40</v>
      </c>
      <c r="E5" t="s">
        <v>28</v>
      </c>
      <c r="F5" s="15" t="s">
        <v>72</v>
      </c>
      <c r="G5" s="15" t="s">
        <v>73</v>
      </c>
      <c r="H5" s="15" t="s">
        <v>74</v>
      </c>
      <c r="I5" s="8" t="str">
        <f t="shared" si="0"/>
        <v>Giám đốc Kinh doanh Khu vực</v>
      </c>
      <c r="J5" s="16" t="str">
        <f t="shared" si="1"/>
        <v>Giám đốc Kinh doanh Khu vực/ Giám đốc Kinh doanh Khu vực Cấp cao</v>
      </c>
      <c r="K5" s="9">
        <v>45068</v>
      </c>
      <c r="L5" s="9">
        <v>45230</v>
      </c>
      <c r="M5" s="9">
        <v>45230</v>
      </c>
      <c r="N5" t="s">
        <v>75</v>
      </c>
      <c r="O5" t="s">
        <v>76</v>
      </c>
      <c r="P5" s="17" t="s">
        <v>77</v>
      </c>
      <c r="Q5" s="11">
        <v>106745822</v>
      </c>
      <c r="R5" s="11">
        <v>0</v>
      </c>
      <c r="S5" s="11">
        <v>0</v>
      </c>
      <c r="T5" s="12">
        <f t="shared" ref="T5" ca="1" si="2">DAY(B5)</f>
        <v>6</v>
      </c>
      <c r="U5">
        <f t="shared" ref="U5" ca="1" si="3">MONTH(B5)</f>
        <v>10</v>
      </c>
      <c r="V5">
        <f t="shared" ref="V5" ca="1" si="4">YEAR(B5)</f>
        <v>2023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"/>
    </sheetView>
  </sheetViews>
  <sheetFormatPr defaultRowHeight="14.5" x14ac:dyDescent="0.35"/>
  <cols>
    <col min="1" max="1" width="20.26953125" bestFit="1" customWidth="1"/>
    <col min="3" max="3" width="22.36328125" bestFit="1" customWidth="1"/>
  </cols>
  <sheetData>
    <row r="1" spans="1:3" x14ac:dyDescent="0.35">
      <c r="A1" s="1" t="s">
        <v>29</v>
      </c>
      <c r="B1" s="1" t="s">
        <v>1</v>
      </c>
      <c r="C1" s="1" t="s">
        <v>25</v>
      </c>
    </row>
    <row r="2" spans="1:3" ht="15.5" x14ac:dyDescent="0.35">
      <c r="A2" s="7" t="s">
        <v>30</v>
      </c>
      <c r="B2" s="2" t="s">
        <v>5</v>
      </c>
      <c r="C2" s="3" t="s">
        <v>6</v>
      </c>
    </row>
    <row r="3" spans="1:3" ht="15.5" x14ac:dyDescent="0.35">
      <c r="A3" s="7" t="s">
        <v>31</v>
      </c>
      <c r="B3" s="4" t="s">
        <v>7</v>
      </c>
      <c r="C3" s="5" t="s">
        <v>8</v>
      </c>
    </row>
    <row r="4" spans="1:3" ht="15.5" x14ac:dyDescent="0.35">
      <c r="A4" s="7" t="s">
        <v>32</v>
      </c>
      <c r="B4" s="4" t="s">
        <v>9</v>
      </c>
      <c r="C4" s="5" t="s">
        <v>10</v>
      </c>
    </row>
    <row r="5" spans="1:3" ht="15.5" x14ac:dyDescent="0.35">
      <c r="A5" s="7" t="s">
        <v>33</v>
      </c>
      <c r="B5" s="4" t="s">
        <v>11</v>
      </c>
      <c r="C5" s="5" t="s">
        <v>12</v>
      </c>
    </row>
    <row r="6" spans="1:3" ht="15.5" x14ac:dyDescent="0.35">
      <c r="A6" s="7" t="s">
        <v>34</v>
      </c>
      <c r="B6" s="4" t="s">
        <v>13</v>
      </c>
      <c r="C6" s="5" t="s">
        <v>14</v>
      </c>
    </row>
    <row r="7" spans="1:3" ht="15.5" x14ac:dyDescent="0.35">
      <c r="A7" s="7" t="s">
        <v>35</v>
      </c>
      <c r="B7" s="4" t="s">
        <v>15</v>
      </c>
      <c r="C7" s="5" t="s">
        <v>16</v>
      </c>
    </row>
    <row r="8" spans="1:3" ht="15.5" x14ac:dyDescent="0.35">
      <c r="A8" s="7" t="s">
        <v>36</v>
      </c>
      <c r="B8" s="4" t="s">
        <v>17</v>
      </c>
      <c r="C8" s="5" t="s">
        <v>18</v>
      </c>
    </row>
    <row r="9" spans="1:3" ht="15.5" x14ac:dyDescent="0.35">
      <c r="A9" s="7" t="s">
        <v>37</v>
      </c>
      <c r="B9" s="4" t="s">
        <v>19</v>
      </c>
      <c r="C9" s="5" t="s">
        <v>20</v>
      </c>
    </row>
    <row r="10" spans="1:3" x14ac:dyDescent="0.35">
      <c r="A10" s="7" t="s">
        <v>44</v>
      </c>
      <c r="C10" t="s">
        <v>43</v>
      </c>
    </row>
    <row r="11" spans="1:3" x14ac:dyDescent="0.35">
      <c r="A11" s="7" t="s">
        <v>46</v>
      </c>
      <c r="C11" t="s">
        <v>45</v>
      </c>
    </row>
    <row r="12" spans="1:3" x14ac:dyDescent="0.35">
      <c r="A12" s="7" t="s">
        <v>48</v>
      </c>
      <c r="C12" t="s">
        <v>47</v>
      </c>
    </row>
    <row r="13" spans="1:3" x14ac:dyDescent="0.35">
      <c r="A13" s="7" t="s">
        <v>60</v>
      </c>
      <c r="C13" t="s">
        <v>49</v>
      </c>
    </row>
    <row r="14" spans="1:3" x14ac:dyDescent="0.35">
      <c r="A14" s="7" t="s">
        <v>50</v>
      </c>
      <c r="B14" s="8" t="s">
        <v>52</v>
      </c>
      <c r="C14" s="8" t="s">
        <v>53</v>
      </c>
    </row>
    <row r="15" spans="1:3" x14ac:dyDescent="0.35">
      <c r="A15" s="7" t="s">
        <v>51</v>
      </c>
      <c r="B15" s="8" t="s">
        <v>56</v>
      </c>
      <c r="C15" s="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5" x14ac:dyDescent="0.35"/>
  <cols>
    <col min="2" max="2" width="12.7265625" bestFit="1" customWidth="1"/>
  </cols>
  <sheetData>
    <row r="1" spans="1:2" x14ac:dyDescent="0.35">
      <c r="A1" t="s">
        <v>29</v>
      </c>
      <c r="B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Management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 (DP)</dc:creator>
  <cp:lastModifiedBy>Tan Doan (DP)</cp:lastModifiedBy>
  <dcterms:created xsi:type="dcterms:W3CDTF">2023-09-25T07:07:46Z</dcterms:created>
  <dcterms:modified xsi:type="dcterms:W3CDTF">2023-10-06T06:21:45Z</dcterms:modified>
</cp:coreProperties>
</file>