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gy1255\Documents\GitHub\PythonLearning\Word Processing\"/>
    </mc:Choice>
  </mc:AlternateContent>
  <bookViews>
    <workbookView xWindow="-110" yWindow="-110" windowWidth="19420" windowHeight="10420" tabRatio="687" activeTab="7"/>
  </bookViews>
  <sheets>
    <sheet name="Sheet2" sheetId="14" r:id="rId1"/>
    <sheet name="Sum by AD-S1" sheetId="10" r:id="rId2"/>
    <sheet name="Count by AD" sheetId="8" r:id="rId3"/>
    <sheet name="data - Filter by S1" sheetId="4" r:id="rId4"/>
    <sheet name="Paid" sheetId="2" state="hidden" r:id="rId5"/>
    <sheet name="Summary" sheetId="7" r:id="rId6"/>
    <sheet name="Detail" sheetId="12" r:id="rId7"/>
    <sheet name="Sheet1" sheetId="13" r:id="rId8"/>
    <sheet name="Detail Policy" sheetId="11" r:id="rId9"/>
  </sheets>
  <definedNames>
    <definedName name="_xlnm._FilterDatabase" localSheetId="3" hidden="1">'data - Filter by S1'!$A$1:$AI$139</definedName>
    <definedName name="_xlnm._FilterDatabase" localSheetId="6" hidden="1">Detail!$B$4:$N$4</definedName>
    <definedName name="_xlnm._FilterDatabase" localSheetId="8" hidden="1">'Detail Policy'!$A$2:$W$35</definedName>
    <definedName name="_xlnm._FilterDatabase" localSheetId="4" hidden="1">Paid!$A$1:$T$335</definedName>
    <definedName name="_xlnm._FilterDatabase" localSheetId="7" hidden="1">Sheet1!$A$1:$E$1</definedName>
    <definedName name="_xlnm._FilterDatabase" localSheetId="0" hidden="1">Sheet2!$A$1:$I$1</definedName>
    <definedName name="_xlnm._FilterDatabase" localSheetId="5" hidden="1">Summary!$B$13:$S$13</definedName>
  </definedNames>
  <calcPr calcId="162913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2" l="1"/>
  <c r="M2" i="12"/>
  <c r="K2" i="12"/>
  <c r="S23" i="7"/>
  <c r="Q23" i="7"/>
  <c r="V1" i="11" l="1"/>
  <c r="U1" i="11"/>
  <c r="M23" i="7" l="1"/>
  <c r="L16" i="7" l="1"/>
  <c r="L17" i="7"/>
  <c r="L18" i="7"/>
  <c r="L19" i="7"/>
  <c r="L20" i="7"/>
  <c r="L21" i="7"/>
  <c r="L22" i="7"/>
  <c r="L15" i="7"/>
  <c r="L23" i="7" s="1"/>
  <c r="S335" i="2" l="1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</calcChain>
</file>

<file path=xl/sharedStrings.xml><?xml version="1.0" encoding="utf-8"?>
<sst xmlns="http://schemas.openxmlformats.org/spreadsheetml/2006/main" count="7739" uniqueCount="863">
  <si>
    <t>Policy_No</t>
  </si>
  <si>
    <t>80143223</t>
  </si>
  <si>
    <t>80143674</t>
  </si>
  <si>
    <t>80143675</t>
  </si>
  <si>
    <t>80143677</t>
  </si>
  <si>
    <t>80143682</t>
  </si>
  <si>
    <t>80143749</t>
  </si>
  <si>
    <t>80143755</t>
  </si>
  <si>
    <t>80143759</t>
  </si>
  <si>
    <t>80143761</t>
  </si>
  <si>
    <t>80143771</t>
  </si>
  <si>
    <t>80143783</t>
  </si>
  <si>
    <t>80143817</t>
  </si>
  <si>
    <t>80143827</t>
  </si>
  <si>
    <t>80143835</t>
  </si>
  <si>
    <t>80143992</t>
  </si>
  <si>
    <t>80144001</t>
  </si>
  <si>
    <t>80144006</t>
  </si>
  <si>
    <t>80144039</t>
  </si>
  <si>
    <t>80144043</t>
  </si>
  <si>
    <t>80144284</t>
  </si>
  <si>
    <t>80144522</t>
  </si>
  <si>
    <t>80144641</t>
  </si>
  <si>
    <t>80144691</t>
  </si>
  <si>
    <t>80144697</t>
  </si>
  <si>
    <t>80144722</t>
  </si>
  <si>
    <t>80144751</t>
  </si>
  <si>
    <t>80144960</t>
  </si>
  <si>
    <t>80144962</t>
  </si>
  <si>
    <t>80144970</t>
  </si>
  <si>
    <t>80145007</t>
  </si>
  <si>
    <t>80145020</t>
  </si>
  <si>
    <t>80145178</t>
  </si>
  <si>
    <t>80145184</t>
  </si>
  <si>
    <t>80145197</t>
  </si>
  <si>
    <t>80145211</t>
  </si>
  <si>
    <t>80145218</t>
  </si>
  <si>
    <t>80145225</t>
  </si>
  <si>
    <t>80145228</t>
  </si>
  <si>
    <t>80145238</t>
  </si>
  <si>
    <t>80145239</t>
  </si>
  <si>
    <t>80145240</t>
  </si>
  <si>
    <t>80145243</t>
  </si>
  <si>
    <t>80145248</t>
  </si>
  <si>
    <t>80145251</t>
  </si>
  <si>
    <t>80145270</t>
  </si>
  <si>
    <t>80145289</t>
  </si>
  <si>
    <t>80145308</t>
  </si>
  <si>
    <t>80145311</t>
  </si>
  <si>
    <t>80145333</t>
  </si>
  <si>
    <t>80145339</t>
  </si>
  <si>
    <t>80145340</t>
  </si>
  <si>
    <t>80145396</t>
  </si>
  <si>
    <t>80145415</t>
  </si>
  <si>
    <t>80145439</t>
  </si>
  <si>
    <t>80145527</t>
  </si>
  <si>
    <t>80145550</t>
  </si>
  <si>
    <t>80145658</t>
  </si>
  <si>
    <t>80145887</t>
  </si>
  <si>
    <t>80145921</t>
  </si>
  <si>
    <t>80145930</t>
  </si>
  <si>
    <t>80145935</t>
  </si>
  <si>
    <t>80145939</t>
  </si>
  <si>
    <t>80145942</t>
  </si>
  <si>
    <t>80146106</t>
  </si>
  <si>
    <t>80146138</t>
  </si>
  <si>
    <t>80146158</t>
  </si>
  <si>
    <t>80146180</t>
  </si>
  <si>
    <t>80146403</t>
  </si>
  <si>
    <t>80146467</t>
  </si>
  <si>
    <t>80146769</t>
  </si>
  <si>
    <t>80147308</t>
  </si>
  <si>
    <t>80147405</t>
  </si>
  <si>
    <t>80148059</t>
  </si>
  <si>
    <t>80148143</t>
  </si>
  <si>
    <t>80149309</t>
  </si>
  <si>
    <t>80150436</t>
  </si>
  <si>
    <t>80151147</t>
  </si>
  <si>
    <t>80151299</t>
  </si>
  <si>
    <t>80151714</t>
  </si>
  <si>
    <t>80152022</t>
  </si>
  <si>
    <t>80152106</t>
  </si>
  <si>
    <t>80152127</t>
  </si>
  <si>
    <t>80152153</t>
  </si>
  <si>
    <t>80152231</t>
  </si>
  <si>
    <t>80152277</t>
  </si>
  <si>
    <t>80152305</t>
  </si>
  <si>
    <t>80152328</t>
  </si>
  <si>
    <t>80152453</t>
  </si>
  <si>
    <t>80152484</t>
  </si>
  <si>
    <t>80152485</t>
  </si>
  <si>
    <t>80152524</t>
  </si>
  <si>
    <t>80152572</t>
  </si>
  <si>
    <t>80152577</t>
  </si>
  <si>
    <t>80152586</t>
  </si>
  <si>
    <t>80152639</t>
  </si>
  <si>
    <t>80152648</t>
  </si>
  <si>
    <t>80152651</t>
  </si>
  <si>
    <t>80152656</t>
  </si>
  <si>
    <t>80152659</t>
  </si>
  <si>
    <t>80152676</t>
  </si>
  <si>
    <t>80152677</t>
  </si>
  <si>
    <t>80152680</t>
  </si>
  <si>
    <t>80152697</t>
  </si>
  <si>
    <t>80152702</t>
  </si>
  <si>
    <t>80152718</t>
  </si>
  <si>
    <t>80152754</t>
  </si>
  <si>
    <t>80152755</t>
  </si>
  <si>
    <t>80152756</t>
  </si>
  <si>
    <t>80152758</t>
  </si>
  <si>
    <t>80153000</t>
  </si>
  <si>
    <t>80153034</t>
  </si>
  <si>
    <t>80153035</t>
  </si>
  <si>
    <t>80153092</t>
  </si>
  <si>
    <t>80153120</t>
  </si>
  <si>
    <t>80153135</t>
  </si>
  <si>
    <t>80153181</t>
  </si>
  <si>
    <t>80153230</t>
  </si>
  <si>
    <t>80153381</t>
  </si>
  <si>
    <t>80153410</t>
  </si>
  <si>
    <t>80153497</t>
  </si>
  <si>
    <t>80153556</t>
  </si>
  <si>
    <t>80153618</t>
  </si>
  <si>
    <t>80153640</t>
  </si>
  <si>
    <t>80153669</t>
  </si>
  <si>
    <t>80153673</t>
  </si>
  <si>
    <t>80153683</t>
  </si>
  <si>
    <t>80153701</t>
  </si>
  <si>
    <t>80154130</t>
  </si>
  <si>
    <t>80154135</t>
  </si>
  <si>
    <t>80154554</t>
  </si>
  <si>
    <t>80154556</t>
  </si>
  <si>
    <t>80154562</t>
  </si>
  <si>
    <t>80154565</t>
  </si>
  <si>
    <t>80154623</t>
  </si>
  <si>
    <t>80154697</t>
  </si>
  <si>
    <t>80154705</t>
  </si>
  <si>
    <t>80155113</t>
  </si>
  <si>
    <t>80155140</t>
  </si>
  <si>
    <t>Policy Status</t>
  </si>
  <si>
    <t>Issued Date</t>
  </si>
  <si>
    <t>AGENT CODE</t>
  </si>
  <si>
    <t>AGENT NAME</t>
  </si>
  <si>
    <t>INCOME NAME</t>
  </si>
  <si>
    <t>PREMIUM</t>
  </si>
  <si>
    <t>COMMISSION</t>
  </si>
  <si>
    <t>AMOUNT</t>
  </si>
  <si>
    <t>REMARK</t>
  </si>
  <si>
    <t>TYPE CODE</t>
  </si>
  <si>
    <t>TYPE CODE DETAIL</t>
  </si>
  <si>
    <t>STATUS</t>
  </si>
  <si>
    <t>PERIOD</t>
  </si>
  <si>
    <t>PAYMENT PERIOD</t>
  </si>
  <si>
    <t>DATA TYPE</t>
  </si>
  <si>
    <t>D</t>
  </si>
  <si>
    <t>PERIOD_paid</t>
  </si>
  <si>
    <t>IF</t>
  </si>
  <si>
    <t>Trả ngày 08/06/2023</t>
  </si>
  <si>
    <t>P</t>
  </si>
  <si>
    <t>202305</t>
  </si>
  <si>
    <t>20230531</t>
  </si>
  <si>
    <t>System</t>
  </si>
  <si>
    <t>Trả ngày 10/07/2023</t>
  </si>
  <si>
    <t>20230630</t>
  </si>
  <si>
    <t>202306</t>
  </si>
  <si>
    <t>60067718</t>
  </si>
  <si>
    <t>LÂM QUẢNG TÀI</t>
  </si>
  <si>
    <t>Hoa hồng phí năm nhất - 15/06/2023</t>
  </si>
  <si>
    <t>Trả ngày 23/06/2023</t>
  </si>
  <si>
    <t>Com</t>
  </si>
  <si>
    <t>FYC</t>
  </si>
  <si>
    <t>20230615</t>
  </si>
  <si>
    <t>Hoa hồng phí năm nhất - 31/05/2023</t>
  </si>
  <si>
    <t>Trả ngày 10/07/2023 - Giữ thu nhập bởi DC</t>
  </si>
  <si>
    <t>60057288</t>
  </si>
  <si>
    <t>NGUYỄN THỊ KHÁNH LY</t>
  </si>
  <si>
    <t>Trả ngày 08/06/2023 - Hold by AC</t>
  </si>
  <si>
    <t>60057290</t>
  </si>
  <si>
    <t>NGUYỄN NGỌC XUÂN TRANG</t>
  </si>
  <si>
    <t>Trả ngày 23/06/2023 - Giữ thu nhập bởi DC</t>
  </si>
  <si>
    <t>60076152</t>
  </si>
  <si>
    <t>TỐNG THỊ THÙY VÂN</t>
  </si>
  <si>
    <t>Hoa hồng phí năm nhất - 15/05/2023</t>
  </si>
  <si>
    <t>20230515</t>
  </si>
  <si>
    <t>60072044</t>
  </si>
  <si>
    <t>TRẦN NGỌC LAN ANH</t>
  </si>
  <si>
    <t>60059116</t>
  </si>
  <si>
    <t>60059146</t>
  </si>
  <si>
    <t>QUÁCH CẨM YẾN</t>
  </si>
  <si>
    <t>60059310</t>
  </si>
  <si>
    <t>TRẦN NGỌC LAN THANH</t>
  </si>
  <si>
    <t>60076622</t>
  </si>
  <si>
    <t>NGUYỄN NGỌC TÌNH</t>
  </si>
  <si>
    <t>Hoa hồng phí năm nhất - 30/06/2023</t>
  </si>
  <si>
    <t>60059145</t>
  </si>
  <si>
    <t>ĐINH THIỆN TOÀN</t>
  </si>
  <si>
    <t>60059311</t>
  </si>
  <si>
    <t>TRẦN NGỌC LAN HƯƠNG</t>
  </si>
  <si>
    <t>60069290</t>
  </si>
  <si>
    <t>BÙI THỊ ÁNH SƯƠNG</t>
  </si>
  <si>
    <t>60078162</t>
  </si>
  <si>
    <t>NGUYỄN THỊ HẢI</t>
  </si>
  <si>
    <t>60061977</t>
  </si>
  <si>
    <t>NGUYỄN THỊ MỸ NỮ</t>
  </si>
  <si>
    <t>60068089</t>
  </si>
  <si>
    <t>PHẠM NGUYỄN ĐĂNG KHOA</t>
  </si>
  <si>
    <t>60068104</t>
  </si>
  <si>
    <t>TẠ QUỐC THÁI</t>
  </si>
  <si>
    <t>60056184</t>
  </si>
  <si>
    <t>ĐỖ THANH NHÃ</t>
  </si>
  <si>
    <t>60076215</t>
  </si>
  <si>
    <t>NGUYỄN TẤN LUÂN</t>
  </si>
  <si>
    <t>60076297</t>
  </si>
  <si>
    <t>NGUYỄN THỊ MINH CHÂU</t>
  </si>
  <si>
    <t>60078053</t>
  </si>
  <si>
    <t>LÝ QUỐC PHI</t>
  </si>
  <si>
    <t>60055973</t>
  </si>
  <si>
    <t>ĐỒNG TRUNG DŨNG</t>
  </si>
  <si>
    <t>60078037</t>
  </si>
  <si>
    <t>TRẦN THANH NGÂN</t>
  </si>
  <si>
    <t>60078055</t>
  </si>
  <si>
    <t>NGUYỄN HỒNG ÁI NHI</t>
  </si>
  <si>
    <t>60059172</t>
  </si>
  <si>
    <t>LÊ ĐÌNH PHÚ</t>
  </si>
  <si>
    <t>60059283</t>
  </si>
  <si>
    <t>NGUYỄN THỊ KIM THOA</t>
  </si>
  <si>
    <t>60076914</t>
  </si>
  <si>
    <t>LUYỆN CAO HOÀI THƯƠNG</t>
  </si>
  <si>
    <t>60077874</t>
  </si>
  <si>
    <t>TRẦN ĐÌNH LÂM</t>
  </si>
  <si>
    <t>Hủy trong 21 ngày cân nhắc</t>
  </si>
  <si>
    <t>Trả ngày 08/08/2023</t>
  </si>
  <si>
    <t>202307</t>
  </si>
  <si>
    <t>20230731</t>
  </si>
  <si>
    <t>LÊ VĂN NAM</t>
  </si>
  <si>
    <t>60077488</t>
  </si>
  <si>
    <t>NGUYỄN VĂN QUYỆN</t>
  </si>
  <si>
    <t>Hoa hồng phí năm nhất - 17/07/2023</t>
  </si>
  <si>
    <t>Trả ngày 24/07/2023</t>
  </si>
  <si>
    <t>20230717</t>
  </si>
  <si>
    <t>Thu hồi</t>
  </si>
  <si>
    <t>60076389</t>
  </si>
  <si>
    <t>NGUYỄN THÀNH NAM</t>
  </si>
  <si>
    <t>Trả ngày 24/07/2023 - Giữ thu nhập bởi DC</t>
  </si>
  <si>
    <t>60058495</t>
  </si>
  <si>
    <t>BÙI NGUYỄN HÀ UYÊN</t>
  </si>
  <si>
    <t>60078460</t>
  </si>
  <si>
    <t>Trả ngày 08/08/2023 - Giữ thu nhập bởi DC</t>
  </si>
  <si>
    <t>Hoa hồng phí năm nhất - 31/07/2023</t>
  </si>
  <si>
    <t>60062477</t>
  </si>
  <si>
    <t>NGUYỄN DƯƠNG THANH TRÂM</t>
  </si>
  <si>
    <t>60062475</t>
  </si>
  <si>
    <t>LÊ THỊ KIM THOA</t>
  </si>
  <si>
    <t>60062474</t>
  </si>
  <si>
    <t>PHAN THỊ KIM NGUYÊN</t>
  </si>
  <si>
    <t>60031416</t>
  </si>
  <si>
    <t>THỊ KIM HỒNG</t>
  </si>
  <si>
    <t>Hoa hồng phí năm nhất - 15/08/2023</t>
  </si>
  <si>
    <t>Trả ngày 23/08/2023 - Tạm giữ thu nhập - Chưa hoàn tất ký HĐ QL</t>
  </si>
  <si>
    <t>20230815</t>
  </si>
  <si>
    <t>202308</t>
  </si>
  <si>
    <t>60051367</t>
  </si>
  <si>
    <t>LƯU MINH TIẾN</t>
  </si>
  <si>
    <t>Trả ngày 23/08/2023</t>
  </si>
  <si>
    <t>60041658</t>
  </si>
  <si>
    <t>TRƯƠNG KIM CHUNG</t>
  </si>
  <si>
    <t>FL</t>
  </si>
  <si>
    <t>60079486</t>
  </si>
  <si>
    <t>HỒ THỊ HOA</t>
  </si>
  <si>
    <t>60058464</t>
  </si>
  <si>
    <t>BÙI TỐ LIÊN</t>
  </si>
  <si>
    <t>Trả ngày 23/08/2023 - Tạm giữ thu nhập - Chưa có MST</t>
  </si>
  <si>
    <t>Trả ngày 08/08/2023 - Tạm giữ thu nhập - Chưa có MST</t>
  </si>
  <si>
    <t>60077941</t>
  </si>
  <si>
    <t>TRẦN THỊ XUÂN</t>
  </si>
  <si>
    <t>60078493</t>
  </si>
  <si>
    <t>NGUYỄN TOÀN ÂN</t>
  </si>
  <si>
    <t>PS</t>
  </si>
  <si>
    <t>60080336</t>
  </si>
  <si>
    <t>HUỲNH THỊ THÙY TRANG</t>
  </si>
  <si>
    <t>60078045</t>
  </si>
  <si>
    <t>TRẦN QUANG MINH NGHI</t>
  </si>
  <si>
    <t>60080004</t>
  </si>
  <si>
    <t>LÊ NGỌC THIÊN THANH</t>
  </si>
  <si>
    <t>60080030</t>
  </si>
  <si>
    <t>PHAN NGỌC THẢO SƯƠNG</t>
  </si>
  <si>
    <t>60077205</t>
  </si>
  <si>
    <t>HÀ DUY NGHĨA</t>
  </si>
  <si>
    <t>60078646</t>
  </si>
  <si>
    <t>TRẦN KHÁNH UYÊN</t>
  </si>
  <si>
    <t>60078042</t>
  </si>
  <si>
    <t>60079226</t>
  </si>
  <si>
    <t>TRẦN QUANG LINH</t>
  </si>
  <si>
    <t>60078046</t>
  </si>
  <si>
    <t>LÊ NGUYỄN ANH THƯ</t>
  </si>
  <si>
    <t>60080128</t>
  </si>
  <si>
    <t>VÕ QUANG HIỀN</t>
  </si>
  <si>
    <t>60074577</t>
  </si>
  <si>
    <t>LÊ VĂN CHIẾN</t>
  </si>
  <si>
    <t>60075583</t>
  </si>
  <si>
    <t>NGUYỄN THỊ HỒNG VÂN</t>
  </si>
  <si>
    <t>60075745</t>
  </si>
  <si>
    <t>NGÔ THỊ BÍCH NGỌC</t>
  </si>
  <si>
    <t>60076289</t>
  </si>
  <si>
    <t>60076293</t>
  </si>
  <si>
    <t>60079549</t>
  </si>
  <si>
    <t>PHẠM THÚY NGÂN</t>
  </si>
  <si>
    <t>60076287</t>
  </si>
  <si>
    <t>TRẦN PHAN ĐÌNH THI</t>
  </si>
  <si>
    <t>60076606</t>
  </si>
  <si>
    <t>NGUYỄN THU THẢO</t>
  </si>
  <si>
    <t>60076676</t>
  </si>
  <si>
    <t>LƯƠNG HUY NAM</t>
  </si>
  <si>
    <t>60076883</t>
  </si>
  <si>
    <t>LÊ NGUYỄN ANH QUỐC</t>
  </si>
  <si>
    <t>60077058</t>
  </si>
  <si>
    <t>NGUYỄN THẾ NHÂN</t>
  </si>
  <si>
    <t>60077976</t>
  </si>
  <si>
    <t>TRẦN NGỌC NHÃ PHƯƠNG</t>
  </si>
  <si>
    <t>60075510</t>
  </si>
  <si>
    <t>NGUYỄN QUANG HẠ</t>
  </si>
  <si>
    <t>60075234</t>
  </si>
  <si>
    <t>PHAN NGỌC HƯƠNG</t>
  </si>
  <si>
    <t>60023940</t>
  </si>
  <si>
    <t>ĐOÀN THỊ KIỀU</t>
  </si>
  <si>
    <t>60080404</t>
  </si>
  <si>
    <t>MÃ MINH TUẤN</t>
  </si>
  <si>
    <t>60075732</t>
  </si>
  <si>
    <t>ĐOÀN THỊ HIỀN</t>
  </si>
  <si>
    <t>60076512</t>
  </si>
  <si>
    <t>PHẠM THỊ KIM NGÂN</t>
  </si>
  <si>
    <t>60069063</t>
  </si>
  <si>
    <t>TRƯƠNG THỊ NHỊ</t>
  </si>
  <si>
    <t>60077080</t>
  </si>
  <si>
    <t>LÊ THANH DUY</t>
  </si>
  <si>
    <t>60078972</t>
  </si>
  <si>
    <t>TRẦN BẢO PHONG</t>
  </si>
  <si>
    <t>60046504</t>
  </si>
  <si>
    <t>TRẦN NGUYỄN THU HÒA</t>
  </si>
  <si>
    <t>AGENT_CODE</t>
  </si>
  <si>
    <t>60055499</t>
  </si>
  <si>
    <t>60074792</t>
  </si>
  <si>
    <t>60079065</t>
  </si>
  <si>
    <t>share com</t>
  </si>
  <si>
    <t>AGENT_NAME</t>
  </si>
  <si>
    <t>AGENT_STATUS</t>
  </si>
  <si>
    <t>AD_CODE</t>
  </si>
  <si>
    <t>AD_NAME</t>
  </si>
  <si>
    <t>AGENT_AREA</t>
  </si>
  <si>
    <t>PO name</t>
  </si>
  <si>
    <t>PROD</t>
  </si>
  <si>
    <t>RCD</t>
  </si>
  <si>
    <t>OLD_PTD</t>
  </si>
  <si>
    <t>OLD_MAIN_SA</t>
  </si>
  <si>
    <t>OLD_PREMIUM</t>
  </si>
  <si>
    <t>OLD_FREQ</t>
  </si>
  <si>
    <t>NEW_MAIN_SA</t>
  </si>
  <si>
    <t>NEW_PREMIUM</t>
  </si>
  <si>
    <t>NEW_FREQ</t>
  </si>
  <si>
    <t>TRANSACTION_TYPE</t>
  </si>
  <si>
    <t>PO_Request_date</t>
  </si>
  <si>
    <t>Request_status</t>
  </si>
  <si>
    <t>POS_PROCESSED_DATE</t>
  </si>
  <si>
    <t>premium change</t>
  </si>
  <si>
    <t>PO=FC</t>
  </si>
  <si>
    <t>LÂM QUẢNG TÀI</t>
  </si>
  <si>
    <t>Enforce</t>
  </si>
  <si>
    <t>AD802</t>
  </si>
  <si>
    <t xml:space="preserve">Lữ Minh Tâm                  </t>
  </si>
  <si>
    <t>SG1</t>
  </si>
  <si>
    <t>BÙI THỊ NGỌC HÂN</t>
  </si>
  <si>
    <t>UL05</t>
  </si>
  <si>
    <t>Yearly</t>
  </si>
  <si>
    <t>Close</t>
  </si>
  <si>
    <t>N</t>
  </si>
  <si>
    <t>TỐNG THỊ THÙY VÂN</t>
  </si>
  <si>
    <t>A1270</t>
  </si>
  <si>
    <t xml:space="preserve">Nguyễn Đặng Hoài Thương    </t>
  </si>
  <si>
    <t>PHẠM TÚ NHỰT</t>
  </si>
  <si>
    <t>Half-Yearly</t>
  </si>
  <si>
    <t>NGUYỄN NGỌC XUÂN TRANG</t>
  </si>
  <si>
    <t>TRẦN VĂN LỢI</t>
  </si>
  <si>
    <t>TRẦN NGỌC LAN ANH</t>
  </si>
  <si>
    <t>AD702</t>
  </si>
  <si>
    <t xml:space="preserve">Chung Thanh Trúc             </t>
  </si>
  <si>
    <t>TRẦN HUỲNH MAI</t>
  </si>
  <si>
    <t>TRẦN NGỌC LAN THANH</t>
  </si>
  <si>
    <t>AD715</t>
  </si>
  <si>
    <t xml:space="preserve">Phạm Minh Hoàng             </t>
  </si>
  <si>
    <t>BẠCH THỊ NGUYÊN</t>
  </si>
  <si>
    <t>NGUYỄN NGỌC TÌNH</t>
  </si>
  <si>
    <t>VÕ YẾN TUYẾT</t>
  </si>
  <si>
    <t>TRẦN NGỌC LAN HƯƠNG</t>
  </si>
  <si>
    <t>PHƯƠNG THANH TÚ</t>
  </si>
  <si>
    <t>BÙI THỊ ÁNH SƯƠNG</t>
  </si>
  <si>
    <t>HOÀNG NGỌC ANH KHOA</t>
  </si>
  <si>
    <t>HOÀNG LÊ THỬ</t>
  </si>
  <si>
    <t>NGUYỄN THỊ HẢI</t>
  </si>
  <si>
    <t>A1001</t>
  </si>
  <si>
    <t xml:space="preserve">Đặng Thị Thùy Trinh        </t>
  </si>
  <si>
    <t>BMT</t>
  </si>
  <si>
    <t>NGUYỄN THỊ BÍCH THỦY</t>
  </si>
  <si>
    <t>Delete Rider</t>
  </si>
  <si>
    <t>NGUYỄN THỊ KHÁNH LY</t>
  </si>
  <si>
    <t>ĐẶNG NHẬT LINH</t>
  </si>
  <si>
    <t>LỤC THỊ LINH</t>
  </si>
  <si>
    <t>HOÀNG THỊ THANH TÚ</t>
  </si>
  <si>
    <t>QUÁCH CẨM YẾN</t>
  </si>
  <si>
    <t>TRƯƠNG VĂN THUẬN</t>
  </si>
  <si>
    <t>NGUYỄN THỊ MỸ NỮ</t>
  </si>
  <si>
    <t>NGUYỄN THỊ TƯỜNG VY</t>
  </si>
  <si>
    <t>PHƯƠNG THỊ MAI VÂN</t>
  </si>
  <si>
    <t>TẠ QUỐC THÁI</t>
  </si>
  <si>
    <t>NGUYỄN THÚY KIỀU</t>
  </si>
  <si>
    <t>NGUYỄN THANH TIẾN</t>
  </si>
  <si>
    <t>ĐỖ THANH NHÃ</t>
  </si>
  <si>
    <t>LƯU MINH NHIỀU</t>
  </si>
  <si>
    <t>NGUYỄN THỊ MINH CHÂU</t>
  </si>
  <si>
    <t>LÊ THỊ NHÍ</t>
  </si>
  <si>
    <t>ĐINH THỊ THU HIỀN</t>
  </si>
  <si>
    <t>LÝ QUỐC PHI</t>
  </si>
  <si>
    <t>HUỲNH LÊ THỊ MAI PHƯƠNG</t>
  </si>
  <si>
    <t>ĐỒNG TRUNG DŨNG</t>
  </si>
  <si>
    <t>PHẠM VĂN NGHĨA</t>
  </si>
  <si>
    <t>LƯU MINH LỢI</t>
  </si>
  <si>
    <t>TRẦN THANH NGÂN</t>
  </si>
  <si>
    <t>Y</t>
  </si>
  <si>
    <t>NGUYỄN HỒNG ÁI NHI</t>
  </si>
  <si>
    <t>NGUYỄN TẤN LUÂN</t>
  </si>
  <si>
    <t>TRẦN VĂN TÝ</t>
  </si>
  <si>
    <t>PHÙNG GIA HUY</t>
  </si>
  <si>
    <t>PHẠM NGUYỄN ĐĂNG KHOA</t>
  </si>
  <si>
    <t>NGUYỄN THỊ ÁNH TUYẾT</t>
  </si>
  <si>
    <t>LÊ ĐÌNH PHÚ</t>
  </si>
  <si>
    <t>KIM THỊ THU THỦY</t>
  </si>
  <si>
    <t>TRẦN ĐÌNH LÂM</t>
  </si>
  <si>
    <t>TRẦN VĂN TRUNG</t>
  </si>
  <si>
    <t>NGUYỄN VĂN QUYỆN</t>
  </si>
  <si>
    <t>AD683</t>
  </si>
  <si>
    <t xml:space="preserve">Nguyễn Văn Tuấn (BMT)       </t>
  </si>
  <si>
    <t>BÙI ĐỨC THÀNH</t>
  </si>
  <si>
    <t>NGUYỄN THÀNH NAM</t>
  </si>
  <si>
    <t>BÙI THỊ KIM THU</t>
  </si>
  <si>
    <t>BÙI VĂN THÀNH</t>
  </si>
  <si>
    <t>NGUYỄN THỊ KIM THOA</t>
  </si>
  <si>
    <t>TRẦN ANH TUẤN</t>
  </si>
  <si>
    <t>LUYỆN CAO HOÀI THƯƠNG</t>
  </si>
  <si>
    <t>NGUYỄN THỊ TÚ TRINH</t>
  </si>
  <si>
    <t>PHẠM THỊ THU HƯƠNG</t>
  </si>
  <si>
    <t>ĐINH THIỆN TOÀN</t>
  </si>
  <si>
    <t>NGUYỄN THỊ NGỌC XUYẾN</t>
  </si>
  <si>
    <t>BÙI NGUYỄN HÀ UYÊN</t>
  </si>
  <si>
    <t>AD675</t>
  </si>
  <si>
    <t xml:space="preserve">Nguyễn Thị Hằng Hải       </t>
  </si>
  <si>
    <t>NTR</t>
  </si>
  <si>
    <t>NGUYỄN TRUNG ĐIỀN</t>
  </si>
  <si>
    <t>NGUYỄN THỊ HẢI HƯỜNG</t>
  </si>
  <si>
    <t>NGUYỄN DƯƠNG THANH TRÂM</t>
  </si>
  <si>
    <t>AD752</t>
  </si>
  <si>
    <t xml:space="preserve">Lê Nguyễn Ánh Nguyệt       </t>
  </si>
  <si>
    <t>PHAN THỊ THANH TRÚC</t>
  </si>
  <si>
    <t>LÊ THỊ KIM THOA</t>
  </si>
  <si>
    <t>NGUYỄN THÀNH NHỊN</t>
  </si>
  <si>
    <t>PHAN THỊ KIM NGUYÊN</t>
  </si>
  <si>
    <t>NGUYỄN VĂN HIỀN</t>
  </si>
  <si>
    <t>THỊ KIM HỒNG</t>
  </si>
  <si>
    <t>AD451</t>
  </si>
  <si>
    <t xml:space="preserve">Nguyễn Tiến Trung           </t>
  </si>
  <si>
    <t>RGI</t>
  </si>
  <si>
    <t>TRẦN THÀNH NGỌC</t>
  </si>
  <si>
    <t>LƯU MINH TIẾN</t>
  </si>
  <si>
    <t>AD457</t>
  </si>
  <si>
    <t xml:space="preserve">Phạm Phương Liên             </t>
  </si>
  <si>
    <t>CMA</t>
  </si>
  <si>
    <t>PHAN VĂN PHỤNG</t>
  </si>
  <si>
    <t>PHẠM THỊ NHANH</t>
  </si>
  <si>
    <t>HỒ THỊ HOA</t>
  </si>
  <si>
    <t>A1109</t>
  </si>
  <si>
    <t xml:space="preserve">Đoàn Thị Lâm                </t>
  </si>
  <si>
    <t>GLA</t>
  </si>
  <si>
    <t>BÙI TỐ LIÊN</t>
  </si>
  <si>
    <t>TRẦN THỊ XUÂN</t>
  </si>
  <si>
    <t>TRẦN THỊ THU</t>
  </si>
  <si>
    <t>NGUYỄN TOÀN ÂN</t>
  </si>
  <si>
    <t>A1197</t>
  </si>
  <si>
    <t xml:space="preserve">Ngụy Bội Tiền              </t>
  </si>
  <si>
    <t>LÊ ANH ĐỨC</t>
  </si>
  <si>
    <t>HUỲNH THỊ THÙY TRANG</t>
  </si>
  <si>
    <t>CHÂU THỊ NGỌC THÀNH</t>
  </si>
  <si>
    <t>PHẠM HỮU THỌ</t>
  </si>
  <si>
    <t>TRẦN QUANG MINH NGHI</t>
  </si>
  <si>
    <t>A1143</t>
  </si>
  <si>
    <t xml:space="preserve">Nguyễn Thị Thúy Giang      </t>
  </si>
  <si>
    <t>SG3</t>
  </si>
  <si>
    <t>PHAN THỊ DIỄM HƯƠNG</t>
  </si>
  <si>
    <t>LÊ DUY THÀNH</t>
  </si>
  <si>
    <t>LÊ NGỌC THIÊN THANH</t>
  </si>
  <si>
    <t>A1223</t>
  </si>
  <si>
    <t xml:space="preserve">Lê Ngọc Kiên                 </t>
  </si>
  <si>
    <t>VŨ ĐÌNH SINH</t>
  </si>
  <si>
    <t>PHAN NGỌC THẢO SƯƠNG</t>
  </si>
  <si>
    <t>TÔ THỊ DŨNG</t>
  </si>
  <si>
    <t>HÀ DUY NGHĨA</t>
  </si>
  <si>
    <t>A1029</t>
  </si>
  <si>
    <t xml:space="preserve">Trần Thị Hương              </t>
  </si>
  <si>
    <t>CPH</t>
  </si>
  <si>
    <t>NGUYỄN THÚY HẰNG</t>
  </si>
  <si>
    <t>UL06</t>
  </si>
  <si>
    <t>TRẦN KHÁNH UYÊN</t>
  </si>
  <si>
    <t>BÙI THỊ TỐ NGUYÊN</t>
  </si>
  <si>
    <t>TRẦN QUANG LINH</t>
  </si>
  <si>
    <t>LÊ NGUYỄN ANH THƯ</t>
  </si>
  <si>
    <t>NGUYỄN HOÀNG DUNG</t>
  </si>
  <si>
    <t>VÕ QUANG HIỀN</t>
  </si>
  <si>
    <t>TRẦN THỊ XUÂN DIỄM</t>
  </si>
  <si>
    <t>NGÔ THỊ BÍCH NGỌC</t>
  </si>
  <si>
    <t>AD975</t>
  </si>
  <si>
    <t xml:space="preserve">Nguyễn Thị Thanh Nga        </t>
  </si>
  <si>
    <t>DNA</t>
  </si>
  <si>
    <t>ĐOÀN THỊ HIẾU</t>
  </si>
  <si>
    <t>LÊ THỊ THẢO TRANG</t>
  </si>
  <si>
    <t>NGUYỄN THỊ HỒNG VÂN</t>
  </si>
  <si>
    <t>TRẦN THỊ HÀ VY</t>
  </si>
  <si>
    <t>LÊ VĂN CHIẾN</t>
  </si>
  <si>
    <t>NGUYỄN VĂN LUYỆN</t>
  </si>
  <si>
    <t>ÔN VĂN HUỲNH</t>
  </si>
  <si>
    <t>NGUYỄN MINH CHÍNH</t>
  </si>
  <si>
    <t>NGUYỄN THỊ THANH THẢO</t>
  </si>
  <si>
    <t>NGUYỄN THỊ THU TUYỀN</t>
  </si>
  <si>
    <t>LÊ HẬU ĐỨC</t>
  </si>
  <si>
    <t>PHẠM THÚY NGÂN</t>
  </si>
  <si>
    <t>TRẦN PHAN ĐÌNH THI</t>
  </si>
  <si>
    <t>PHAN THỊ THANH TRÂM</t>
  </si>
  <si>
    <t>PHẠM THANH BÌNH</t>
  </si>
  <si>
    <t>ĐINH THỊ KIM TUYỀN</t>
  </si>
  <si>
    <t>NGÔ GIA TẠI</t>
  </si>
  <si>
    <t>TRẦN NGỌC NHÃ PHƯƠNG</t>
  </si>
  <si>
    <t>A1020</t>
  </si>
  <si>
    <t xml:space="preserve">Đinh Thị Thùy Trang         </t>
  </si>
  <si>
    <t>LÊ QUANG TÍN</t>
  </si>
  <si>
    <t>LÊ THỊ BÍCH DIỄM</t>
  </si>
  <si>
    <t>NGUYỄN THẾ NHÂN</t>
  </si>
  <si>
    <t>NGÔ THỊ HOÀNG LAN</t>
  </si>
  <si>
    <t>NGÔ THỊ QUỲNH LIÊN</t>
  </si>
  <si>
    <t>NGUYỄN QUANG HẠ</t>
  </si>
  <si>
    <t>AD800</t>
  </si>
  <si>
    <t xml:space="preserve">Lý Đăng Khoa                 </t>
  </si>
  <si>
    <t>VŨ DUY TÂN</t>
  </si>
  <si>
    <t>LÊ NGUYỄN ANH QUỐC</t>
  </si>
  <si>
    <t>PHAN NGỌC HƯƠNG</t>
  </si>
  <si>
    <t>AD907</t>
  </si>
  <si>
    <t xml:space="preserve">Nguyễn Trường Đỉnh         </t>
  </si>
  <si>
    <t>LÊ HỒNG CÚC</t>
  </si>
  <si>
    <t>ĐOÀN THỊ KIỀU</t>
  </si>
  <si>
    <t>AD944</t>
  </si>
  <si>
    <t xml:space="preserve">Hồ Thị Hà                  </t>
  </si>
  <si>
    <t>SHI</t>
  </si>
  <si>
    <t>VÕ CÔNG TÂM</t>
  </si>
  <si>
    <t>MÃ MINH TUẤN</t>
  </si>
  <si>
    <t>A1194</t>
  </si>
  <si>
    <t xml:space="preserve">Nguyễn Thành Được          </t>
  </si>
  <si>
    <t>BHO</t>
  </si>
  <si>
    <t>NGUYỄN THÀNH TỨ</t>
  </si>
  <si>
    <t>ĐOÀN THỊ HIỀN</t>
  </si>
  <si>
    <t>AD790</t>
  </si>
  <si>
    <t xml:space="preserve">Ngô Thị Bích Hồng          </t>
  </si>
  <si>
    <t>NGUYỄN THỊ DÂN</t>
  </si>
  <si>
    <t>NGUYỄN MẠNH HÙNG</t>
  </si>
  <si>
    <t>TRẦN HOÀNG PHƯƠNG</t>
  </si>
  <si>
    <t>PHẠM THỊ KIM NGÂN</t>
  </si>
  <si>
    <t>HUỲNH THANH TUẤN</t>
  </si>
  <si>
    <t>ĐỖ THỊ HỒNG NHUNG</t>
  </si>
  <si>
    <t>LÊ THỊ THANH HẰNG</t>
  </si>
  <si>
    <t>NGUYỄN THU THẢO</t>
  </si>
  <si>
    <t>TRƯƠNG THỊ NHỊ</t>
  </si>
  <si>
    <t>A1267</t>
  </si>
  <si>
    <t xml:space="preserve">Phạm Ngọc Trí              </t>
  </si>
  <si>
    <t>NGUYỄN THANH LONG</t>
  </si>
  <si>
    <t>TRẦN THANH VŨ</t>
  </si>
  <si>
    <t>VÕ NGUYỄN KHÁNH HUYỀN</t>
  </si>
  <si>
    <t>PHAN HÙNG CƯỜNG</t>
  </si>
  <si>
    <t>NGUYỄN XUÂN LỰC</t>
  </si>
  <si>
    <t>NGUYỄN CAO QUẾ</t>
  </si>
  <si>
    <t>NGUYỄN THỊ THƯ</t>
  </si>
  <si>
    <t>TRẦN BẢO PHONG</t>
  </si>
  <si>
    <t>A1131</t>
  </si>
  <si>
    <t xml:space="preserve">Trần Nguyễn Thị Thu Hiền  </t>
  </si>
  <si>
    <t>TKY</t>
  </si>
  <si>
    <t>ĐOÀN VĂN MINH</t>
  </si>
  <si>
    <t>TRẦN NGUYỄN THU HÒA</t>
  </si>
  <si>
    <t>NGUYỄN THỊ HỒNG PHƯỢNG</t>
  </si>
  <si>
    <t>PHẠM TUẤN KHÁNH</t>
  </si>
  <si>
    <t>AD950</t>
  </si>
  <si>
    <t xml:space="preserve">Nguyễn Thụy Khôi Nguyên     </t>
  </si>
  <si>
    <t>UL5</t>
  </si>
  <si>
    <t>TRẦN NGHĨA NHÂN</t>
  </si>
  <si>
    <t>A1106</t>
  </si>
  <si>
    <t xml:space="preserve">Lê Lộc Hòa                  </t>
  </si>
  <si>
    <t>VÕ THỊ HỒNG GẤM</t>
  </si>
  <si>
    <t>Note_t</t>
  </si>
  <si>
    <t>key(agt&amp;pol)</t>
  </si>
  <si>
    <t>Issue date</t>
  </si>
  <si>
    <t>SA_Note</t>
  </si>
  <si>
    <t>SA_num_change</t>
  </si>
  <si>
    <t>decreased</t>
  </si>
  <si>
    <t>stable</t>
  </si>
  <si>
    <t>SA_num_change_group</t>
  </si>
  <si>
    <t>1.Main_SA giảm trên 1,5 tỉ</t>
  </si>
  <si>
    <t>3.Main_SA giảm từ 0.5-1 tỉ</t>
  </si>
  <si>
    <t>4.Main_SA giảm dưới 0,5 tỉ</t>
  </si>
  <si>
    <t>2.Main_SA giảm từ 1-1,5 tỉ</t>
  </si>
  <si>
    <t>Status Policy: PS</t>
  </si>
  <si>
    <t>6006771880143223</t>
  </si>
  <si>
    <t>6007615280143674</t>
  </si>
  <si>
    <t>6005729080143675</t>
  </si>
  <si>
    <t>6007615280143677</t>
  </si>
  <si>
    <t>6007615280143682</t>
  </si>
  <si>
    <t>6007204480143749</t>
  </si>
  <si>
    <t>6007204480143755</t>
  </si>
  <si>
    <t>6007204480143759</t>
  </si>
  <si>
    <t>6005931080143761</t>
  </si>
  <si>
    <t>6005931080143771</t>
  </si>
  <si>
    <t>6007662280143783</t>
  </si>
  <si>
    <t>6007204480143817</t>
  </si>
  <si>
    <t>6005931080143827</t>
  </si>
  <si>
    <t>6005931080143835</t>
  </si>
  <si>
    <t>6005931180143992</t>
  </si>
  <si>
    <t>6006929080144001</t>
  </si>
  <si>
    <t>6006929080144006</t>
  </si>
  <si>
    <t>6006929080144039</t>
  </si>
  <si>
    <t>6006929080144043</t>
  </si>
  <si>
    <t>6007662280144284</t>
  </si>
  <si>
    <t>6007816280144522</t>
  </si>
  <si>
    <t>6005728880144641</t>
  </si>
  <si>
    <t>6005728880144691</t>
  </si>
  <si>
    <t>6005728880144697</t>
  </si>
  <si>
    <t>6005914680144722</t>
  </si>
  <si>
    <t>6006197780144751</t>
  </si>
  <si>
    <t>6005728880144960</t>
  </si>
  <si>
    <t>6006810480144962</t>
  </si>
  <si>
    <t>6006810480144970</t>
  </si>
  <si>
    <t>6006810480145007</t>
  </si>
  <si>
    <t>6005728880145020</t>
  </si>
  <si>
    <t>6005618480145178</t>
  </si>
  <si>
    <t>6005618480145184</t>
  </si>
  <si>
    <t>6007629780145197</t>
  </si>
  <si>
    <t>6005931080145211</t>
  </si>
  <si>
    <t>6005618480145218</t>
  </si>
  <si>
    <t>6007805380145225</t>
  </si>
  <si>
    <t>6007805380145228</t>
  </si>
  <si>
    <t>6005931080145238</t>
  </si>
  <si>
    <t>6005597380145239</t>
  </si>
  <si>
    <t>6005618480145240</t>
  </si>
  <si>
    <t>6005597380145243</t>
  </si>
  <si>
    <t>6005931080145248</t>
  </si>
  <si>
    <t>6007805380145251</t>
  </si>
  <si>
    <t>6005931080145270</t>
  </si>
  <si>
    <t>6005597380145289</t>
  </si>
  <si>
    <t>6005931080145308</t>
  </si>
  <si>
    <t>6005931080145311</t>
  </si>
  <si>
    <t>6007805380145333</t>
  </si>
  <si>
    <t>6005618480145339</t>
  </si>
  <si>
    <t>6007803780145340</t>
  </si>
  <si>
    <t>6007805580145396</t>
  </si>
  <si>
    <t>6007621580145415</t>
  </si>
  <si>
    <t>6005597380145439</t>
  </si>
  <si>
    <t>6006808980145527</t>
  </si>
  <si>
    <t>6005917280145550</t>
  </si>
  <si>
    <t>6007787480145658</t>
  </si>
  <si>
    <t>6007748880145887</t>
  </si>
  <si>
    <t>6007638980145921</t>
  </si>
  <si>
    <t>6007638980145930</t>
  </si>
  <si>
    <t>6007638980145935</t>
  </si>
  <si>
    <t>6007638980145939</t>
  </si>
  <si>
    <t>6007638980145942</t>
  </si>
  <si>
    <t>6005928380146106</t>
  </si>
  <si>
    <t>6005928380146138</t>
  </si>
  <si>
    <t>6005928380146158</t>
  </si>
  <si>
    <t>6007691480146180</t>
  </si>
  <si>
    <t>6007805380146403</t>
  </si>
  <si>
    <t>6005914580146467</t>
  </si>
  <si>
    <t>6005849580146769</t>
  </si>
  <si>
    <t>6005728880147308</t>
  </si>
  <si>
    <t>6006247780147405</t>
  </si>
  <si>
    <t>6006247580148059</t>
  </si>
  <si>
    <t>6006247480148143</t>
  </si>
  <si>
    <t>6003141680149309</t>
  </si>
  <si>
    <t>6005136780150436</t>
  </si>
  <si>
    <t>6004165880151147</t>
  </si>
  <si>
    <t>6007948680151299</t>
  </si>
  <si>
    <t>6005846480151714</t>
  </si>
  <si>
    <t>6007794180152022</t>
  </si>
  <si>
    <t>6007849380152106</t>
  </si>
  <si>
    <t>6008033680152127</t>
  </si>
  <si>
    <t>6007849380152153</t>
  </si>
  <si>
    <t>6007804580152231</t>
  </si>
  <si>
    <t>6007804580152277</t>
  </si>
  <si>
    <t>6008000480152305</t>
  </si>
  <si>
    <t>6008003080152328</t>
  </si>
  <si>
    <t>6007720580152453</t>
  </si>
  <si>
    <t>6007864680152484</t>
  </si>
  <si>
    <t>6007922680152485</t>
  </si>
  <si>
    <t>6007864680152524</t>
  </si>
  <si>
    <t>6007804680152572</t>
  </si>
  <si>
    <t>6008012880152577</t>
  </si>
  <si>
    <t>6007574580152586</t>
  </si>
  <si>
    <t>6007574580152639</t>
  </si>
  <si>
    <t>6007558380152648</t>
  </si>
  <si>
    <t>6007457780152651</t>
  </si>
  <si>
    <t>6007457780152656</t>
  </si>
  <si>
    <t>6007558380152659</t>
  </si>
  <si>
    <t>6007628980152676</t>
  </si>
  <si>
    <t>6007629380152677</t>
  </si>
  <si>
    <t>6007954980152680</t>
  </si>
  <si>
    <t>6007628780152697</t>
  </si>
  <si>
    <t>6007667680152702</t>
  </si>
  <si>
    <t>6007804280152718</t>
  </si>
  <si>
    <t>6007797680152754</t>
  </si>
  <si>
    <t>6007797680152755</t>
  </si>
  <si>
    <t>6007705880152756</t>
  </si>
  <si>
    <t>6007705880152758</t>
  </si>
  <si>
    <t>6007551080153000</t>
  </si>
  <si>
    <t>6007688380153034</t>
  </si>
  <si>
    <t>6007688380153035</t>
  </si>
  <si>
    <t>6007523480153092</t>
  </si>
  <si>
    <t>6002394080153120</t>
  </si>
  <si>
    <t>6002394080153135</t>
  </si>
  <si>
    <t>6008040480153181</t>
  </si>
  <si>
    <t>6007573280153230</t>
  </si>
  <si>
    <t>6007523480153381</t>
  </si>
  <si>
    <t>6007523480153410</t>
  </si>
  <si>
    <t>6007573280153497</t>
  </si>
  <si>
    <t>6007651280153556</t>
  </si>
  <si>
    <t>6007573280153618</t>
  </si>
  <si>
    <t>6007864680153640</t>
  </si>
  <si>
    <t>6007660680153669</t>
  </si>
  <si>
    <t>6007864680153673</t>
  </si>
  <si>
    <t>6007864680153683</t>
  </si>
  <si>
    <t>6006906380153701</t>
  </si>
  <si>
    <t>6005549980154130</t>
  </si>
  <si>
    <t>6005549980154135</t>
  </si>
  <si>
    <t>6005911680154554</t>
  </si>
  <si>
    <t>6005911680154556</t>
  </si>
  <si>
    <t>6007708080154562</t>
  </si>
  <si>
    <t>6007846080154565</t>
  </si>
  <si>
    <t>6007897280154623</t>
  </si>
  <si>
    <t>6007897280154697</t>
  </si>
  <si>
    <t>6004650480154705</t>
  </si>
  <si>
    <t>6007479280155113</t>
  </si>
  <si>
    <t>6007906580155140</t>
  </si>
  <si>
    <t>DP note</t>
  </si>
  <si>
    <t>Miền Nam 1</t>
  </si>
  <si>
    <t>Miền Trung 1</t>
  </si>
  <si>
    <t>Miền Trung 5</t>
  </si>
  <si>
    <t>Miền Trung 2</t>
  </si>
  <si>
    <t>Miền Nam 6</t>
  </si>
  <si>
    <t>Miền Nam 2</t>
  </si>
  <si>
    <t>Miền Bắc 3</t>
  </si>
  <si>
    <t>Miền Nam 3</t>
  </si>
  <si>
    <t>Miền Trung 3</t>
  </si>
  <si>
    <t>TD</t>
  </si>
  <si>
    <t xml:space="preserve"> Sum Assured</t>
  </si>
  <si>
    <t>Commisson Paid</t>
  </si>
  <si>
    <t>Old Main SA</t>
  </si>
  <si>
    <t>New Main SA</t>
  </si>
  <si>
    <t>Clawback</t>
  </si>
  <si>
    <t xml:space="preserve">Change type </t>
  </si>
  <si>
    <t>Frequency</t>
  </si>
  <si>
    <t>Sum Assured</t>
  </si>
  <si>
    <t>Gap</t>
  </si>
  <si>
    <t>Unit: VND</t>
  </si>
  <si>
    <t>Percentage</t>
  </si>
  <si>
    <t xml:space="preserve">Old commission </t>
  </si>
  <si>
    <t>New commission</t>
  </si>
  <si>
    <t>Segment by TD</t>
  </si>
  <si>
    <t>Segment by SA decreased</t>
  </si>
  <si>
    <t>&gt; 1,5 bio</t>
  </si>
  <si>
    <t>&gt; 1.0 bio</t>
  </si>
  <si>
    <t>&gt; 1.0 - 0.5 bio</t>
  </si>
  <si>
    <t>&lt;= 0.5 bio</t>
  </si>
  <si>
    <t>SA decreased</t>
  </si>
  <si>
    <t>Number of Policies</t>
  </si>
  <si>
    <t>Sum Assured + frequency</t>
  </si>
  <si>
    <t>Top 1 Risk</t>
  </si>
  <si>
    <t>Top 3 Risk</t>
  </si>
  <si>
    <t>Top 2 Risk</t>
  </si>
  <si>
    <t>Note</t>
  </si>
  <si>
    <t>Debt on system</t>
  </si>
  <si>
    <t>Debt on system VS Clawback</t>
  </si>
  <si>
    <t>Successful</t>
  </si>
  <si>
    <t>Total</t>
  </si>
  <si>
    <t>Removed Rider</t>
  </si>
  <si>
    <t>Commission_paid</t>
  </si>
  <si>
    <t>New Commission</t>
  </si>
  <si>
    <t>Commission_Reduced</t>
  </si>
  <si>
    <t>Column Labels</t>
  </si>
  <si>
    <t>Grand Total</t>
  </si>
  <si>
    <t>Row Labels</t>
  </si>
  <si>
    <t>Count of Policy_No</t>
  </si>
  <si>
    <t>South 1 - AD &gt;- 10 Cases Changed in Decrease SA</t>
  </si>
  <si>
    <t>Commission return</t>
  </si>
  <si>
    <t>as of 15/09/2023</t>
  </si>
  <si>
    <t>Report on Policies change in Freelook Jun - 23 Aug 2023 - as of 15/09/2023</t>
  </si>
  <si>
    <t>Commission_pay</t>
  </si>
  <si>
    <t>Commission_return</t>
  </si>
  <si>
    <t>Change Sum Assured + Change frequency</t>
  </si>
  <si>
    <t>Change Sum Assured</t>
  </si>
  <si>
    <t>Change Frequency</t>
  </si>
  <si>
    <t>South 1</t>
  </si>
  <si>
    <t>South 6</t>
  </si>
  <si>
    <t>Central 5</t>
  </si>
  <si>
    <t>South 2</t>
  </si>
  <si>
    <t>South 3</t>
  </si>
  <si>
    <t>Central 2</t>
  </si>
  <si>
    <t>Check</t>
  </si>
  <si>
    <t>Done</t>
  </si>
  <si>
    <t>Debt</t>
  </si>
  <si>
    <t>Amount Clawback</t>
  </si>
  <si>
    <t>Còn lại</t>
  </si>
  <si>
    <t>No</t>
  </si>
  <si>
    <t>AD Name</t>
  </si>
  <si>
    <t>Agent code</t>
  </si>
  <si>
    <t>Agent Nam</t>
  </si>
  <si>
    <t>Sts</t>
  </si>
  <si>
    <t>Successful clawback</t>
  </si>
  <si>
    <t>Miền Nam 1</t>
  </si>
  <si>
    <t>Miền Nam 2</t>
  </si>
  <si>
    <t>Miền Nam 3</t>
  </si>
  <si>
    <t>Miền Nam 6</t>
  </si>
  <si>
    <t>Miền Trung 2</t>
  </si>
  <si>
    <t>Miền Trung 5</t>
  </si>
  <si>
    <t>Clawback Vs total Debt</t>
  </si>
  <si>
    <t>Agent_Number</t>
  </si>
  <si>
    <t>Gender</t>
  </si>
  <si>
    <t>Email</t>
  </si>
  <si>
    <t>Hand_Phone</t>
  </si>
  <si>
    <t>FirstAdd</t>
  </si>
  <si>
    <t>Female</t>
  </si>
  <si>
    <t xml:space="preserve">                                                  </t>
  </si>
  <si>
    <t>Ấp 1  Xã Khánh Bình Tây Bắc Huyện Trần Văn Thời Tỉnh Cà Mau</t>
  </si>
  <si>
    <t>THÔN HỢP THẮNG  Xã Ia Drăng Huyện Chư Prông Tỉnh Gia Lai</t>
  </si>
  <si>
    <t>Ấp Phước Hòa  Xã Mong Thọ B Huyện Châu Thành Tỉnh Kiên Giang</t>
  </si>
  <si>
    <t>Thôn Bình Thanh  Xã Ia Drăng Huyện Chư Prông Tỉnh Gia Lai</t>
  </si>
  <si>
    <t>162/1 Bình Lợi  Phường 13 Quận Bình Thạnh Thành phố Hồ Chí Minh</t>
  </si>
  <si>
    <t>Male</t>
  </si>
  <si>
    <t>Sào Lưới B  Xã Khánh Bình Tây Bắc Huyện Trần Văn Thời Tỉnh Cà Mau</t>
  </si>
  <si>
    <t>Buôn Bưng A  Xã Ea Lâm Huyện Sông Hinh Tỉnh Phú Yên</t>
  </si>
  <si>
    <t xml:space="preserve">phanngochuong@gmail.com                           </t>
  </si>
  <si>
    <t>193 NGUYỄN XÍ  Phường 26 Quận Bình Thạnh Thành phố Hồ Chí Minh</t>
  </si>
  <si>
    <t>0946149601</t>
  </si>
  <si>
    <t>0368445842</t>
  </si>
  <si>
    <t>0911597118</t>
  </si>
  <si>
    <t>0868238672</t>
  </si>
  <si>
    <t>0866823046</t>
  </si>
  <si>
    <t>0828984935</t>
  </si>
  <si>
    <t>0388239612</t>
  </si>
  <si>
    <t>0909353518</t>
  </si>
  <si>
    <t>Chị</t>
  </si>
  <si>
    <t>Anh</t>
  </si>
  <si>
    <t>Add</t>
  </si>
  <si>
    <t>Phone</t>
  </si>
  <si>
    <t>Return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</si>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</sst>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b/>
      <sz val="9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 val="singleAccounting"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 val="singleAccounting"/>
      <sz val="11"/>
      <color theme="3" tint="0.79998168889431442"/>
      <name val="Calibri"/>
      <family val="2"/>
      <scheme val="minor"/>
    </font>
    <font>
      <b/>
      <sz val="18"/>
      <color theme="8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215">
    <xf numFmtId="0" fontId="0" fillId="0" borderId="0" xfId="0"/>
    <xf numFmtId="0" fontId="4" fillId="3" borderId="1" xfId="3" applyFont="1" applyFill="1" applyBorder="1" applyAlignment="1">
      <alignment horizontal="center" wrapText="1"/>
    </xf>
    <xf numFmtId="0" fontId="4" fillId="0" borderId="2" xfId="3" applyFont="1" applyBorder="1"/>
    <xf numFmtId="14" fontId="4" fillId="0" borderId="2" xfId="3" applyNumberFormat="1" applyFont="1" applyBorder="1" applyAlignment="1">
      <alignment horizontal="right"/>
    </xf>
    <xf numFmtId="15" fontId="4" fillId="0" borderId="2" xfId="3" applyNumberFormat="1" applyFont="1" applyBorder="1" applyAlignment="1">
      <alignment horizontal="right"/>
    </xf>
    <xf numFmtId="0" fontId="5" fillId="0" borderId="0" xfId="3"/>
    <xf numFmtId="0" fontId="0" fillId="0" borderId="0" xfId="0" applyAlignment="1">
      <alignment wrapText="1"/>
    </xf>
    <xf numFmtId="3" fontId="4" fillId="0" borderId="2" xfId="3" applyNumberFormat="1" applyFont="1" applyBorder="1"/>
    <xf numFmtId="0" fontId="6" fillId="4" borderId="3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3" fillId="2" borderId="4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wrapText="1"/>
    </xf>
    <xf numFmtId="14" fontId="6" fillId="2" borderId="4" xfId="0" applyNumberFormat="1" applyFont="1" applyFill="1" applyBorder="1" applyAlignment="1">
      <alignment horizontal="left" wrapText="1"/>
    </xf>
    <xf numFmtId="0" fontId="6" fillId="5" borderId="4" xfId="0" applyFont="1" applyFill="1" applyBorder="1" applyAlignment="1">
      <alignment wrapText="1"/>
    </xf>
    <xf numFmtId="0" fontId="6" fillId="6" borderId="4" xfId="0" applyFont="1" applyFill="1" applyBorder="1" applyAlignment="1">
      <alignment wrapText="1"/>
    </xf>
    <xf numFmtId="0" fontId="3" fillId="7" borderId="4" xfId="0" applyFont="1" applyFill="1" applyBorder="1" applyAlignment="1">
      <alignment vertical="center" wrapText="1"/>
    </xf>
    <xf numFmtId="0" fontId="6" fillId="7" borderId="4" xfId="0" applyFont="1" applyFill="1" applyBorder="1" applyAlignment="1">
      <alignment horizontal="left" vertical="center" wrapText="1"/>
    </xf>
    <xf numFmtId="0" fontId="8" fillId="7" borderId="5" xfId="0" applyFont="1" applyFill="1" applyBorder="1" applyAlignment="1">
      <alignment vertical="center" wrapText="1"/>
    </xf>
    <xf numFmtId="0" fontId="4" fillId="8" borderId="2" xfId="3" applyFont="1" applyFill="1" applyBorder="1"/>
    <xf numFmtId="14" fontId="4" fillId="8" borderId="2" xfId="3" applyNumberFormat="1" applyFont="1" applyFill="1" applyBorder="1" applyAlignment="1">
      <alignment horizontal="right"/>
    </xf>
    <xf numFmtId="3" fontId="4" fillId="8" borderId="2" xfId="3" applyNumberFormat="1" applyFont="1" applyFill="1" applyBorder="1"/>
    <xf numFmtId="15" fontId="4" fillId="8" borderId="2" xfId="3" applyNumberFormat="1" applyFont="1" applyFill="1" applyBorder="1" applyAlignment="1">
      <alignment horizontal="right"/>
    </xf>
    <xf numFmtId="0" fontId="0" fillId="8" borderId="0" xfId="0" applyFill="1"/>
    <xf numFmtId="14" fontId="0" fillId="0" borderId="0" xfId="0" applyNumberFormat="1"/>
    <xf numFmtId="43" fontId="0" fillId="0" borderId="0" xfId="1" applyFont="1"/>
    <xf numFmtId="164" fontId="0" fillId="0" borderId="0" xfId="1" applyNumberFormat="1" applyFont="1"/>
    <xf numFmtId="0" fontId="3" fillId="4" borderId="0" xfId="0" applyFont="1" applyFill="1" applyAlignment="1">
      <alignment vertical="center" wrapText="1"/>
    </xf>
    <xf numFmtId="164" fontId="3" fillId="4" borderId="0" xfId="1" applyNumberFormat="1" applyFont="1" applyFill="1" applyBorder="1" applyAlignment="1">
      <alignment vertical="center" wrapText="1"/>
    </xf>
    <xf numFmtId="14" fontId="8" fillId="4" borderId="5" xfId="0" applyNumberFormat="1" applyFont="1" applyFill="1" applyBorder="1" applyAlignment="1">
      <alignment horizontal="center" vertical="center" wrapText="1"/>
    </xf>
    <xf numFmtId="164" fontId="6" fillId="5" borderId="4" xfId="1" applyNumberFormat="1" applyFont="1" applyFill="1" applyBorder="1" applyAlignment="1">
      <alignment wrapText="1"/>
    </xf>
    <xf numFmtId="0" fontId="9" fillId="0" borderId="0" xfId="0" applyFont="1"/>
    <xf numFmtId="0" fontId="0" fillId="0" borderId="0" xfId="0" applyAlignment="1">
      <alignment vertical="center" wrapText="1"/>
    </xf>
    <xf numFmtId="164" fontId="2" fillId="0" borderId="0" xfId="1" applyNumberFormat="1" applyFont="1" applyFill="1" applyBorder="1"/>
    <xf numFmtId="164" fontId="11" fillId="0" borderId="0" xfId="1" applyNumberFormat="1" applyFont="1" applyFill="1" applyBorder="1"/>
    <xf numFmtId="9" fontId="12" fillId="0" borderId="0" xfId="2" applyFont="1"/>
    <xf numFmtId="0" fontId="2" fillId="9" borderId="7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 wrapText="1"/>
    </xf>
    <xf numFmtId="0" fontId="2" fillId="12" borderId="8" xfId="0" applyFont="1" applyFill="1" applyBorder="1" applyAlignment="1">
      <alignment horizontal="center" vertical="center" wrapText="1"/>
    </xf>
    <xf numFmtId="0" fontId="2" fillId="12" borderId="9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0" fontId="0" fillId="0" borderId="10" xfId="0" applyBorder="1" applyAlignment="1">
      <alignment horizontal="left"/>
    </xf>
    <xf numFmtId="164" fontId="0" fillId="0" borderId="11" xfId="1" applyNumberFormat="1" applyFont="1" applyBorder="1"/>
    <xf numFmtId="164" fontId="0" fillId="0" borderId="12" xfId="1" applyNumberFormat="1" applyFont="1" applyBorder="1"/>
    <xf numFmtId="9" fontId="0" fillId="0" borderId="13" xfId="2" applyFont="1" applyBorder="1"/>
    <xf numFmtId="0" fontId="0" fillId="0" borderId="14" xfId="0" applyBorder="1" applyAlignment="1">
      <alignment horizontal="left"/>
    </xf>
    <xf numFmtId="164" fontId="0" fillId="0" borderId="15" xfId="1" applyNumberFormat="1" applyFont="1" applyBorder="1"/>
    <xf numFmtId="164" fontId="0" fillId="0" borderId="16" xfId="1" applyNumberFormat="1" applyFont="1" applyBorder="1"/>
    <xf numFmtId="9" fontId="0" fillId="0" borderId="17" xfId="2" applyFont="1" applyBorder="1"/>
    <xf numFmtId="0" fontId="0" fillId="0" borderId="18" xfId="0" applyBorder="1" applyAlignment="1">
      <alignment horizontal="left"/>
    </xf>
    <xf numFmtId="164" fontId="0" fillId="0" borderId="19" xfId="1" applyNumberFormat="1" applyFont="1" applyBorder="1"/>
    <xf numFmtId="164" fontId="0" fillId="0" borderId="20" xfId="1" applyNumberFormat="1" applyFont="1" applyBorder="1"/>
    <xf numFmtId="9" fontId="0" fillId="0" borderId="21" xfId="2" applyFont="1" applyBorder="1"/>
    <xf numFmtId="164" fontId="13" fillId="0" borderId="0" xfId="1" applyNumberFormat="1" applyFont="1" applyFill="1" applyBorder="1"/>
    <xf numFmtId="0" fontId="0" fillId="0" borderId="23" xfId="0" applyBorder="1"/>
    <xf numFmtId="0" fontId="0" fillId="0" borderId="24" xfId="0" applyBorder="1"/>
    <xf numFmtId="0" fontId="0" fillId="0" borderId="26" xfId="0" applyBorder="1"/>
    <xf numFmtId="164" fontId="0" fillId="0" borderId="27" xfId="1" applyNumberFormat="1" applyFont="1" applyBorder="1"/>
    <xf numFmtId="164" fontId="0" fillId="0" borderId="28" xfId="1" applyNumberFormat="1" applyFont="1" applyBorder="1"/>
    <xf numFmtId="9" fontId="0" fillId="0" borderId="29" xfId="2" applyFont="1" applyBorder="1"/>
    <xf numFmtId="0" fontId="0" fillId="0" borderId="30" xfId="0" applyBorder="1"/>
    <xf numFmtId="164" fontId="0" fillId="0" borderId="31" xfId="1" applyNumberFormat="1" applyFont="1" applyBorder="1"/>
    <xf numFmtId="164" fontId="0" fillId="0" borderId="32" xfId="1" applyNumberFormat="1" applyFont="1" applyBorder="1"/>
    <xf numFmtId="9" fontId="0" fillId="0" borderId="33" xfId="2" applyFont="1" applyBorder="1"/>
    <xf numFmtId="0" fontId="14" fillId="0" borderId="0" xfId="0" applyFont="1"/>
    <xf numFmtId="0" fontId="2" fillId="9" borderId="3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13" borderId="23" xfId="0" applyFont="1" applyFill="1" applyBorder="1"/>
    <xf numFmtId="0" fontId="16" fillId="13" borderId="14" xfId="0" applyFont="1" applyFill="1" applyBorder="1" applyAlignment="1">
      <alignment horizontal="center"/>
    </xf>
    <xf numFmtId="164" fontId="16" fillId="13" borderId="15" xfId="1" applyNumberFormat="1" applyFont="1" applyFill="1" applyBorder="1"/>
    <xf numFmtId="164" fontId="16" fillId="13" borderId="16" xfId="1" applyNumberFormat="1" applyFont="1" applyFill="1" applyBorder="1"/>
    <xf numFmtId="9" fontId="16" fillId="13" borderId="17" xfId="2" applyFont="1" applyFill="1" applyBorder="1"/>
    <xf numFmtId="0" fontId="0" fillId="14" borderId="23" xfId="0" applyFill="1" applyBorder="1"/>
    <xf numFmtId="0" fontId="0" fillId="14" borderId="14" xfId="0" applyFill="1" applyBorder="1" applyAlignment="1">
      <alignment horizontal="center"/>
    </xf>
    <xf numFmtId="164" fontId="0" fillId="14" borderId="15" xfId="1" applyNumberFormat="1" applyFont="1" applyFill="1" applyBorder="1"/>
    <xf numFmtId="164" fontId="0" fillId="14" borderId="16" xfId="1" applyNumberFormat="1" applyFont="1" applyFill="1" applyBorder="1"/>
    <xf numFmtId="9" fontId="0" fillId="14" borderId="17" xfId="2" applyFont="1" applyFill="1" applyBorder="1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38" xfId="0" applyFont="1" applyBorder="1"/>
    <xf numFmtId="0" fontId="15" fillId="13" borderId="39" xfId="0" applyFont="1" applyFill="1" applyBorder="1"/>
    <xf numFmtId="0" fontId="2" fillId="0" borderId="39" xfId="0" applyFont="1" applyBorder="1"/>
    <xf numFmtId="0" fontId="18" fillId="14" borderId="39" xfId="0" applyFont="1" applyFill="1" applyBorder="1"/>
    <xf numFmtId="0" fontId="2" fillId="0" borderId="40" xfId="0" applyFont="1" applyBorder="1"/>
    <xf numFmtId="0" fontId="17" fillId="0" borderId="0" xfId="0" applyFont="1" applyAlignment="1">
      <alignment wrapText="1"/>
    </xf>
    <xf numFmtId="164" fontId="6" fillId="6" borderId="4" xfId="1" applyNumberFormat="1" applyFont="1" applyFill="1" applyBorder="1" applyAlignment="1">
      <alignment wrapText="1"/>
    </xf>
    <xf numFmtId="9" fontId="0" fillId="0" borderId="0" xfId="2" applyFont="1" applyBorder="1"/>
    <xf numFmtId="9" fontId="10" fillId="0" borderId="0" xfId="2" applyFont="1" applyFill="1" applyBorder="1"/>
    <xf numFmtId="0" fontId="0" fillId="0" borderId="10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2" fillId="10" borderId="41" xfId="0" applyFont="1" applyFill="1" applyBorder="1" applyAlignment="1">
      <alignment horizontal="center"/>
    </xf>
    <xf numFmtId="0" fontId="17" fillId="0" borderId="0" xfId="0" applyFont="1"/>
    <xf numFmtId="0" fontId="17" fillId="10" borderId="25" xfId="0" applyFont="1" applyFill="1" applyBorder="1"/>
    <xf numFmtId="0" fontId="17" fillId="10" borderId="36" xfId="1" applyNumberFormat="1" applyFont="1" applyFill="1" applyBorder="1" applyAlignment="1">
      <alignment horizontal="center"/>
    </xf>
    <xf numFmtId="164" fontId="18" fillId="10" borderId="36" xfId="1" applyNumberFormat="1" applyFont="1" applyFill="1" applyBorder="1"/>
    <xf numFmtId="9" fontId="18" fillId="10" borderId="36" xfId="2" applyFont="1" applyFill="1" applyBorder="1"/>
    <xf numFmtId="0" fontId="18" fillId="10" borderId="35" xfId="0" applyFont="1" applyFill="1" applyBorder="1"/>
    <xf numFmtId="0" fontId="18" fillId="10" borderId="36" xfId="1" applyNumberFormat="1" applyFont="1" applyFill="1" applyBorder="1" applyAlignment="1">
      <alignment horizontal="center"/>
    </xf>
    <xf numFmtId="0" fontId="2" fillId="15" borderId="0" xfId="0" applyFont="1" applyFill="1" applyAlignment="1">
      <alignment horizontal="center"/>
    </xf>
    <xf numFmtId="0" fontId="2" fillId="16" borderId="0" xfId="0" applyFont="1" applyFill="1" applyAlignment="1">
      <alignment horizontal="center" vertical="center" wrapText="1"/>
    </xf>
    <xf numFmtId="9" fontId="17" fillId="0" borderId="43" xfId="2" applyFont="1" applyBorder="1"/>
    <xf numFmtId="164" fontId="17" fillId="15" borderId="44" xfId="2" applyNumberFormat="1" applyFont="1" applyFill="1" applyBorder="1"/>
    <xf numFmtId="164" fontId="17" fillId="13" borderId="44" xfId="2" applyNumberFormat="1" applyFont="1" applyFill="1" applyBorder="1"/>
    <xf numFmtId="164" fontId="17" fillId="14" borderId="44" xfId="2" applyNumberFormat="1" applyFont="1" applyFill="1" applyBorder="1"/>
    <xf numFmtId="164" fontId="3" fillId="7" borderId="5" xfId="1" applyNumberFormat="1" applyFont="1" applyFill="1" applyBorder="1" applyAlignment="1">
      <alignment vertical="center" wrapText="1"/>
    </xf>
    <xf numFmtId="164" fontId="7" fillId="4" borderId="5" xfId="1" applyNumberFormat="1" applyFont="1" applyFill="1" applyBorder="1" applyAlignment="1">
      <alignment horizontal="center" vertical="center" wrapText="1"/>
    </xf>
    <xf numFmtId="164" fontId="17" fillId="10" borderId="36" xfId="1" applyNumberFormat="1" applyFont="1" applyFill="1" applyBorder="1"/>
    <xf numFmtId="9" fontId="18" fillId="10" borderId="35" xfId="2" applyFont="1" applyFill="1" applyBorder="1"/>
    <xf numFmtId="0" fontId="15" fillId="13" borderId="15" xfId="0" applyFont="1" applyFill="1" applyBorder="1" applyAlignment="1">
      <alignment horizontal="center"/>
    </xf>
    <xf numFmtId="0" fontId="15" fillId="13" borderId="16" xfId="0" applyFont="1" applyFill="1" applyBorder="1" applyAlignment="1">
      <alignment horizontal="center"/>
    </xf>
    <xf numFmtId="0" fontId="15" fillId="13" borderId="17" xfId="0" applyFont="1" applyFill="1" applyBorder="1" applyAlignment="1">
      <alignment horizontal="center"/>
    </xf>
    <xf numFmtId="164" fontId="18" fillId="13" borderId="36" xfId="1" applyNumberFormat="1" applyFont="1" applyFill="1" applyBorder="1"/>
    <xf numFmtId="164" fontId="18" fillId="17" borderId="36" xfId="2" applyNumberFormat="1" applyFont="1" applyFill="1" applyBorder="1"/>
    <xf numFmtId="164" fontId="18" fillId="14" borderId="36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13" borderId="38" xfId="0" applyFill="1" applyBorder="1" applyAlignment="1">
      <alignment horizontal="left"/>
    </xf>
    <xf numFmtId="0" fontId="0" fillId="13" borderId="38" xfId="0" applyFill="1" applyBorder="1"/>
    <xf numFmtId="0" fontId="0" fillId="14" borderId="39" xfId="0" applyFill="1" applyBorder="1" applyAlignment="1">
      <alignment horizontal="left"/>
    </xf>
    <xf numFmtId="0" fontId="0" fillId="14" borderId="39" xfId="0" applyFill="1" applyBorder="1"/>
    <xf numFmtId="0" fontId="0" fillId="18" borderId="39" xfId="0" applyFill="1" applyBorder="1" applyAlignment="1">
      <alignment horizontal="left"/>
    </xf>
    <xf numFmtId="0" fontId="0" fillId="18" borderId="39" xfId="0" applyFill="1" applyBorder="1"/>
    <xf numFmtId="0" fontId="0" fillId="8" borderId="39" xfId="0" applyFill="1" applyBorder="1" applyAlignment="1">
      <alignment horizontal="left"/>
    </xf>
    <xf numFmtId="0" fontId="0" fillId="8" borderId="39" xfId="0" applyFill="1" applyBorder="1"/>
    <xf numFmtId="0" fontId="0" fillId="0" borderId="39" xfId="0" applyBorder="1" applyAlignment="1">
      <alignment horizontal="left"/>
    </xf>
    <xf numFmtId="0" fontId="0" fillId="0" borderId="39" xfId="0" applyBorder="1"/>
    <xf numFmtId="0" fontId="0" fillId="0" borderId="40" xfId="0" applyBorder="1" applyAlignment="1">
      <alignment horizontal="left"/>
    </xf>
    <xf numFmtId="0" fontId="0" fillId="0" borderId="40" xfId="0" applyBorder="1"/>
    <xf numFmtId="0" fontId="0" fillId="19" borderId="39" xfId="0" applyFill="1" applyBorder="1" applyAlignment="1">
      <alignment horizontal="left"/>
    </xf>
    <xf numFmtId="0" fontId="0" fillId="19" borderId="39" xfId="0" applyFill="1" applyBorder="1"/>
    <xf numFmtId="0" fontId="19" fillId="0" borderId="0" xfId="0" applyFont="1"/>
    <xf numFmtId="0" fontId="0" fillId="10" borderId="39" xfId="0" applyFill="1" applyBorder="1" applyAlignment="1">
      <alignment horizontal="left"/>
    </xf>
    <xf numFmtId="0" fontId="0" fillId="10" borderId="39" xfId="0" applyFill="1" applyBorder="1"/>
    <xf numFmtId="0" fontId="2" fillId="12" borderId="45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horizontal="center" vertical="center" wrapText="1"/>
    </xf>
    <xf numFmtId="164" fontId="0" fillId="0" borderId="6" xfId="1" applyNumberFormat="1" applyFont="1" applyBorder="1"/>
    <xf numFmtId="9" fontId="0" fillId="0" borderId="6" xfId="2" applyFont="1" applyBorder="1"/>
    <xf numFmtId="9" fontId="20" fillId="0" borderId="6" xfId="2" applyFont="1" applyBorder="1"/>
    <xf numFmtId="164" fontId="20" fillId="0" borderId="6" xfId="1" applyNumberFormat="1" applyFont="1" applyBorder="1"/>
    <xf numFmtId="164" fontId="17" fillId="20" borderId="6" xfId="1" applyNumberFormat="1" applyFont="1" applyFill="1" applyBorder="1"/>
    <xf numFmtId="9" fontId="17" fillId="20" borderId="6" xfId="2" applyFont="1" applyFill="1" applyBorder="1"/>
    <xf numFmtId="14" fontId="8" fillId="4" borderId="5" xfId="0" applyNumberFormat="1" applyFont="1" applyFill="1" applyBorder="1" applyAlignment="1">
      <alignment vertical="center" wrapText="1"/>
    </xf>
    <xf numFmtId="164" fontId="8" fillId="4" borderId="5" xfId="1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164" fontId="0" fillId="0" borderId="6" xfId="0" applyNumberFormat="1" applyBorder="1"/>
    <xf numFmtId="164" fontId="18" fillId="17" borderId="6" xfId="2" applyNumberFormat="1" applyFont="1" applyFill="1" applyBorder="1"/>
    <xf numFmtId="164" fontId="21" fillId="0" borderId="0" xfId="1" applyNumberFormat="1" applyFont="1"/>
    <xf numFmtId="164" fontId="21" fillId="13" borderId="0" xfId="1" applyNumberFormat="1" applyFont="1" applyFill="1"/>
    <xf numFmtId="0" fontId="2" fillId="0" borderId="6" xfId="0" applyFont="1" applyBorder="1" applyAlignment="1">
      <alignment horizontal="center"/>
    </xf>
    <xf numFmtId="164" fontId="2" fillId="0" borderId="6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49" fontId="0" fillId="0" borderId="6" xfId="0" applyNumberFormat="1" applyBorder="1"/>
    <xf numFmtId="164" fontId="22" fillId="0" borderId="6" xfId="1" applyNumberFormat="1" applyFont="1" applyBorder="1"/>
    <xf numFmtId="164" fontId="17" fillId="0" borderId="6" xfId="1" applyNumberFormat="1" applyFont="1" applyBorder="1"/>
    <xf numFmtId="0" fontId="0" fillId="21" borderId="6" xfId="0" applyFill="1" applyBorder="1" applyAlignment="1">
      <alignment horizontal="center"/>
    </xf>
    <xf numFmtId="164" fontId="0" fillId="0" borderId="6" xfId="1" applyNumberFormat="1" applyFont="1" applyFill="1" applyBorder="1"/>
    <xf numFmtId="164" fontId="22" fillId="0" borderId="6" xfId="1" applyNumberFormat="1" applyFont="1" applyFill="1" applyBorder="1"/>
    <xf numFmtId="164" fontId="17" fillId="0" borderId="6" xfId="1" applyNumberFormat="1" applyFont="1" applyFill="1" applyBorder="1"/>
    <xf numFmtId="0" fontId="0" fillId="21" borderId="0" xfId="0" applyFill="1"/>
    <xf numFmtId="0" fontId="0" fillId="22" borderId="6" xfId="0" applyFill="1" applyBorder="1" applyAlignment="1">
      <alignment horizontal="center"/>
    </xf>
    <xf numFmtId="0" fontId="0" fillId="22" borderId="6" xfId="0" applyFill="1" applyBorder="1"/>
    <xf numFmtId="49" fontId="0" fillId="22" borderId="6" xfId="0" applyNumberFormat="1" applyFill="1" applyBorder="1"/>
    <xf numFmtId="164" fontId="0" fillId="22" borderId="6" xfId="1" applyNumberFormat="1" applyFont="1" applyFill="1" applyBorder="1"/>
    <xf numFmtId="164" fontId="18" fillId="22" borderId="6" xfId="1" applyNumberFormat="1" applyFont="1" applyFill="1" applyBorder="1"/>
    <xf numFmtId="164" fontId="0" fillId="22" borderId="6" xfId="0" applyNumberFormat="1" applyFill="1" applyBorder="1"/>
    <xf numFmtId="0" fontId="0" fillId="22" borderId="0" xfId="0" applyFill="1"/>
    <xf numFmtId="0" fontId="0" fillId="21" borderId="6" xfId="0" applyFill="1" applyBorder="1"/>
    <xf numFmtId="49" fontId="0" fillId="21" borderId="6" xfId="0" applyNumberFormat="1" applyFill="1" applyBorder="1"/>
    <xf numFmtId="164" fontId="0" fillId="21" borderId="6" xfId="1" applyNumberFormat="1" applyFont="1" applyFill="1" applyBorder="1"/>
    <xf numFmtId="164" fontId="22" fillId="21" borderId="6" xfId="1" applyNumberFormat="1" applyFont="1" applyFill="1" applyBorder="1"/>
    <xf numFmtId="164" fontId="21" fillId="21" borderId="0" xfId="1" applyNumberFormat="1" applyFont="1" applyFill="1"/>
    <xf numFmtId="164" fontId="17" fillId="21" borderId="6" xfId="1" applyNumberFormat="1" applyFont="1" applyFill="1" applyBorder="1"/>
    <xf numFmtId="0" fontId="2" fillId="10" borderId="22" xfId="0" applyFont="1" applyFill="1" applyBorder="1" applyAlignment="1">
      <alignment horizontal="center" vertical="center" wrapText="1"/>
    </xf>
    <xf numFmtId="0" fontId="2" fillId="10" borderId="37" xfId="0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/>
    </xf>
    <xf numFmtId="0" fontId="2" fillId="10" borderId="34" xfId="0" applyFont="1" applyFill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/>
    </xf>
    <xf numFmtId="0" fontId="2" fillId="10" borderId="25" xfId="0" applyFont="1" applyFill="1" applyBorder="1" applyAlignment="1">
      <alignment horizontal="center"/>
    </xf>
    <xf numFmtId="0" fontId="2" fillId="10" borderId="36" xfId="0" applyFont="1" applyFill="1" applyBorder="1" applyAlignment="1">
      <alignment horizontal="center"/>
    </xf>
    <xf numFmtId="0" fontId="2" fillId="10" borderId="35" xfId="0" applyFont="1" applyFill="1" applyBorder="1" applyAlignment="1">
      <alignment horizontal="center"/>
    </xf>
    <xf numFmtId="0" fontId="2" fillId="14" borderId="22" xfId="0" applyFont="1" applyFill="1" applyBorder="1" applyAlignment="1">
      <alignment horizontal="center" vertical="center"/>
    </xf>
    <xf numFmtId="0" fontId="2" fillId="14" borderId="37" xfId="0" applyFont="1" applyFill="1" applyBorder="1" applyAlignment="1">
      <alignment horizontal="center" vertical="center"/>
    </xf>
    <xf numFmtId="0" fontId="2" fillId="10" borderId="42" xfId="0" applyFont="1" applyFill="1" applyBorder="1" applyAlignment="1">
      <alignment horizontal="center" vertical="center" wrapText="1"/>
    </xf>
    <xf numFmtId="0" fontId="2" fillId="10" borderId="22" xfId="0" applyFont="1" applyFill="1" applyBorder="1" applyAlignment="1">
      <alignment horizontal="center" wrapText="1"/>
    </xf>
    <xf numFmtId="0" fontId="2" fillId="10" borderId="37" xfId="0" applyFont="1" applyFill="1" applyBorder="1" applyAlignment="1">
      <alignment horizontal="center" wrapText="1"/>
    </xf>
    <xf numFmtId="0" fontId="2" fillId="10" borderId="6" xfId="0" applyFont="1" applyFill="1" applyBorder="1" applyAlignment="1">
      <alignment horizontal="center" vertical="center"/>
    </xf>
    <xf numFmtId="164" fontId="2" fillId="0" borderId="6" xfId="1" applyNumberFormat="1" applyFont="1" applyBorder="1" applyAlignment="1">
      <alignment horizontal="center" vertical="center"/>
    </xf>
    <xf numFmtId="14" fontId="2" fillId="23" borderId="22" xfId="0" applyNumberFormat="1" applyFont="1" applyFill="1" applyBorder="1" applyAlignment="1">
      <alignment horizontal="center" vertical="center"/>
    </xf>
    <xf numFmtId="14" fontId="2" fillId="23" borderId="37" xfId="0" applyNumberFormat="1" applyFont="1" applyFill="1" applyBorder="1" applyAlignment="1">
      <alignment horizontal="center" vertical="center"/>
    </xf>
    <xf numFmtId="0" fontId="0" fillId="0" borderId="0" xfId="0" quotePrefix="1"/>
    <xf numFmtId="1" fontId="22" fillId="21" borderId="6" xfId="1" applyNumberFormat="1" applyFont="1" applyFill="1" applyBorder="1"/>
  </cellXfs>
  <cellStyles count="4">
    <cellStyle name="Comma" xfId="1" builtinId="3"/>
    <cellStyle name="Normal" xfId="0" builtinId="0"/>
    <cellStyle name="Normal_Sheet2" xfId="3"/>
    <cellStyle name="Percent" xfId="2" builtinId="5"/>
  </cellStyles>
  <dxfs count="29">
    <dxf>
      <font>
        <color rgb="FF9C0006"/>
      </font>
    </dxf>
    <dxf>
      <font>
        <color rgb="FFFF0000"/>
      </font>
    </dxf>
    <dxf>
      <fill>
        <patternFill>
          <bgColor theme="7" tint="0.79998168889431442"/>
        </patternFill>
      </fill>
    </dxf>
    <dxf>
      <border>
        <horizontal style="dotted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border>
        <horizontal style="dotted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uyen Lam (DA &amp; DP)" refreshedDate="45163.571832407404" createdVersion="6" refreshedVersion="6" minRefreshableVersion="3" recordCount="138">
  <cacheSource type="worksheet">
    <worksheetSource ref="A1:AG139" sheet="data - Filter by S1"/>
  </cacheSource>
  <cacheFields count="33">
    <cacheField name="key(agt&amp;pol)" numFmtId="0">
      <sharedItems/>
    </cacheField>
    <cacheField name="TD" numFmtId="0">
      <sharedItems count="9">
        <s v="Miền Nam 1"/>
        <s v="Miền Trung 1"/>
        <s v="Miền Trung 5"/>
        <s v="Miền Trung 2"/>
        <s v="Miền Nam 6"/>
        <s v="Miền Nam 2"/>
        <s v="Miền Bắc 3"/>
        <s v="Miền Nam 3"/>
        <s v="Miền Trung 3"/>
      </sharedItems>
    </cacheField>
    <cacheField name="AGENT_CODE" numFmtId="0">
      <sharedItems/>
    </cacheField>
    <cacheField name="AGENT_NAME" numFmtId="0">
      <sharedItems count="76">
        <s v="LÂM QUẢNG TÀI"/>
        <s v="TỐNG THỊ THÙY VÂN"/>
        <s v="NGUYỄN NGỌC XUÂN TRANG"/>
        <s v="TRẦN NGỌC LAN ANH"/>
        <s v="TRẦN NGỌC LAN THANH"/>
        <s v="NGUYỄN NGỌC TÌNH"/>
        <s v="TRẦN NGỌC LAN HƯƠNG"/>
        <s v="BÙI THỊ ÁNH SƯƠNG"/>
        <s v="NGUYỄN THỊ HẢI"/>
        <s v="NGUYỄN THỊ KHÁNH LY"/>
        <s v="QUÁCH CẨM YẾN"/>
        <s v="NGUYỄN THỊ MỸ NỮ"/>
        <s v="TẠ QUỐC THÁI"/>
        <s v="ĐỖ THANH NHÃ"/>
        <s v="NGUYỄN THỊ MINH CHÂU"/>
        <s v="LÝ QUỐC PHI"/>
        <s v="ĐỒNG TRUNG DŨNG"/>
        <s v="TRẦN THANH NGÂN"/>
        <s v="NGUYỄN HỒNG ÁI NHI"/>
        <s v="NGUYỄN TẤN LUÂN"/>
        <s v="PHẠM NGUYỄN ĐĂNG KHOA"/>
        <s v="LÊ ĐÌNH PHÚ"/>
        <s v="TRẦN ĐÌNH LÂM"/>
        <s v="NGUYỄN VĂN QUYỆN"/>
        <s v="NGUYỄN THÀNH NAM"/>
        <s v="NGUYỄN THỊ KIM THOA"/>
        <s v="LUYỆN CAO HOÀI THƯƠNG"/>
        <s v="ĐINH THIỆN TOÀN"/>
        <s v="BÙI NGUYỄN HÀ UYÊN"/>
        <s v="NGUYỄN DƯƠNG THANH TRÂM"/>
        <s v="LÊ THỊ KIM THOA"/>
        <s v="PHAN THỊ KIM NGUYÊN"/>
        <s v="THỊ KIM HỒNG"/>
        <s v="LƯU MINH TIẾN"/>
        <s v="TRƯƠNG KIM CHUNG"/>
        <s v="HỒ THỊ HOA"/>
        <s v="BÙI TỐ LIÊN"/>
        <s v="TRẦN THỊ XUÂN"/>
        <s v="NGUYỄN TOÀN ÂN"/>
        <s v="HUỲNH THỊ THÙY TRANG"/>
        <s v="TRẦN QUANG MINH NGHI"/>
        <s v="LÊ NGỌC THIÊN THANH"/>
        <s v="PHAN NGỌC THẢO SƯƠNG"/>
        <s v="HÀ DUY NGHĨA"/>
        <s v="TRẦN KHÁNH UYÊN"/>
        <s v="TRẦN QUANG LINH"/>
        <s v="LÊ NGUYỄN ANH THƯ"/>
        <s v="VÕ QUANG HIỀN"/>
        <s v="NGÔ THỊ BÍCH NGỌC"/>
        <s v="NGUYỄN THỊ HỒNG VÂN"/>
        <s v="LÊ VĂN CHIẾN"/>
        <s v="NGUYỄN THỊ THANH THẢO"/>
        <s v="LÊ HẬU ĐỨC"/>
        <s v="PHẠM THÚY NGÂN"/>
        <s v="TRẦN PHAN ĐÌNH THI"/>
        <s v="LƯƠNG HUY NAM"/>
        <s v="ĐINH THỊ KIM TUYỀN"/>
        <s v="TRẦN NGỌC NHÃ PHƯƠNG"/>
        <s v="NGUYỄN THẾ NHÂN"/>
        <s v="NGUYỄN QUANG HẠ"/>
        <s v="LÊ NGUYỄN ANH QUỐC"/>
        <s v="PHAN NGỌC HƯƠNG"/>
        <s v="ĐOÀN THỊ KIỀU"/>
        <s v="MÃ MINH TUẤN"/>
        <s v="ĐOÀN THỊ HIỀN"/>
        <s v="PHẠM THỊ KIM NGÂN"/>
        <s v="NGUYỄN THU THẢO"/>
        <s v="TRƯƠNG THỊ NHỊ"/>
        <s v="TRẦN THANH VŨ"/>
        <s v="PHAN HÙNG CƯỜNG"/>
        <s v="LÊ THANH DUY"/>
        <s v="LÊ VĂN NAM"/>
        <s v="TRẦN BẢO PHONG"/>
        <s v="TRẦN NGUYỄN THU HÒA"/>
        <s v="PHẠM TUẤN KHÁNH"/>
        <s v="TRẦN NGHĨA NHÂN"/>
      </sharedItems>
    </cacheField>
    <cacheField name="AGENT_STATUS" numFmtId="0">
      <sharedItems/>
    </cacheField>
    <cacheField name="AD_CODE" numFmtId="0">
      <sharedItems/>
    </cacheField>
    <cacheField name="AD_NAME" numFmtId="0">
      <sharedItems count="26">
        <s v="Lữ Minh Tâm                  "/>
        <s v="Nguyễn Đặng Hoài Thương    "/>
        <s v="Chung Thanh Trúc             "/>
        <s v="Phạm Minh Hoàng             "/>
        <s v="Đặng Thị Thùy Trinh        "/>
        <s v="Nguyễn Văn Tuấn (BMT)       "/>
        <s v="Nguyễn Thị Hằng Hải       "/>
        <s v="Lê Nguyễn Ánh Nguyệt       "/>
        <s v="Nguyễn Tiến Trung           "/>
        <s v="Phạm Phương Liên             "/>
        <s v="Đoàn Thị Lâm                "/>
        <s v="Ngụy Bội Tiền              "/>
        <s v="Nguyễn Thị Thúy Giang      "/>
        <s v="Lê Ngọc Kiên                 "/>
        <s v="Trần Thị Hương              "/>
        <s v="Nguyễn Thị Thanh Nga        "/>
        <s v="Đinh Thị Thùy Trang         "/>
        <s v="Lý Đăng Khoa                 "/>
        <s v="Nguyễn Trường Đỉnh         "/>
        <s v="Hồ Thị Hà                  "/>
        <s v="Nguyễn Thành Được          "/>
        <s v="Ngô Thị Bích Hồng          "/>
        <s v="Phạm Ngọc Trí              "/>
        <s v="Trần Nguyễn Thị Thu Hiền  "/>
        <s v="Nguyễn Thụy Khôi Nguyên     "/>
        <s v="Lê Lộc Hòa                  "/>
      </sharedItems>
    </cacheField>
    <cacheField name="AGENT_AREA" numFmtId="0">
      <sharedItems/>
    </cacheField>
    <cacheField name="Policy_No" numFmtId="0">
      <sharedItems/>
    </cacheField>
    <cacheField name="PO name" numFmtId="0">
      <sharedItems/>
    </cacheField>
    <cacheField name="PROD" numFmtId="0">
      <sharedItems/>
    </cacheField>
    <cacheField name="RCD" numFmtId="0">
      <sharedItems containsSemiMixedTypes="0" containsString="0" containsNumber="1" containsInteger="1" minValue="45051" maxValue="45152"/>
    </cacheField>
    <cacheField name="OLD_PTD" numFmtId="0">
      <sharedItems containsString="0" containsBlank="1" containsNumber="1" containsInteger="1" minValue="45417" maxValue="45518"/>
    </cacheField>
    <cacheField name="OLD_MAIN_SA" numFmtId="164">
      <sharedItems containsSemiMixedTypes="0" containsString="0" containsNumber="1" containsInteger="1" minValue="100000000" maxValue="2554800000"/>
    </cacheField>
    <cacheField name="OLD_PREMIUM" numFmtId="0">
      <sharedItems containsSemiMixedTypes="0" containsString="0" containsNumber="1" containsInteger="1" minValue="10016000" maxValue="80015000"/>
    </cacheField>
    <cacheField name="OLD_FREQ" numFmtId="0">
      <sharedItems/>
    </cacheField>
    <cacheField name="NEW_MAIN_SA" numFmtId="0">
      <sharedItems containsSemiMixedTypes="0" containsString="0" containsNumber="1" containsInteger="1" minValue="100000000" maxValue="2450000000"/>
    </cacheField>
    <cacheField name="NEW_PREMIUM" numFmtId="0">
      <sharedItems containsSemiMixedTypes="0" containsString="0" containsNumber="1" containsInteger="1" minValue="4500000" maxValue="37679000"/>
    </cacheField>
    <cacheField name="NEW_FREQ" numFmtId="0">
      <sharedItems/>
    </cacheField>
    <cacheField name="TRANSACTION_TYPE" numFmtId="0">
      <sharedItems/>
    </cacheField>
    <cacheField name="PO_Request_date" numFmtId="0">
      <sharedItems containsSemiMixedTypes="0" containsString="0" containsNumber="1" containsInteger="1" minValue="45086" maxValue="45154"/>
    </cacheField>
    <cacheField name="Request_status" numFmtId="0">
      <sharedItems/>
    </cacheField>
    <cacheField name="POS_PROCESSED_DATE" numFmtId="0">
      <sharedItems containsSemiMixedTypes="0" containsString="0" containsNumber="1" containsInteger="1" minValue="45087" maxValue="45155"/>
    </cacheField>
    <cacheField name="premium change" numFmtId="0">
      <sharedItems containsSemiMixedTypes="0" containsString="0" containsNumber="1" containsInteger="1" minValue="-75015000" maxValue="-2000000"/>
    </cacheField>
    <cacheField name="PO=FC" numFmtId="0">
      <sharedItems/>
    </cacheField>
    <cacheField name="Issue date" numFmtId="14">
      <sharedItems containsNonDate="0" containsDate="1" containsString="0" containsBlank="1" minDate="2023-05-12T00:00:00" maxDate="2023-08-01T00:00:00"/>
    </cacheField>
    <cacheField name="Commission_paid" numFmtId="164">
      <sharedItems containsSemiMixedTypes="0" containsString="0" containsNumber="1" containsInteger="1" minValue="0" maxValue="40688000"/>
    </cacheField>
    <cacheField name="Commission_Reduced" numFmtId="164">
      <sharedItems containsSemiMixedTypes="0" containsString="0" containsNumber="1" containsInteger="1" minValue="-28782000" maxValue="0"/>
    </cacheField>
    <cacheField name="New Commission" numFmtId="164">
      <sharedItems containsSemiMixedTypes="0" containsString="0" containsNumber="1" containsInteger="1" minValue="0" maxValue="17685000"/>
    </cacheField>
    <cacheField name="SA_num_change" numFmtId="164">
      <sharedItems containsSemiMixedTypes="0" containsString="0" containsNumber="1" containsInteger="1" minValue="-2054800000" maxValue="0"/>
    </cacheField>
    <cacheField name="SA_num_change_group" numFmtId="164">
      <sharedItems/>
    </cacheField>
    <cacheField name="SA_Note" numFmtId="0">
      <sharedItems/>
    </cacheField>
    <cacheField name="DP 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">
  <r>
    <s v="6006771880143223"/>
    <x v="0"/>
    <s v="60067718"/>
    <x v="0"/>
    <s v="Enforce"/>
    <s v="AD802"/>
    <x v="0"/>
    <s v="SG1"/>
    <s v="80143223"/>
    <s v="BÙI THỊ NGỌC HÂN"/>
    <s v="UL05"/>
    <n v="45051"/>
    <n v="45417"/>
    <n v="2250000000"/>
    <n v="41052000"/>
    <s v="Yearly"/>
    <n v="400000000"/>
    <n v="8045000"/>
    <s v="Yearly"/>
    <s v="Sum Assured"/>
    <n v="45086"/>
    <s v="Close"/>
    <n v="45089"/>
    <n v="-33007000"/>
    <s v="N"/>
    <d v="2023-05-17T00:00:00"/>
    <n v="18256000"/>
    <n v="-15381000"/>
    <n v="2875000"/>
    <n v="-1850000000"/>
    <s v="1.Main_SA giảm trên 1,5 tỉ"/>
    <s v="decreased"/>
    <m/>
  </r>
  <r>
    <s v="6007615280143674"/>
    <x v="0"/>
    <s v="60076152"/>
    <x v="1"/>
    <s v="Enforce"/>
    <s v="A1270"/>
    <x v="1"/>
    <s v="SG1"/>
    <s v="80143674"/>
    <s v="PHẠM TÚ NHỰT"/>
    <s v="UL05"/>
    <n v="45058"/>
    <n v="45424"/>
    <n v="500000000"/>
    <n v="41820000"/>
    <s v="Yearly"/>
    <n v="120000000"/>
    <n v="4753000"/>
    <s v="Half-Yearly"/>
    <s v="Sum Assured + frequency"/>
    <n v="45090"/>
    <s v="Close"/>
    <n v="45090"/>
    <n v="-37067000"/>
    <s v="N"/>
    <d v="2023-05-12T00:00:00"/>
    <n v="16745000"/>
    <n v="-15034000"/>
    <n v="1711000"/>
    <n v="-380000000"/>
    <s v="4.Main_SA giảm dưới 0,5 tỉ"/>
    <s v="decreased"/>
    <m/>
  </r>
  <r>
    <s v="6005729080143675"/>
    <x v="0"/>
    <s v="60057290"/>
    <x v="2"/>
    <s v="Enforce"/>
    <s v="A1270"/>
    <x v="1"/>
    <s v="SG1"/>
    <s v="80143675"/>
    <s v="TRẦN VĂN LỢI"/>
    <s v="UL05"/>
    <n v="45058"/>
    <n v="45424"/>
    <n v="1800000000"/>
    <n v="30933000"/>
    <s v="Yearly"/>
    <n v="600000000"/>
    <n v="4586000"/>
    <s v="Half-Yearly"/>
    <s v="Sum Assured + frequency"/>
    <n v="45090"/>
    <s v="Close"/>
    <n v="45091"/>
    <n v="-26347000"/>
    <s v="N"/>
    <d v="2023-05-12T00:00:00"/>
    <n v="12923000"/>
    <n v="-11239000"/>
    <n v="1684000"/>
    <n v="-1200000000"/>
    <s v="2.Main_SA giảm từ 1-1,5 tỉ"/>
    <s v="decreased"/>
    <m/>
  </r>
  <r>
    <s v="6007615280143677"/>
    <x v="0"/>
    <s v="60076152"/>
    <x v="1"/>
    <s v="Enforce"/>
    <s v="A1270"/>
    <x v="1"/>
    <s v="SG1"/>
    <s v="80143677"/>
    <s v="PHẠM TÚ NHỰT"/>
    <s v="UL05"/>
    <n v="45058"/>
    <n v="45424"/>
    <n v="500000000"/>
    <n v="53434000"/>
    <s v="Yearly"/>
    <n v="100000000"/>
    <n v="5061000"/>
    <s v="Half-Yearly"/>
    <s v="Sum Assured + frequency"/>
    <n v="45090"/>
    <s v="Close"/>
    <n v="45090"/>
    <n v="-48373000"/>
    <s v="N"/>
    <d v="2023-05-12T00:00:00"/>
    <n v="21030000"/>
    <n v="-19208000"/>
    <n v="1822000"/>
    <n v="-400000000"/>
    <s v="4.Main_SA giảm dưới 0,5 tỉ"/>
    <s v="decreased"/>
    <m/>
  </r>
  <r>
    <s v="6007615280143682"/>
    <x v="0"/>
    <s v="60076152"/>
    <x v="1"/>
    <s v="Enforce"/>
    <s v="A1270"/>
    <x v="1"/>
    <s v="SG1"/>
    <s v="80143682"/>
    <s v="PHẠM TÚ NHỰT"/>
    <s v="UL05"/>
    <n v="45058"/>
    <n v="45424"/>
    <n v="1900000000"/>
    <n v="31352000"/>
    <s v="Yearly"/>
    <n v="600000000"/>
    <n v="4586000"/>
    <s v="Half-Yearly"/>
    <s v="Sum Assured + frequency"/>
    <n v="45090"/>
    <s v="Close"/>
    <n v="45090"/>
    <n v="-26766000"/>
    <s v="N"/>
    <d v="2023-05-12T00:00:00"/>
    <n v="13114000"/>
    <n v="-11430000"/>
    <n v="1684000"/>
    <n v="-1300000000"/>
    <s v="2.Main_SA giảm từ 1-1,5 tỉ"/>
    <s v="decreased"/>
    <m/>
  </r>
  <r>
    <s v="6007204480143749"/>
    <x v="0"/>
    <s v="60072044"/>
    <x v="3"/>
    <s v="Enforce"/>
    <s v="AD702"/>
    <x v="2"/>
    <s v="SG1"/>
    <s v="80143749"/>
    <s v="TRẦN HUỲNH MAI"/>
    <s v="UL05"/>
    <n v="45059"/>
    <n v="45425"/>
    <n v="1900000000"/>
    <n v="20062000"/>
    <s v="Yearly"/>
    <n v="800000000"/>
    <n v="4556000"/>
    <s v="Half-Yearly"/>
    <s v="Sum Assured + frequency"/>
    <n v="45086"/>
    <s v="Close"/>
    <n v="45087"/>
    <n v="-15506000"/>
    <s v="N"/>
    <d v="2023-05-15T00:00:00"/>
    <n v="9533000"/>
    <n v="-7819000"/>
    <n v="1714000"/>
    <n v="-1100000000"/>
    <s v="2.Main_SA giảm từ 1-1,5 tỉ"/>
    <s v="decreased"/>
    <m/>
  </r>
  <r>
    <s v="6007204480143755"/>
    <x v="0"/>
    <s v="60072044"/>
    <x v="3"/>
    <s v="Enforce"/>
    <s v="AD702"/>
    <x v="2"/>
    <s v="SG1"/>
    <s v="80143755"/>
    <s v="TRẦN HUỲNH MAI"/>
    <s v="UL05"/>
    <n v="45059"/>
    <n v="45425"/>
    <n v="1900000000"/>
    <n v="44042000"/>
    <s v="Yearly"/>
    <n v="320000000"/>
    <n v="8040000"/>
    <s v="Yearly"/>
    <s v="Sum Assured"/>
    <n v="45086"/>
    <s v="Close"/>
    <n v="45087"/>
    <n v="-36002000"/>
    <s v="N"/>
    <d v="2023-05-15T00:00:00"/>
    <n v="18417000"/>
    <n v="-15653000"/>
    <n v="2764000"/>
    <n v="-1580000000"/>
    <s v="1.Main_SA giảm trên 1,5 tỉ"/>
    <s v="decreased"/>
    <m/>
  </r>
  <r>
    <s v="6007204480143759"/>
    <x v="0"/>
    <s v="60072044"/>
    <x v="3"/>
    <s v="Enforce"/>
    <s v="AD702"/>
    <x v="2"/>
    <s v="SG1"/>
    <s v="80143759"/>
    <s v="TRẦN HUỲNH MAI"/>
    <s v="UL05"/>
    <n v="45059"/>
    <n v="45425"/>
    <n v="1200000000"/>
    <n v="30186000"/>
    <s v="Yearly"/>
    <n v="300000000"/>
    <n v="8091000"/>
    <s v="Yearly"/>
    <s v="Sum Assured"/>
    <n v="45086"/>
    <s v="Close"/>
    <n v="45087"/>
    <n v="-22095000"/>
    <s v="N"/>
    <d v="2023-05-15T00:00:00"/>
    <n v="14152000"/>
    <n v="-11214000"/>
    <n v="2938000"/>
    <n v="-900000000"/>
    <s v="3.Main_SA giảm từ 0.5-1 tỉ"/>
    <s v="decreased"/>
    <m/>
  </r>
  <r>
    <s v="6005931080143761"/>
    <x v="0"/>
    <s v="60059310"/>
    <x v="4"/>
    <s v="Enforce"/>
    <s v="AD715"/>
    <x v="3"/>
    <s v="SG1"/>
    <s v="80143761"/>
    <s v="BẠCH THỊ NGUYÊN"/>
    <s v="UL05"/>
    <n v="45059"/>
    <n v="45425"/>
    <n v="1400000000"/>
    <n v="55320000"/>
    <s v="Yearly"/>
    <n v="170000000"/>
    <n v="8014000"/>
    <s v="Yearly"/>
    <s v="Sum Assured"/>
    <n v="45086"/>
    <s v="Close"/>
    <n v="45087"/>
    <n v="-47306000"/>
    <s v="N"/>
    <d v="2023-05-15T00:00:00"/>
    <n v="22452000"/>
    <n v="-19741000"/>
    <n v="2711000"/>
    <n v="-1230000000"/>
    <s v="2.Main_SA giảm từ 1-1,5 tỉ"/>
    <s v="decreased"/>
    <m/>
  </r>
  <r>
    <s v="6005931080143771"/>
    <x v="0"/>
    <s v="60059310"/>
    <x v="4"/>
    <s v="Enforce"/>
    <s v="AD715"/>
    <x v="3"/>
    <s v="SG1"/>
    <s v="80143771"/>
    <s v="BẠCH THỊ NGUYÊN"/>
    <s v="UL05"/>
    <n v="45061"/>
    <n v="45427"/>
    <n v="1900000000"/>
    <n v="20008000"/>
    <s v="Yearly"/>
    <n v="820000000"/>
    <n v="4501000"/>
    <s v="Half-Yearly"/>
    <s v="Sum Assured + frequency"/>
    <n v="45086"/>
    <s v="Close"/>
    <n v="45087"/>
    <n v="-15507000"/>
    <s v="N"/>
    <d v="2023-05-15T00:00:00"/>
    <n v="9579000"/>
    <n v="-7851000"/>
    <n v="1728000"/>
    <n v="-1080000000"/>
    <s v="2.Main_SA giảm từ 1-1,5 tỉ"/>
    <s v="decreased"/>
    <m/>
  </r>
  <r>
    <s v="6007662280143783"/>
    <x v="0"/>
    <s v="60076622"/>
    <x v="5"/>
    <s v="Enforce"/>
    <s v="AD802"/>
    <x v="0"/>
    <s v="SG1"/>
    <s v="80143783"/>
    <s v="VÕ YẾN TUYẾT"/>
    <s v="UL05"/>
    <n v="45059"/>
    <n v="45425"/>
    <n v="2554800000"/>
    <n v="55056000"/>
    <s v="Yearly"/>
    <n v="500000000"/>
    <n v="5318000"/>
    <s v="Half-Yearly"/>
    <s v="Sum Assured + frequency"/>
    <n v="45091"/>
    <s v="Close"/>
    <n v="45092"/>
    <n v="-49738000"/>
    <s v="N"/>
    <d v="2023-05-25T00:00:00"/>
    <n v="22921000"/>
    <n v="-20900000"/>
    <n v="2021000"/>
    <n v="-2054800000"/>
    <s v="1.Main_SA giảm trên 1,5 tỉ"/>
    <s v="decreased"/>
    <m/>
  </r>
  <r>
    <s v="6007204480143817"/>
    <x v="0"/>
    <s v="60072044"/>
    <x v="3"/>
    <s v="Enforce"/>
    <s v="AD702"/>
    <x v="2"/>
    <s v="SG1"/>
    <s v="80143817"/>
    <s v="TRẦN HUỲNH MAI"/>
    <s v="UL05"/>
    <n v="45059"/>
    <n v="45425"/>
    <n v="1900000000"/>
    <n v="20021000"/>
    <s v="Yearly"/>
    <n v="820000000"/>
    <n v="4539000"/>
    <s v="Half-Yearly"/>
    <s v="Sum Assured + frequency"/>
    <n v="45086"/>
    <s v="Close"/>
    <n v="45087"/>
    <n v="-15482000"/>
    <s v="N"/>
    <d v="2023-05-15T00:00:00"/>
    <n v="9575000"/>
    <n v="-7842000"/>
    <n v="1733000"/>
    <n v="-1080000000"/>
    <s v="2.Main_SA giảm từ 1-1,5 tỉ"/>
    <s v="decreased"/>
    <m/>
  </r>
  <r>
    <s v="6005931080143827"/>
    <x v="0"/>
    <s v="60059310"/>
    <x v="4"/>
    <s v="Enforce"/>
    <s v="AD715"/>
    <x v="3"/>
    <s v="SG1"/>
    <s v="80143827"/>
    <s v="BẠCH THỊ NGUYÊN"/>
    <s v="UL05"/>
    <n v="45059"/>
    <n v="45425"/>
    <n v="1900000000"/>
    <n v="20045000"/>
    <s v="Yearly"/>
    <n v="810000000"/>
    <n v="4502000"/>
    <s v="Half-Yearly"/>
    <s v="Sum Assured + frequency"/>
    <n v="45086"/>
    <s v="Close"/>
    <n v="45087"/>
    <n v="-15543000"/>
    <s v="N"/>
    <d v="2023-05-16T00:00:00"/>
    <n v="9563000"/>
    <n v="-7847000"/>
    <n v="1716000"/>
    <n v="-1090000000"/>
    <s v="2.Main_SA giảm từ 1-1,5 tỉ"/>
    <s v="decreased"/>
    <m/>
  </r>
  <r>
    <s v="6005931080143835"/>
    <x v="0"/>
    <s v="60059310"/>
    <x v="4"/>
    <s v="Enforce"/>
    <s v="AD715"/>
    <x v="3"/>
    <s v="SG1"/>
    <s v="80143835"/>
    <s v="BẠCH THỊ NGUYÊN"/>
    <s v="UL05"/>
    <n v="45059"/>
    <n v="45425"/>
    <n v="1900000000"/>
    <n v="40052000"/>
    <s v="Yearly"/>
    <n v="340000000"/>
    <n v="8095000"/>
    <s v="Yearly"/>
    <s v="Sum Assured"/>
    <n v="45086"/>
    <s v="Close"/>
    <n v="45087"/>
    <n v="-31957000"/>
    <s v="N"/>
    <d v="2023-05-15T00:00:00"/>
    <n v="17884000"/>
    <n v="-15002000"/>
    <n v="2882000"/>
    <n v="-1560000000"/>
    <s v="1.Main_SA giảm trên 1,5 tỉ"/>
    <s v="decreased"/>
    <m/>
  </r>
  <r>
    <s v="6005931180143992"/>
    <x v="0"/>
    <s v="60059311"/>
    <x v="6"/>
    <s v="Enforce"/>
    <s v="AD715"/>
    <x v="3"/>
    <s v="SG1"/>
    <s v="80143992"/>
    <s v="PHƯƠNG THANH TÚ"/>
    <s v="UL05"/>
    <n v="45062"/>
    <n v="45428"/>
    <n v="491000000"/>
    <n v="38053000"/>
    <s v="Yearly"/>
    <n v="117000000"/>
    <n v="4534000"/>
    <s v="Half-Yearly"/>
    <s v="Sum Assured + frequency"/>
    <n v="45086"/>
    <s v="Close"/>
    <n v="45087"/>
    <n v="-33519000"/>
    <s v="N"/>
    <d v="2023-05-16T00:00:00"/>
    <n v="15331000"/>
    <n v="-13699000"/>
    <n v="1632000"/>
    <n v="-374000000"/>
    <s v="4.Main_SA giảm dưới 0,5 tỉ"/>
    <s v="decreased"/>
    <m/>
  </r>
  <r>
    <s v="6006929080144001"/>
    <x v="0"/>
    <s v="60069290"/>
    <x v="7"/>
    <s v="Enforce"/>
    <s v="AD802"/>
    <x v="0"/>
    <s v="SG1"/>
    <s v="80144001"/>
    <s v="HOÀNG NGỌC ANH KHOA"/>
    <s v="UL05"/>
    <n v="45061"/>
    <n v="45427"/>
    <n v="1900000000"/>
    <n v="20049000"/>
    <s v="Yearly"/>
    <n v="800000000"/>
    <n v="4549000"/>
    <s v="Half-Yearly"/>
    <s v="Sum Assured + frequency"/>
    <n v="45086"/>
    <s v="Close"/>
    <n v="45089"/>
    <n v="-15500000"/>
    <s v="N"/>
    <d v="2023-05-16T00:00:00"/>
    <n v="9529000"/>
    <n v="-7816000"/>
    <n v="1713000"/>
    <n v="-1100000000"/>
    <s v="2.Main_SA giảm từ 1-1,5 tỉ"/>
    <s v="decreased"/>
    <m/>
  </r>
  <r>
    <s v="6006929080144006"/>
    <x v="0"/>
    <s v="60069290"/>
    <x v="7"/>
    <s v="Enforce"/>
    <s v="AD802"/>
    <x v="0"/>
    <s v="SG1"/>
    <s v="80144006"/>
    <s v="HOÀNG NGỌC ANH KHOA"/>
    <s v="UL05"/>
    <n v="45061"/>
    <n v="45427"/>
    <n v="1900000000"/>
    <n v="44977000"/>
    <s v="Yearly"/>
    <n v="275000000"/>
    <n v="8041000"/>
    <s v="Yearly"/>
    <s v="Sum Assured"/>
    <n v="45086"/>
    <s v="Close"/>
    <n v="45089"/>
    <n v="-36936000"/>
    <s v="N"/>
    <d v="2023-05-17T00:00:00"/>
    <n v="19636000"/>
    <n v="-16836000"/>
    <n v="2800000"/>
    <n v="-1625000000"/>
    <s v="1.Main_SA giảm trên 1,5 tỉ"/>
    <s v="decreased"/>
    <m/>
  </r>
  <r>
    <s v="6006929080144039"/>
    <x v="0"/>
    <s v="60069290"/>
    <x v="7"/>
    <s v="Enforce"/>
    <s v="AD802"/>
    <x v="0"/>
    <s v="SG1"/>
    <s v="80144039"/>
    <s v="HOÀNG NGỌC ANH KHOA"/>
    <s v="UL05"/>
    <n v="45061"/>
    <n v="45427"/>
    <n v="1900000000"/>
    <n v="20150000"/>
    <s v="Yearly"/>
    <n v="800000000"/>
    <n v="4508000"/>
    <s v="Half-Yearly"/>
    <s v="Sum Assured + frequency"/>
    <n v="45086"/>
    <s v="Close"/>
    <n v="45089"/>
    <n v="-15642000"/>
    <s v="N"/>
    <d v="2023-05-17T00:00:00"/>
    <n v="9567000"/>
    <n v="-7862000"/>
    <n v="1705000"/>
    <n v="-1100000000"/>
    <s v="2.Main_SA giảm từ 1-1,5 tỉ"/>
    <s v="decreased"/>
    <m/>
  </r>
  <r>
    <s v="6006929080144043"/>
    <x v="0"/>
    <s v="60069290"/>
    <x v="7"/>
    <s v="Enforce"/>
    <s v="AD802"/>
    <x v="0"/>
    <s v="SG1"/>
    <s v="80144043"/>
    <s v="HOÀNG NGỌC ANH KHOA"/>
    <s v="UL05"/>
    <n v="45061"/>
    <n v="45427"/>
    <n v="1900000000"/>
    <n v="27446000"/>
    <s v="Yearly"/>
    <n v="525000000"/>
    <n v="8058000"/>
    <s v="Yearly"/>
    <s v="Sum Assured"/>
    <n v="45086"/>
    <s v="Close"/>
    <n v="45089"/>
    <n v="-19388000"/>
    <s v="N"/>
    <d v="2023-05-17T00:00:00"/>
    <n v="13122000"/>
    <n v="-10219000"/>
    <n v="2903000"/>
    <n v="-1375000000"/>
    <s v="2.Main_SA giảm từ 1-1,5 tỉ"/>
    <s v="decreased"/>
    <m/>
  </r>
  <r>
    <s v="6007662280144284"/>
    <x v="0"/>
    <s v="60076622"/>
    <x v="5"/>
    <s v="Enforce"/>
    <s v="AD802"/>
    <x v="0"/>
    <s v="SG1"/>
    <s v="80144284"/>
    <s v="HOÀNG LÊ THỬ"/>
    <s v="UL05"/>
    <n v="45064"/>
    <n v="45430"/>
    <n v="1800000000"/>
    <n v="42849000"/>
    <s v="Yearly"/>
    <n v="280000000"/>
    <n v="8004000"/>
    <s v="Yearly"/>
    <s v="Sum Assured"/>
    <n v="45091"/>
    <s v="Close"/>
    <n v="45091"/>
    <n v="-34845000"/>
    <s v="N"/>
    <d v="2023-05-19T00:00:00"/>
    <n v="18815000"/>
    <n v="-16025000"/>
    <n v="2790000"/>
    <n v="-1520000000"/>
    <s v="1.Main_SA giảm trên 1,5 tỉ"/>
    <s v="decreased"/>
    <m/>
  </r>
  <r>
    <s v="6007816280144522"/>
    <x v="1"/>
    <s v="60078162"/>
    <x v="8"/>
    <s v="Enforce"/>
    <s v="A1001"/>
    <x v="4"/>
    <s v="BMT"/>
    <s v="80144522"/>
    <s v="NGUYỄN THỊ BÍCH THỦY"/>
    <s v="UL05"/>
    <n v="45068"/>
    <n v="45434"/>
    <n v="300000000"/>
    <n v="15011000"/>
    <s v="Yearly"/>
    <n v="300000000"/>
    <n v="12241000"/>
    <s v="Yearly"/>
    <s v="Delete Rider"/>
    <n v="45097"/>
    <s v="Close"/>
    <n v="45097"/>
    <n v="-2770000"/>
    <s v="N"/>
    <d v="2023-05-23T00:00:00"/>
    <n v="9242000"/>
    <n v="-4858000"/>
    <n v="4384000"/>
    <n v="0"/>
    <s v="4.Main_SA giảm dưới 0,5 tỉ"/>
    <s v="stable"/>
    <m/>
  </r>
  <r>
    <s v="6005728880144641"/>
    <x v="0"/>
    <s v="60057288"/>
    <x v="9"/>
    <s v="Enforce"/>
    <s v="A1270"/>
    <x v="1"/>
    <s v="SG1"/>
    <s v="80144641"/>
    <s v="ĐẶNG NHẬT LINH"/>
    <s v="UL05"/>
    <n v="45069"/>
    <n v="45435"/>
    <n v="1800000000"/>
    <n v="28928000"/>
    <s v="Yearly"/>
    <n v="600000000"/>
    <n v="4580000"/>
    <s v="Half-Yearly"/>
    <s v="Sum Assured + frequency"/>
    <n v="45090"/>
    <s v="Close"/>
    <n v="45091"/>
    <n v="-24348000"/>
    <s v="N"/>
    <d v="2023-05-23T00:00:00"/>
    <n v="12306000"/>
    <n v="-10624000"/>
    <n v="1682000"/>
    <n v="-1200000000"/>
    <s v="2.Main_SA giảm từ 1-1,5 tỉ"/>
    <s v="decreased"/>
    <m/>
  </r>
  <r>
    <s v="6005728880144691"/>
    <x v="0"/>
    <s v="60057288"/>
    <x v="9"/>
    <s v="Enforce"/>
    <s v="A1270"/>
    <x v="1"/>
    <s v="SG1"/>
    <s v="80144691"/>
    <s v="LỤC THỊ LINH"/>
    <s v="UL05"/>
    <n v="45069"/>
    <n v="45435"/>
    <n v="1900000000"/>
    <n v="26650000"/>
    <s v="Yearly"/>
    <n v="700000000"/>
    <n v="4629000"/>
    <s v="Half-Yearly"/>
    <s v="Sum Assured + frequency"/>
    <n v="45090"/>
    <s v="Close"/>
    <n v="45091"/>
    <n v="-22021000"/>
    <s v="N"/>
    <d v="2023-05-24T00:00:00"/>
    <n v="11527000"/>
    <n v="-9826000"/>
    <n v="1701000"/>
    <n v="-1200000000"/>
    <s v="2.Main_SA giảm từ 1-1,5 tỉ"/>
    <s v="decreased"/>
    <m/>
  </r>
  <r>
    <s v="6005728880144697"/>
    <x v="0"/>
    <s v="60057288"/>
    <x v="9"/>
    <s v="Enforce"/>
    <s v="A1270"/>
    <x v="1"/>
    <s v="SG1"/>
    <s v="80144697"/>
    <s v="HOÀNG THỊ THANH TÚ"/>
    <s v="UL05"/>
    <n v="45069"/>
    <n v="45435"/>
    <n v="1800000000"/>
    <n v="25550000"/>
    <s v="Yearly"/>
    <n v="700000000"/>
    <n v="4629000"/>
    <s v="Half-Yearly"/>
    <s v="Sum Assured + frequency"/>
    <n v="45090"/>
    <s v="Close"/>
    <n v="45091"/>
    <n v="-20921000"/>
    <s v="N"/>
    <d v="2023-05-24T00:00:00"/>
    <n v="11082000"/>
    <n v="-9381000"/>
    <n v="1701000"/>
    <n v="-1100000000"/>
    <s v="2.Main_SA giảm từ 1-1,5 tỉ"/>
    <s v="decreased"/>
    <m/>
  </r>
  <r>
    <s v="6005914680144722"/>
    <x v="0"/>
    <s v="60059146"/>
    <x v="10"/>
    <s v="Enforce"/>
    <s v="AD715"/>
    <x v="3"/>
    <s v="SG1"/>
    <s v="80144722"/>
    <s v="TRƯƠNG VĂN THUẬN"/>
    <s v="UL05"/>
    <n v="45069"/>
    <n v="45435"/>
    <n v="1500000000"/>
    <n v="26059000"/>
    <s v="Yearly"/>
    <n v="420000000"/>
    <n v="8078000"/>
    <s v="Yearly"/>
    <s v="Sum Assured"/>
    <n v="45091"/>
    <s v="Close"/>
    <n v="45091"/>
    <n v="-17981000"/>
    <s v="N"/>
    <d v="2023-05-24T00:00:00"/>
    <n v="12567000"/>
    <n v="-9695000"/>
    <n v="2872000"/>
    <n v="-1080000000"/>
    <s v="2.Main_SA giảm từ 1-1,5 tỉ"/>
    <s v="decreased"/>
    <m/>
  </r>
  <r>
    <s v="6006197780144751"/>
    <x v="0"/>
    <s v="60061977"/>
    <x v="11"/>
    <s v="Enforce"/>
    <s v="AD702"/>
    <x v="2"/>
    <s v="SG1"/>
    <s v="80144751"/>
    <s v="NGUYỄN THỊ TƯỜNG VY"/>
    <s v="UL05"/>
    <n v="45069"/>
    <n v="45435"/>
    <n v="1900000000"/>
    <n v="31449000"/>
    <s v="Yearly"/>
    <n v="510000000"/>
    <n v="4539000"/>
    <s v="Half-Yearly"/>
    <s v="Sum Assured + frequency"/>
    <n v="45087"/>
    <s v="Close"/>
    <n v="45089"/>
    <n v="-26910000"/>
    <s v="N"/>
    <d v="2023-05-24T00:00:00"/>
    <n v="13414000"/>
    <n v="-11761000"/>
    <n v="1653000"/>
    <n v="-1390000000"/>
    <s v="2.Main_SA giảm từ 1-1,5 tỉ"/>
    <s v="decreased"/>
    <m/>
  </r>
  <r>
    <s v="6005728880144960"/>
    <x v="0"/>
    <s v="60057288"/>
    <x v="9"/>
    <s v="Enforce"/>
    <s v="A1270"/>
    <x v="1"/>
    <s v="SG1"/>
    <s v="80144960"/>
    <s v="PHƯƠNG THỊ MAI VÂN"/>
    <s v="UL05"/>
    <n v="45069"/>
    <n v="45435"/>
    <n v="1800000000"/>
    <n v="25134000"/>
    <s v="Yearly"/>
    <n v="700000000"/>
    <n v="4719000"/>
    <s v="Half-Yearly"/>
    <s v="Sum Assured + frequency"/>
    <n v="45091"/>
    <s v="Close"/>
    <n v="45091"/>
    <n v="-20415000"/>
    <s v="N"/>
    <d v="2023-05-25T00:00:00"/>
    <n v="10923000"/>
    <n v="-9190000"/>
    <n v="1733000"/>
    <n v="-1100000000"/>
    <s v="2.Main_SA giảm từ 1-1,5 tỉ"/>
    <s v="decreased"/>
    <m/>
  </r>
  <r>
    <s v="6006810480144962"/>
    <x v="0"/>
    <s v="60068104"/>
    <x v="12"/>
    <s v="Enforce"/>
    <s v="AD802"/>
    <x v="0"/>
    <s v="SG1"/>
    <s v="80144962"/>
    <s v="NGUYỄN THÚY KIỀU"/>
    <s v="UL05"/>
    <n v="45070"/>
    <n v="45436"/>
    <n v="200000000"/>
    <n v="20734000"/>
    <s v="Yearly"/>
    <n v="100000000"/>
    <n v="5184000"/>
    <s v="Half-Yearly"/>
    <s v="Sum Assured + frequency"/>
    <n v="45090"/>
    <s v="Close"/>
    <n v="45090"/>
    <n v="-15550000"/>
    <s v="N"/>
    <d v="2023-05-25T00:00:00"/>
    <n v="9330000"/>
    <n v="-7464000"/>
    <n v="1866000"/>
    <n v="-100000000"/>
    <s v="4.Main_SA giảm dưới 0,5 tỉ"/>
    <s v="decreased"/>
    <m/>
  </r>
  <r>
    <s v="6006810480144970"/>
    <x v="0"/>
    <s v="60068104"/>
    <x v="12"/>
    <s v="Enforce"/>
    <s v="AD802"/>
    <x v="0"/>
    <s v="SG1"/>
    <s v="80144970"/>
    <s v="NGUYỄN THÚY KIỀU"/>
    <s v="UL05"/>
    <n v="45070"/>
    <n v="45436"/>
    <n v="250000000"/>
    <n v="20298000"/>
    <s v="Yearly"/>
    <n v="120000000"/>
    <n v="4525000"/>
    <s v="Half-Yearly"/>
    <s v="Sum Assured + frequency"/>
    <n v="45090"/>
    <s v="Close"/>
    <n v="45090"/>
    <n v="-15773000"/>
    <s v="N"/>
    <d v="2023-05-25T00:00:00"/>
    <n v="8404000"/>
    <n v="-6832000"/>
    <n v="1572000"/>
    <n v="-130000000"/>
    <s v="4.Main_SA giảm dưới 0,5 tỉ"/>
    <s v="decreased"/>
    <m/>
  </r>
  <r>
    <s v="6006810480145007"/>
    <x v="0"/>
    <s v="60068104"/>
    <x v="12"/>
    <s v="Enforce"/>
    <s v="AD802"/>
    <x v="0"/>
    <s v="SG1"/>
    <s v="80145007"/>
    <s v="NGUYỄN THÚY KIỀU"/>
    <s v="UL05"/>
    <n v="45070"/>
    <n v="45436"/>
    <n v="1830000000"/>
    <n v="20100000"/>
    <s v="Yearly"/>
    <n v="800000000"/>
    <n v="4521000"/>
    <s v="Half-Yearly"/>
    <s v="Sum Assured + frequency"/>
    <n v="45090"/>
    <s v="Close"/>
    <n v="45090"/>
    <n v="-15579000"/>
    <s v="N"/>
    <d v="2023-05-25T00:00:00"/>
    <n v="9629000"/>
    <n v="-7884000"/>
    <n v="1745000"/>
    <n v="-1030000000"/>
    <s v="2.Main_SA giảm từ 1-1,5 tỉ"/>
    <s v="decreased"/>
    <m/>
  </r>
  <r>
    <s v="6005728880145020"/>
    <x v="0"/>
    <s v="60057288"/>
    <x v="9"/>
    <s v="Enforce"/>
    <s v="A1270"/>
    <x v="1"/>
    <s v="SG1"/>
    <s v="80145020"/>
    <s v="NGUYỄN THANH TIẾN"/>
    <s v="UL05"/>
    <n v="45069"/>
    <n v="45435"/>
    <n v="1800000000"/>
    <n v="29286000"/>
    <s v="Yearly"/>
    <n v="600000000"/>
    <n v="4580000"/>
    <s v="Half-Yearly"/>
    <s v="Sum Assured + frequency"/>
    <n v="45090"/>
    <s v="Close"/>
    <n v="45091"/>
    <n v="-24706000"/>
    <s v="N"/>
    <d v="2023-05-25T00:00:00"/>
    <n v="12432000"/>
    <n v="-10750000"/>
    <n v="1682000"/>
    <n v="-1200000000"/>
    <s v="2.Main_SA giảm từ 1-1,5 tỉ"/>
    <s v="decreased"/>
    <m/>
  </r>
  <r>
    <s v="6005618480145178"/>
    <x v="0"/>
    <s v="60056184"/>
    <x v="13"/>
    <s v="Enforce"/>
    <s v="AD702"/>
    <x v="2"/>
    <s v="SG1"/>
    <s v="80145178"/>
    <s v="LƯU MINH NHIỀU"/>
    <s v="UL05"/>
    <n v="45071"/>
    <n v="45437"/>
    <n v="1950000000"/>
    <n v="20025000"/>
    <s v="Yearly"/>
    <n v="880000000"/>
    <n v="4520000"/>
    <s v="Half-Yearly"/>
    <s v="Sum Assured + frequency"/>
    <n v="45086"/>
    <s v="Close"/>
    <n v="45089"/>
    <n v="-15505000"/>
    <s v="N"/>
    <d v="2023-05-26T00:00:00"/>
    <n v="9787000"/>
    <n v="-7984000"/>
    <n v="1803000"/>
    <n v="-1070000000"/>
    <s v="2.Main_SA giảm từ 1-1,5 tỉ"/>
    <s v="decreased"/>
    <m/>
  </r>
  <r>
    <s v="6005618480145184"/>
    <x v="0"/>
    <s v="60056184"/>
    <x v="13"/>
    <s v="Enforce"/>
    <s v="AD702"/>
    <x v="2"/>
    <s v="SG1"/>
    <s v="80145184"/>
    <s v="LƯU MINH NHIỀU"/>
    <s v="UL05"/>
    <n v="45071"/>
    <n v="45437"/>
    <n v="950000000"/>
    <n v="50315000"/>
    <s v="Yearly"/>
    <n v="165000000"/>
    <n v="4547000"/>
    <s v="Half-Yearly"/>
    <s v="Sum Assured + frequency"/>
    <n v="45087"/>
    <s v="Close"/>
    <n v="45089"/>
    <n v="-45768000"/>
    <s v="N"/>
    <d v="2023-05-26T00:00:00"/>
    <n v="19518000"/>
    <n v="-17885000"/>
    <n v="1633000"/>
    <n v="-785000000"/>
    <s v="3.Main_SA giảm từ 0.5-1 tỉ"/>
    <s v="decreased"/>
    <m/>
  </r>
  <r>
    <s v="6007629780145197"/>
    <x v="0"/>
    <s v="60076297"/>
    <x v="14"/>
    <s v="Enforce"/>
    <s v="AD702"/>
    <x v="2"/>
    <s v="SG1"/>
    <s v="80145197"/>
    <s v="LÊ THỊ NHÍ"/>
    <s v="UL05"/>
    <n v="45071"/>
    <n v="45437"/>
    <n v="1750000000"/>
    <n v="30210000"/>
    <s v="Yearly"/>
    <n v="420000000"/>
    <n v="8015000"/>
    <s v="Yearly"/>
    <s v="Sum Assured"/>
    <n v="45089"/>
    <s v="Close"/>
    <n v="45090"/>
    <n v="-22195000"/>
    <s v="N"/>
    <d v="2023-05-26T00:00:00"/>
    <n v="14163000"/>
    <n v="-11293000"/>
    <n v="2870000"/>
    <n v="-1330000000"/>
    <s v="2.Main_SA giảm từ 1-1,5 tỉ"/>
    <s v="decreased"/>
    <m/>
  </r>
  <r>
    <s v="6005931080145211"/>
    <x v="0"/>
    <s v="60059310"/>
    <x v="4"/>
    <s v="Enforce"/>
    <s v="AD715"/>
    <x v="3"/>
    <s v="SG1"/>
    <s v="80145211"/>
    <s v="ĐINH THỊ THU HIỀN"/>
    <s v="UL05"/>
    <n v="45071"/>
    <n v="45437"/>
    <n v="1900000000"/>
    <n v="32335000"/>
    <s v="Yearly"/>
    <n v="420000000"/>
    <n v="8043000"/>
    <s v="Yearly"/>
    <s v="Sum Assured"/>
    <n v="45090"/>
    <s v="Close"/>
    <n v="45090"/>
    <n v="-24292000"/>
    <s v="N"/>
    <d v="2023-05-26T00:00:00"/>
    <n v="15008000"/>
    <n v="-12090000"/>
    <n v="2918000"/>
    <n v="-1480000000"/>
    <s v="2.Main_SA giảm từ 1-1,5 tỉ"/>
    <s v="decreased"/>
    <m/>
  </r>
  <r>
    <s v="6005618480145218"/>
    <x v="0"/>
    <s v="60056184"/>
    <x v="13"/>
    <s v="Enforce"/>
    <s v="AD702"/>
    <x v="2"/>
    <s v="SG1"/>
    <s v="80145218"/>
    <s v="LƯU MINH NHIỀU"/>
    <s v="UL05"/>
    <n v="45071"/>
    <n v="45437"/>
    <n v="1950000000"/>
    <n v="28122000"/>
    <s v="Yearly"/>
    <n v="540000000"/>
    <n v="8084000"/>
    <s v="Yearly"/>
    <s v="Sum Assured"/>
    <n v="45086"/>
    <s v="Close"/>
    <n v="45089"/>
    <n v="-20038000"/>
    <s v="N"/>
    <d v="2023-05-26T00:00:00"/>
    <n v="13421000"/>
    <n v="-10476000"/>
    <n v="2945000"/>
    <n v="-1410000000"/>
    <s v="2.Main_SA giảm từ 1-1,5 tỉ"/>
    <s v="decreased"/>
    <m/>
  </r>
  <r>
    <s v="6007805380145225"/>
    <x v="0"/>
    <s v="60078053"/>
    <x v="15"/>
    <s v="Enforce"/>
    <s v="AD715"/>
    <x v="3"/>
    <s v="SG1"/>
    <s v="80145225"/>
    <s v="HUỲNH LÊ THỊ MAI PHƯƠNG"/>
    <s v="UL05"/>
    <n v="45070"/>
    <n v="45436"/>
    <n v="1900000000"/>
    <n v="20034000"/>
    <s v="Yearly"/>
    <n v="820000000"/>
    <n v="4540000"/>
    <s v="Half-Yearly"/>
    <s v="Sum Assured + frequency"/>
    <n v="45086"/>
    <s v="Close"/>
    <n v="45089"/>
    <n v="-15494000"/>
    <s v="N"/>
    <d v="2023-05-26T00:00:00"/>
    <n v="9549000"/>
    <n v="-7818000"/>
    <n v="1731000"/>
    <n v="-1080000000"/>
    <s v="2.Main_SA giảm từ 1-1,5 tỉ"/>
    <s v="decreased"/>
    <m/>
  </r>
  <r>
    <s v="6007805380145228"/>
    <x v="0"/>
    <s v="60078053"/>
    <x v="15"/>
    <s v="Enforce"/>
    <s v="AD715"/>
    <x v="3"/>
    <s v="SG1"/>
    <s v="80145228"/>
    <s v="HUỲNH LÊ THỊ MAI PHƯƠNG"/>
    <s v="UL05"/>
    <n v="45070"/>
    <n v="45436"/>
    <n v="798000000"/>
    <n v="80015000"/>
    <s v="Yearly"/>
    <n v="100000000"/>
    <n v="5000000"/>
    <s v="Half-Yearly"/>
    <s v="Sum Assured + frequency"/>
    <n v="45086"/>
    <s v="Close"/>
    <n v="45089"/>
    <n v="-75015000"/>
    <s v="N"/>
    <d v="2023-05-26T00:00:00"/>
    <n v="30582000"/>
    <n v="-28782000"/>
    <n v="1800000"/>
    <n v="-698000000"/>
    <s v="3.Main_SA giảm từ 0.5-1 tỉ"/>
    <s v="decreased"/>
    <m/>
  </r>
  <r>
    <s v="6005931080145238"/>
    <x v="0"/>
    <s v="60059310"/>
    <x v="4"/>
    <s v="Enforce"/>
    <s v="AD715"/>
    <x v="3"/>
    <s v="SG1"/>
    <s v="80145238"/>
    <s v="ĐINH THỊ THU HIỀN"/>
    <s v="UL05"/>
    <n v="45071"/>
    <n v="45437"/>
    <n v="795000000"/>
    <n v="50046000"/>
    <s v="Yearly"/>
    <n v="112000000"/>
    <n v="8002000"/>
    <s v="Yearly"/>
    <s v="Sum Assured"/>
    <n v="45089"/>
    <s v="Close"/>
    <n v="45090"/>
    <n v="-42044000"/>
    <s v="N"/>
    <d v="2023-05-26T00:00:00"/>
    <n v="20749000"/>
    <n v="-17978000"/>
    <n v="2771000"/>
    <n v="-683000000"/>
    <s v="3.Main_SA giảm từ 0.5-1 tỉ"/>
    <s v="decreased"/>
    <m/>
  </r>
  <r>
    <s v="6005597380145239"/>
    <x v="0"/>
    <s v="60055973"/>
    <x v="16"/>
    <s v="Enforce"/>
    <s v="AD702"/>
    <x v="2"/>
    <s v="SG1"/>
    <s v="80145239"/>
    <s v="PHẠM VĂN NGHĨA"/>
    <s v="UL05"/>
    <n v="45071"/>
    <n v="45437"/>
    <n v="1400000000"/>
    <n v="52434000"/>
    <s v="Yearly"/>
    <n v="185000000"/>
    <n v="8044000"/>
    <s v="Yearly"/>
    <s v="Sum Assured"/>
    <n v="45091"/>
    <s v="Close"/>
    <n v="45091"/>
    <n v="-44390000"/>
    <s v="N"/>
    <d v="2023-05-26T00:00:00"/>
    <n v="21264000"/>
    <n v="-18542000"/>
    <n v="2722000"/>
    <n v="-1215000000"/>
    <s v="2.Main_SA giảm từ 1-1,5 tỉ"/>
    <s v="decreased"/>
    <m/>
  </r>
  <r>
    <s v="6005618480145240"/>
    <x v="0"/>
    <s v="60056184"/>
    <x v="13"/>
    <s v="Enforce"/>
    <s v="AD702"/>
    <x v="2"/>
    <s v="SG1"/>
    <s v="80145240"/>
    <s v="LƯU MINH NHIỀU"/>
    <s v="UL05"/>
    <n v="45071"/>
    <n v="45437"/>
    <n v="1950000000"/>
    <n v="30031000"/>
    <s v="Yearly"/>
    <n v="500000000"/>
    <n v="8023000"/>
    <s v="Yearly"/>
    <s v="Sum Assured"/>
    <n v="45086"/>
    <s v="Close"/>
    <n v="45089"/>
    <n v="-22008000"/>
    <s v="N"/>
    <d v="2023-05-26T00:00:00"/>
    <n v="14087000"/>
    <n v="-11165000"/>
    <n v="2922000"/>
    <n v="-1450000000"/>
    <s v="2.Main_SA giảm từ 1-1,5 tỉ"/>
    <s v="decreased"/>
    <m/>
  </r>
  <r>
    <s v="6005597380145243"/>
    <x v="0"/>
    <s v="60055973"/>
    <x v="16"/>
    <s v="Enforce"/>
    <s v="AD702"/>
    <x v="2"/>
    <s v="SG1"/>
    <s v="80145243"/>
    <s v="PHẠM VĂN NGHĨA"/>
    <s v="UL05"/>
    <n v="45071"/>
    <n v="45437"/>
    <n v="1900000000"/>
    <n v="21014000"/>
    <s v="Yearly"/>
    <n v="790000000"/>
    <n v="4529000"/>
    <s v="Half-Yearly"/>
    <s v="Sum Assured + frequency"/>
    <n v="45091"/>
    <s v="Close"/>
    <n v="45091"/>
    <n v="-16485000"/>
    <s v="N"/>
    <d v="2023-05-26T00:00:00"/>
    <n v="9959000"/>
    <n v="-8223000"/>
    <n v="1736000"/>
    <n v="-1110000000"/>
    <s v="2.Main_SA giảm từ 1-1,5 tỉ"/>
    <s v="decreased"/>
    <m/>
  </r>
  <r>
    <s v="6005931080145248"/>
    <x v="0"/>
    <s v="60059310"/>
    <x v="4"/>
    <s v="Enforce"/>
    <s v="AD715"/>
    <x v="3"/>
    <s v="SG1"/>
    <s v="80145248"/>
    <s v="ĐINH THỊ THU HIỀN"/>
    <s v="UL05"/>
    <n v="45071"/>
    <n v="45437"/>
    <n v="1900000000"/>
    <n v="30409000"/>
    <s v="Yearly"/>
    <n v="470000000"/>
    <n v="8026000"/>
    <s v="Yearly"/>
    <s v="Sum Assured"/>
    <n v="45086"/>
    <s v="Close"/>
    <n v="45089"/>
    <n v="-22383000"/>
    <s v="N"/>
    <d v="2023-05-26T00:00:00"/>
    <n v="14297000"/>
    <n v="-11376000"/>
    <n v="2921000"/>
    <n v="-1430000000"/>
    <s v="2.Main_SA giảm từ 1-1,5 tỉ"/>
    <s v="decreased"/>
    <m/>
  </r>
  <r>
    <s v="6007805380145251"/>
    <x v="0"/>
    <s v="60078053"/>
    <x v="15"/>
    <s v="Enforce"/>
    <s v="AD715"/>
    <x v="3"/>
    <s v="SG1"/>
    <s v="80145251"/>
    <s v="HUỲNH LÊ THỊ MAI PHƯƠNG"/>
    <s v="UL05"/>
    <n v="45070"/>
    <n v="45436"/>
    <n v="900000000"/>
    <n v="50153000"/>
    <s v="Yearly"/>
    <n v="136000000"/>
    <n v="8051000"/>
    <s v="Yearly"/>
    <s v="Sum Assured"/>
    <n v="45086"/>
    <s v="Close"/>
    <n v="45089"/>
    <n v="-42102000"/>
    <s v="N"/>
    <d v="2023-05-26T00:00:00"/>
    <n v="20717000"/>
    <n v="-17827000"/>
    <n v="2890000"/>
    <n v="-764000000"/>
    <s v="3.Main_SA giảm từ 0.5-1 tỉ"/>
    <s v="decreased"/>
    <m/>
  </r>
  <r>
    <s v="6005931080145270"/>
    <x v="0"/>
    <s v="60059310"/>
    <x v="4"/>
    <s v="Enforce"/>
    <s v="AD715"/>
    <x v="3"/>
    <s v="SG1"/>
    <s v="80145270"/>
    <s v="ĐINH THỊ THU HIỀN"/>
    <s v="UL05"/>
    <n v="45071"/>
    <n v="45437"/>
    <n v="1900000000"/>
    <n v="19930000"/>
    <s v="Yearly"/>
    <n v="830000000"/>
    <n v="4537000"/>
    <s v="Half-Yearly"/>
    <s v="Sum Assured + frequency"/>
    <n v="45086"/>
    <s v="Close"/>
    <n v="45089"/>
    <n v="-15393000"/>
    <s v="N"/>
    <d v="2023-05-26T00:00:00"/>
    <n v="9551000"/>
    <n v="-7808000"/>
    <n v="1743000"/>
    <n v="-1070000000"/>
    <s v="2.Main_SA giảm từ 1-1,5 tỉ"/>
    <s v="decreased"/>
    <m/>
  </r>
  <r>
    <s v="6005597380145289"/>
    <x v="0"/>
    <s v="60055973"/>
    <x v="16"/>
    <s v="Enforce"/>
    <s v="AD702"/>
    <x v="2"/>
    <s v="SG1"/>
    <s v="80145289"/>
    <s v="PHẠM VĂN NGHĨA"/>
    <s v="UL05"/>
    <n v="45071"/>
    <n v="45437"/>
    <n v="1450000000"/>
    <n v="51379000"/>
    <s v="Yearly"/>
    <n v="230000000"/>
    <n v="4539000"/>
    <s v="Half-Yearly"/>
    <s v="Sum Assured + frequency"/>
    <n v="45091"/>
    <s v="Close"/>
    <n v="45091"/>
    <n v="-46840000"/>
    <s v="N"/>
    <d v="2023-05-26T00:00:00"/>
    <n v="19776000"/>
    <n v="-18203000"/>
    <n v="1573000"/>
    <n v="-1220000000"/>
    <s v="2.Main_SA giảm từ 1-1,5 tỉ"/>
    <s v="decreased"/>
    <m/>
  </r>
  <r>
    <s v="6005931080145308"/>
    <x v="0"/>
    <s v="60059310"/>
    <x v="4"/>
    <s v="Enforce"/>
    <s v="AD715"/>
    <x v="3"/>
    <s v="SG1"/>
    <s v="80145308"/>
    <s v="ĐINH THỊ THU HIỀN"/>
    <s v="UL05"/>
    <n v="45071"/>
    <n v="45437"/>
    <n v="1900000000"/>
    <n v="20021000"/>
    <s v="Yearly"/>
    <n v="830000000"/>
    <n v="4537000"/>
    <s v="Half-Yearly"/>
    <s v="Sum Assured + frequency"/>
    <n v="45086"/>
    <s v="Close"/>
    <n v="45089"/>
    <n v="-15484000"/>
    <s v="N"/>
    <d v="2023-05-26T00:00:00"/>
    <n v="9585000"/>
    <n v="-7842000"/>
    <n v="1743000"/>
    <n v="-1070000000"/>
    <s v="2.Main_SA giảm từ 1-1,5 tỉ"/>
    <s v="decreased"/>
    <m/>
  </r>
  <r>
    <s v="6005931080145311"/>
    <x v="0"/>
    <s v="60059310"/>
    <x v="4"/>
    <s v="Enforce"/>
    <s v="AD715"/>
    <x v="3"/>
    <s v="SG1"/>
    <s v="80145311"/>
    <s v="ĐINH THỊ THU HIỀN"/>
    <s v="UL05"/>
    <n v="45071"/>
    <n v="45437"/>
    <n v="472000000"/>
    <n v="50084000"/>
    <s v="Yearly"/>
    <n v="100000000"/>
    <n v="5306000"/>
    <s v="Half-Yearly"/>
    <s v="Sum Assured + frequency"/>
    <n v="45089"/>
    <s v="Close"/>
    <n v="45090"/>
    <n v="-44778000"/>
    <s v="N"/>
    <d v="2023-05-26T00:00:00"/>
    <n v="19940000"/>
    <n v="-18030000"/>
    <n v="1910000"/>
    <n v="-372000000"/>
    <s v="4.Main_SA giảm dưới 0,5 tỉ"/>
    <s v="decreased"/>
    <m/>
  </r>
  <r>
    <s v="6007805380145333"/>
    <x v="0"/>
    <s v="60078053"/>
    <x v="15"/>
    <s v="Enforce"/>
    <s v="AD715"/>
    <x v="3"/>
    <s v="SG1"/>
    <s v="80145333"/>
    <s v="HUỲNH LÊ THỊ MAI PHƯƠNG"/>
    <s v="UL05"/>
    <n v="45070"/>
    <n v="45436"/>
    <n v="1900000000"/>
    <n v="32208000"/>
    <s v="Yearly"/>
    <n v="455000000"/>
    <n v="8003000"/>
    <s v="Yearly"/>
    <s v="Sum Assured"/>
    <n v="45086"/>
    <s v="Close"/>
    <n v="45089"/>
    <n v="-24205000"/>
    <s v="N"/>
    <d v="2023-05-26T00:00:00"/>
    <n v="14904000"/>
    <n v="-11992000"/>
    <n v="2912000"/>
    <n v="-1445000000"/>
    <s v="2.Main_SA giảm từ 1-1,5 tỉ"/>
    <s v="decreased"/>
    <m/>
  </r>
  <r>
    <s v="6005618480145339"/>
    <x v="0"/>
    <s v="60056184"/>
    <x v="13"/>
    <s v="Enforce"/>
    <s v="AD702"/>
    <x v="2"/>
    <s v="SG1"/>
    <s v="80145339"/>
    <s v="LƯU MINH LỢI"/>
    <s v="UL05"/>
    <n v="45071"/>
    <n v="45437"/>
    <n v="1950000000"/>
    <n v="33155000"/>
    <s v="Yearly"/>
    <n v="500000000"/>
    <n v="4515000"/>
    <s v="Half-Yearly"/>
    <s v="Sum Assured + frequency"/>
    <n v="45090"/>
    <s v="Close"/>
    <n v="45090"/>
    <n v="-28640000"/>
    <s v="N"/>
    <d v="2023-05-26T00:00:00"/>
    <n v="14049000"/>
    <n v="-12401000"/>
    <n v="1648000"/>
    <n v="-1450000000"/>
    <s v="2.Main_SA giảm từ 1-1,5 tỉ"/>
    <s v="decreased"/>
    <m/>
  </r>
  <r>
    <s v="6007803780145340"/>
    <x v="0"/>
    <s v="60078037"/>
    <x v="17"/>
    <s v="Enforce"/>
    <s v="AD802"/>
    <x v="0"/>
    <s v="SG1"/>
    <s v="80145340"/>
    <s v="TRẦN THANH NGÂN"/>
    <s v="UL05"/>
    <n v="45072"/>
    <n v="45438"/>
    <n v="1100000000"/>
    <n v="12049000"/>
    <s v="Yearly"/>
    <n v="1100000000"/>
    <n v="6049000"/>
    <s v="Half-Yearly"/>
    <s v="Frequency"/>
    <n v="45093"/>
    <s v="Close"/>
    <n v="45093"/>
    <n v="-6000000"/>
    <s v="Y"/>
    <d v="2023-05-26T00:00:00"/>
    <n v="6929000"/>
    <n v="-4616000"/>
    <n v="2313000"/>
    <n v="0"/>
    <s v="4.Main_SA giảm dưới 0,5 tỉ"/>
    <s v="stable"/>
    <m/>
  </r>
  <r>
    <s v="6007805580145396"/>
    <x v="0"/>
    <s v="60078055"/>
    <x v="18"/>
    <s v="Enforce"/>
    <s v="AD802"/>
    <x v="0"/>
    <s v="SG1"/>
    <s v="80145396"/>
    <s v="NGUYỄN HỒNG ÁI NHI"/>
    <s v="UL05"/>
    <n v="45072"/>
    <n v="45438"/>
    <n v="880000000"/>
    <n v="12009000"/>
    <s v="Yearly"/>
    <n v="880000000"/>
    <n v="6024000"/>
    <s v="Half-Yearly"/>
    <s v="Frequency"/>
    <n v="45093"/>
    <s v="Close"/>
    <n v="45093"/>
    <n v="-5985000"/>
    <s v="Y"/>
    <d v="2023-05-26T00:00:00"/>
    <n v="6626000"/>
    <n v="-4415000"/>
    <n v="2211000"/>
    <n v="0"/>
    <s v="4.Main_SA giảm dưới 0,5 tỉ"/>
    <s v="stable"/>
    <m/>
  </r>
  <r>
    <s v="6007621580145415"/>
    <x v="0"/>
    <s v="60076215"/>
    <x v="19"/>
    <s v="Enforce"/>
    <s v="AD702"/>
    <x v="2"/>
    <s v="SG1"/>
    <s v="80145415"/>
    <s v="TRẦN VĂN TÝ"/>
    <s v="UL05"/>
    <n v="45072"/>
    <n v="45438"/>
    <n v="1920000000"/>
    <n v="49752000"/>
    <s v="Yearly"/>
    <n v="385000000"/>
    <n v="5729000"/>
    <s v="Half-Yearly"/>
    <s v="Sum Assured + frequency"/>
    <n v="45096"/>
    <s v="Close"/>
    <n v="45096"/>
    <n v="-44023000"/>
    <s v="N"/>
    <d v="2023-05-26T00:00:00"/>
    <n v="19601000"/>
    <n v="-17667000"/>
    <n v="1934000"/>
    <n v="-1535000000"/>
    <s v="1.Main_SA giảm trên 1,5 tỉ"/>
    <s v="decreased"/>
    <m/>
  </r>
  <r>
    <s v="6005597380145439"/>
    <x v="0"/>
    <s v="60055973"/>
    <x v="16"/>
    <s v="Enforce"/>
    <s v="AD702"/>
    <x v="2"/>
    <s v="SG1"/>
    <s v="80145439"/>
    <s v="PHÙNG GIA HUY"/>
    <s v="UL05"/>
    <n v="45072"/>
    <n v="45438"/>
    <n v="1350000000"/>
    <n v="20024000"/>
    <s v="Yearly"/>
    <n v="600000000"/>
    <n v="4587000"/>
    <s v="Half-Yearly"/>
    <s v="Sum Assured + frequency"/>
    <n v="45090"/>
    <s v="Close"/>
    <n v="45090"/>
    <n v="-15437000"/>
    <s v="N"/>
    <d v="2023-05-26T00:00:00"/>
    <n v="9522000"/>
    <n v="-7776000"/>
    <n v="1746000"/>
    <n v="-750000000"/>
    <s v="3.Main_SA giảm từ 0.5-1 tỉ"/>
    <s v="decreased"/>
    <m/>
  </r>
  <r>
    <s v="6006808980145527"/>
    <x v="0"/>
    <s v="60068089"/>
    <x v="20"/>
    <s v="Enforce"/>
    <s v="AD802"/>
    <x v="0"/>
    <s v="SG1"/>
    <s v="80145527"/>
    <s v="NGUYỄN THỊ ÁNH TUYẾT"/>
    <s v="UL05"/>
    <n v="45072"/>
    <n v="45438"/>
    <n v="1900000000"/>
    <n v="30033000"/>
    <s v="Yearly"/>
    <n v="553000000"/>
    <n v="4762000"/>
    <s v="Half-Yearly"/>
    <s v="Sum Assured + frequency"/>
    <n v="45091"/>
    <s v="Close"/>
    <n v="45091"/>
    <n v="-25271000"/>
    <s v="N"/>
    <d v="2023-05-29T00:00:00"/>
    <n v="12872000"/>
    <n v="-11173000"/>
    <n v="1699000"/>
    <n v="-1347000000"/>
    <s v="2.Main_SA giảm từ 1-1,5 tỉ"/>
    <s v="decreased"/>
    <m/>
  </r>
  <r>
    <s v="6005917280145550"/>
    <x v="0"/>
    <s v="60059172"/>
    <x v="21"/>
    <s v="Enforce"/>
    <s v="AD715"/>
    <x v="3"/>
    <s v="SG1"/>
    <s v="80145550"/>
    <s v="KIM THỊ THU THỦY"/>
    <s v="UL05"/>
    <n v="45072"/>
    <n v="45438"/>
    <n v="700000000"/>
    <n v="12085000"/>
    <s v="Yearly"/>
    <n v="700000000"/>
    <n v="6066000"/>
    <s v="Half-Yearly"/>
    <s v="Frequency"/>
    <n v="45093"/>
    <s v="Close"/>
    <n v="45093"/>
    <n v="-6019000"/>
    <s v="N"/>
    <d v="2023-05-27T00:00:00"/>
    <n v="6623000"/>
    <n v="-4413000"/>
    <n v="2210000"/>
    <n v="0"/>
    <s v="4.Main_SA giảm dưới 0,5 tỉ"/>
    <s v="stable"/>
    <m/>
  </r>
  <r>
    <s v="6007787480145658"/>
    <x v="0"/>
    <s v="60077874"/>
    <x v="22"/>
    <s v="Enforce"/>
    <s v="AD702"/>
    <x v="2"/>
    <s v="SG1"/>
    <s v="80145658"/>
    <s v="TRẦN VĂN TRUNG"/>
    <s v="UL05"/>
    <n v="45072"/>
    <n v="45438"/>
    <n v="650000000"/>
    <n v="12052000"/>
    <s v="Yearly"/>
    <n v="650000000"/>
    <n v="6054000"/>
    <s v="Half-Yearly"/>
    <s v="Frequency"/>
    <n v="45093"/>
    <s v="Close"/>
    <n v="45093"/>
    <n v="-5998000"/>
    <s v="N"/>
    <d v="2023-05-27T00:00:00"/>
    <n v="6568000"/>
    <n v="-4376000"/>
    <n v="2192000"/>
    <n v="0"/>
    <s v="4.Main_SA giảm dưới 0,5 tỉ"/>
    <s v="stable"/>
    <m/>
  </r>
  <r>
    <s v="6007748880145887"/>
    <x v="2"/>
    <s v="60077488"/>
    <x v="23"/>
    <s v="Enforce"/>
    <s v="AD683"/>
    <x v="5"/>
    <s v="BMT"/>
    <s v="80145887"/>
    <s v="BÙI ĐỨC THÀNH"/>
    <s v="UL05"/>
    <n v="45073"/>
    <m/>
    <n v="350000000"/>
    <n v="20764000"/>
    <s v="Yearly"/>
    <n v="250000000"/>
    <n v="16390000"/>
    <s v="Yearly"/>
    <s v="Sum Assured"/>
    <n v="45113"/>
    <s v="Close"/>
    <n v="45117"/>
    <n v="-4374000"/>
    <s v="N"/>
    <d v="2023-05-29T00:00:00"/>
    <n v="12273000"/>
    <n v="-6660000"/>
    <n v="5613000"/>
    <n v="-100000000"/>
    <s v="4.Main_SA giảm dưới 0,5 tỉ"/>
    <s v="decreased"/>
    <m/>
  </r>
  <r>
    <s v="6007638980145921"/>
    <x v="0"/>
    <s v="60076389"/>
    <x v="24"/>
    <s v="Enforce"/>
    <s v="AD715"/>
    <x v="3"/>
    <s v="SG1"/>
    <s v="80145921"/>
    <s v="BÙI THỊ KIM THU"/>
    <s v="UL05"/>
    <n v="45074"/>
    <n v="45440"/>
    <n v="1300000000"/>
    <n v="50084000"/>
    <s v="Yearly"/>
    <n v="210000000"/>
    <n v="4505000"/>
    <s v="Half-Yearly"/>
    <s v="Sum Assured + frequency"/>
    <n v="45090"/>
    <s v="Close"/>
    <n v="45091"/>
    <n v="-45579000"/>
    <s v="N"/>
    <d v="2023-05-29T00:00:00"/>
    <n v="19275000"/>
    <n v="-17720000"/>
    <n v="1555000"/>
    <n v="-1090000000"/>
    <s v="2.Main_SA giảm từ 1-1,5 tỉ"/>
    <s v="decreased"/>
    <m/>
  </r>
  <r>
    <s v="6007638980145930"/>
    <x v="0"/>
    <s v="60076389"/>
    <x v="24"/>
    <s v="Enforce"/>
    <s v="AD715"/>
    <x v="3"/>
    <s v="SG1"/>
    <s v="80145930"/>
    <s v="BÙI THỊ KIM THU"/>
    <s v="UL05"/>
    <n v="45074"/>
    <n v="45440"/>
    <n v="1680000000"/>
    <n v="20035000"/>
    <s v="Yearly"/>
    <n v="635000000"/>
    <n v="8047000"/>
    <s v="Yearly"/>
    <s v="Sum Assured"/>
    <n v="45090"/>
    <s v="Close"/>
    <n v="45090"/>
    <n v="-11988000"/>
    <s v="N"/>
    <d v="2023-05-29T00:00:00"/>
    <n v="10921000"/>
    <n v="-7855000"/>
    <n v="3066000"/>
    <n v="-1045000000"/>
    <s v="2.Main_SA giảm từ 1-1,5 tỉ"/>
    <s v="decreased"/>
    <m/>
  </r>
  <r>
    <s v="6007638980145935"/>
    <x v="0"/>
    <s v="60076389"/>
    <x v="24"/>
    <s v="Enforce"/>
    <s v="AD715"/>
    <x v="3"/>
    <s v="SG1"/>
    <s v="80145935"/>
    <s v="BÙI VĂN THÀNH"/>
    <s v="UL05"/>
    <n v="45074"/>
    <n v="45440"/>
    <n v="1300000000"/>
    <n v="20151000"/>
    <s v="Yearly"/>
    <n v="560000000"/>
    <n v="4550000"/>
    <s v="Half-Yearly"/>
    <s v="Sum Assured + frequency"/>
    <n v="45092"/>
    <s v="Close"/>
    <n v="45092"/>
    <n v="-15601000"/>
    <s v="N"/>
    <d v="2023-05-29T00:00:00"/>
    <n v="9080000"/>
    <n v="-7438000"/>
    <n v="1642000"/>
    <n v="-740000000"/>
    <s v="3.Main_SA giảm từ 0.5-1 tỉ"/>
    <s v="decreased"/>
    <m/>
  </r>
  <r>
    <s v="6007638980145939"/>
    <x v="0"/>
    <s v="60076389"/>
    <x v="24"/>
    <s v="Enforce"/>
    <s v="AD715"/>
    <x v="3"/>
    <s v="SG1"/>
    <s v="80145939"/>
    <s v="BÙI VĂN THÀNH"/>
    <s v="UL05"/>
    <n v="45075"/>
    <n v="45441"/>
    <n v="680000000"/>
    <n v="50343000"/>
    <s v="Yearly"/>
    <n v="100000000"/>
    <n v="8006000"/>
    <s v="Yearly"/>
    <s v="Sum Assured"/>
    <n v="45092"/>
    <s v="Close"/>
    <n v="45092"/>
    <n v="-42337000"/>
    <s v="N"/>
    <d v="2023-05-29T00:00:00"/>
    <n v="20539000"/>
    <n v="-17668000"/>
    <n v="2871000"/>
    <n v="-580000000"/>
    <s v="3.Main_SA giảm từ 0.5-1 tỉ"/>
    <s v="decreased"/>
    <m/>
  </r>
  <r>
    <s v="6007638980145942"/>
    <x v="0"/>
    <s v="60076389"/>
    <x v="24"/>
    <s v="Enforce"/>
    <s v="AD715"/>
    <x v="3"/>
    <s v="SG1"/>
    <s v="80145942"/>
    <s v="BÙI VĂN THÀNH"/>
    <s v="UL05"/>
    <n v="45075"/>
    <n v="45441"/>
    <n v="1500000000"/>
    <n v="20086000"/>
    <s v="Yearly"/>
    <n v="630000000"/>
    <n v="4500000"/>
    <s v="Half-Yearly"/>
    <s v="Sum Assured + frequency"/>
    <n v="45092"/>
    <s v="Close"/>
    <n v="45092"/>
    <n v="-15586000"/>
    <s v="N"/>
    <d v="2023-05-29T00:00:00"/>
    <n v="9581000"/>
    <n v="-7868000"/>
    <n v="1713000"/>
    <n v="-870000000"/>
    <s v="3.Main_SA giảm từ 0.5-1 tỉ"/>
    <s v="decreased"/>
    <m/>
  </r>
  <r>
    <s v="6005928380146106"/>
    <x v="0"/>
    <s v="60059283"/>
    <x v="25"/>
    <s v="Enforce"/>
    <s v="AD715"/>
    <x v="3"/>
    <s v="SG1"/>
    <s v="80146106"/>
    <s v="TRẦN ANH TUẤN"/>
    <s v="UL05"/>
    <n v="45075"/>
    <n v="45441"/>
    <n v="500000000"/>
    <n v="16572000"/>
    <s v="Yearly"/>
    <n v="209000000"/>
    <n v="8018000"/>
    <s v="Yearly"/>
    <s v="Sum Assured"/>
    <n v="45091"/>
    <s v="Close"/>
    <n v="45091"/>
    <n v="-8554000"/>
    <s v="N"/>
    <d v="2023-05-31T00:00:00"/>
    <n v="8828000"/>
    <n v="-6039000"/>
    <n v="2789000"/>
    <n v="-291000000"/>
    <s v="4.Main_SA giảm dưới 0,5 tỉ"/>
    <s v="decreased"/>
    <m/>
  </r>
  <r>
    <s v="6005928380146138"/>
    <x v="0"/>
    <s v="60059283"/>
    <x v="25"/>
    <s v="Enforce"/>
    <s v="AD715"/>
    <x v="3"/>
    <s v="SG1"/>
    <s v="80146138"/>
    <s v="TRẦN ANH TUẤN"/>
    <s v="UL05"/>
    <n v="45075"/>
    <n v="45441"/>
    <n v="1900000000"/>
    <n v="34007000"/>
    <s v="Yearly"/>
    <n v="390000000"/>
    <n v="8080000"/>
    <s v="Yearly"/>
    <s v="Sum Assured"/>
    <n v="45088"/>
    <s v="Close"/>
    <n v="45090"/>
    <n v="-25927000"/>
    <s v="N"/>
    <d v="2023-05-30T00:00:00"/>
    <n v="15577000"/>
    <n v="-12715000"/>
    <n v="2862000"/>
    <n v="-1510000000"/>
    <s v="1.Main_SA giảm trên 1,5 tỉ"/>
    <s v="decreased"/>
    <m/>
  </r>
  <r>
    <s v="6005928380146158"/>
    <x v="0"/>
    <s v="60059283"/>
    <x v="25"/>
    <s v="Enforce"/>
    <s v="AD715"/>
    <x v="3"/>
    <s v="SG1"/>
    <s v="80146158"/>
    <s v="TRẦN ANH TUẤN"/>
    <s v="UL05"/>
    <n v="45075"/>
    <n v="45441"/>
    <n v="480000000"/>
    <n v="38026000"/>
    <s v="Yearly"/>
    <n v="115000000"/>
    <n v="4555000"/>
    <s v="Half-Yearly"/>
    <s v="Sum Assured + frequency"/>
    <n v="45088"/>
    <s v="Close"/>
    <n v="45090"/>
    <n v="-33471000"/>
    <s v="N"/>
    <d v="2023-05-30T00:00:00"/>
    <n v="15329000"/>
    <n v="-13689000"/>
    <n v="1640000"/>
    <n v="-365000000"/>
    <s v="4.Main_SA giảm dưới 0,5 tỉ"/>
    <s v="decreased"/>
    <m/>
  </r>
  <r>
    <s v="6007691480146180"/>
    <x v="0"/>
    <s v="60076914"/>
    <x v="26"/>
    <s v="Enforce"/>
    <s v="AD702"/>
    <x v="2"/>
    <s v="SG1"/>
    <s v="80146180"/>
    <s v="NGUYỄN THỊ TÚ TRINH"/>
    <s v="UL05"/>
    <n v="45075"/>
    <n v="45441"/>
    <n v="900000000"/>
    <n v="12079000"/>
    <s v="Yearly"/>
    <n v="900000000"/>
    <n v="6058000"/>
    <s v="Half-Yearly"/>
    <s v="Frequency"/>
    <n v="45093"/>
    <s v="Close"/>
    <n v="45096"/>
    <n v="-6021000"/>
    <s v="N"/>
    <d v="2023-05-30T00:00:00"/>
    <n v="6661000"/>
    <n v="-4439000"/>
    <n v="2222000"/>
    <n v="0"/>
    <s v="4.Main_SA giảm dưới 0,5 tỉ"/>
    <s v="stable"/>
    <m/>
  </r>
  <r>
    <s v="6007805380146403"/>
    <x v="0"/>
    <s v="60078053"/>
    <x v="15"/>
    <s v="Enforce"/>
    <s v="AD715"/>
    <x v="3"/>
    <s v="SG1"/>
    <s v="80146403"/>
    <s v="PHẠM THỊ THU HƯƠNG"/>
    <s v="UL05"/>
    <n v="45076"/>
    <n v="45442"/>
    <n v="1750000000"/>
    <n v="27041000"/>
    <s v="Yearly"/>
    <n v="600000000"/>
    <n v="4557000"/>
    <s v="Half-Yearly"/>
    <s v="Sum Assured + frequency"/>
    <n v="45090"/>
    <s v="Close"/>
    <n v="45091"/>
    <n v="-22484000"/>
    <s v="N"/>
    <d v="2023-05-30T00:00:00"/>
    <n v="11612000"/>
    <n v="-9964000"/>
    <n v="1648000"/>
    <n v="-1150000000"/>
    <s v="2.Main_SA giảm từ 1-1,5 tỉ"/>
    <s v="decreased"/>
    <m/>
  </r>
  <r>
    <s v="6005914580146467"/>
    <x v="0"/>
    <s v="60059145"/>
    <x v="27"/>
    <s v="Enforce"/>
    <s v="AD715"/>
    <x v="3"/>
    <s v="SG1"/>
    <s v="80146467"/>
    <s v="NGUYỄN THỊ NGỌC XUYẾN"/>
    <s v="UL05"/>
    <n v="45076"/>
    <n v="45442"/>
    <n v="1950000000"/>
    <n v="29870000"/>
    <s v="Yearly"/>
    <n v="555000000"/>
    <n v="4523000"/>
    <s v="Half-Yearly"/>
    <s v="Sum Assured + frequency"/>
    <n v="45091"/>
    <s v="Close"/>
    <n v="45091"/>
    <n v="-25347000"/>
    <s v="N"/>
    <d v="2023-05-30T00:00:00"/>
    <n v="12747000"/>
    <n v="-11117000"/>
    <n v="1630000"/>
    <n v="-1395000000"/>
    <s v="2.Main_SA giảm từ 1-1,5 tỉ"/>
    <s v="decreased"/>
    <m/>
  </r>
  <r>
    <s v="6005849580146769"/>
    <x v="3"/>
    <s v="60058495"/>
    <x v="28"/>
    <s v="Enforce"/>
    <s v="AD675"/>
    <x v="6"/>
    <s v="NTR"/>
    <s v="80146769"/>
    <s v="NGUYỄN TRUNG ĐIỀN"/>
    <s v="UL05"/>
    <n v="45077"/>
    <n v="45443"/>
    <n v="500000000"/>
    <n v="24268000"/>
    <s v="Yearly"/>
    <n v="300000000"/>
    <n v="15178000"/>
    <s v="Yearly"/>
    <s v="Sum Assured"/>
    <n v="45099"/>
    <s v="Close"/>
    <n v="45101"/>
    <n v="-9090000"/>
    <s v="N"/>
    <d v="2023-05-31T00:00:00"/>
    <n v="14170000"/>
    <n v="-8721000"/>
    <n v="5449000"/>
    <n v="-200000000"/>
    <s v="4.Main_SA giảm dưới 0,5 tỉ"/>
    <s v="decreased"/>
    <m/>
  </r>
  <r>
    <s v="6005728880147308"/>
    <x v="0"/>
    <s v="60057288"/>
    <x v="9"/>
    <s v="Enforce"/>
    <s v="A1270"/>
    <x v="1"/>
    <s v="SG1"/>
    <s v="80147308"/>
    <s v="NGUYỄN THỊ HẢI HƯỜNG"/>
    <s v="UL05"/>
    <n v="45083"/>
    <n v="45449"/>
    <n v="1500000000"/>
    <n v="22656000"/>
    <s v="Yearly"/>
    <n v="1500000000"/>
    <n v="11351000"/>
    <s v="Half-Yearly"/>
    <s v="Frequency"/>
    <n v="45119"/>
    <s v="Close"/>
    <n v="45125"/>
    <n v="-11305000"/>
    <s v="N"/>
    <d v="2023-06-07T00:00:00"/>
    <n v="12926000"/>
    <n v="-8615000"/>
    <n v="4311000"/>
    <n v="0"/>
    <s v="4.Main_SA giảm dưới 0,5 tỉ"/>
    <s v="stable"/>
    <m/>
  </r>
  <r>
    <s v="6006247780147405"/>
    <x v="0"/>
    <s v="60062477"/>
    <x v="29"/>
    <s v="Enforce"/>
    <s v="AD752"/>
    <x v="7"/>
    <s v="SG1"/>
    <s v="80147405"/>
    <s v="PHAN THỊ THANH TRÚC"/>
    <s v="UL05"/>
    <n v="45084"/>
    <n v="45450"/>
    <n v="1500000000"/>
    <n v="75358000"/>
    <s v="Yearly"/>
    <n v="1500000000"/>
    <n v="37679000"/>
    <s v="Half-Yearly"/>
    <s v="Frequency"/>
    <n v="45102"/>
    <s v="Close"/>
    <n v="45103"/>
    <n v="-37679000"/>
    <s v="N"/>
    <d v="2023-06-08T00:00:00"/>
    <n v="40688000"/>
    <n v="-27125000"/>
    <n v="13563000"/>
    <n v="0"/>
    <s v="4.Main_SA giảm dưới 0,5 tỉ"/>
    <s v="stable"/>
    <m/>
  </r>
  <r>
    <s v="6006247580148059"/>
    <x v="0"/>
    <s v="60062475"/>
    <x v="30"/>
    <s v="Enforce"/>
    <s v="AD752"/>
    <x v="7"/>
    <s v="SG1"/>
    <s v="80148059"/>
    <s v="NGUYỄN THÀNH NHỊN"/>
    <s v="UL05"/>
    <n v="45089"/>
    <n v="45455"/>
    <n v="2450000000"/>
    <n v="45743000"/>
    <s v="Yearly"/>
    <n v="2450000000"/>
    <n v="22888000"/>
    <s v="Half-Yearly"/>
    <s v="Frequency"/>
    <n v="45102"/>
    <s v="Close"/>
    <n v="45103"/>
    <n v="-22855000"/>
    <s v="N"/>
    <d v="2023-06-13T00:00:00"/>
    <n v="25849000"/>
    <n v="-17231000"/>
    <n v="8618000"/>
    <n v="0"/>
    <s v="4.Main_SA giảm dưới 0,5 tỉ"/>
    <s v="stable"/>
    <m/>
  </r>
  <r>
    <s v="6006247480148143"/>
    <x v="0"/>
    <s v="60062474"/>
    <x v="31"/>
    <s v="Enforce"/>
    <s v="AD752"/>
    <x v="7"/>
    <s v="SG1"/>
    <s v="80148143"/>
    <s v="NGUYỄN VĂN HIỀN"/>
    <s v="UL05"/>
    <n v="45089"/>
    <n v="45455"/>
    <n v="2450000000"/>
    <n v="55593000"/>
    <s v="Yearly"/>
    <n v="2450000000"/>
    <n v="27813000"/>
    <s v="Half-Yearly"/>
    <s v="Frequency"/>
    <n v="45102"/>
    <s v="Close"/>
    <n v="45103"/>
    <n v="-27780000"/>
    <s v="N"/>
    <d v="2023-06-13T00:00:00"/>
    <n v="31424000"/>
    <n v="-20948000"/>
    <n v="10476000"/>
    <n v="0"/>
    <s v="4.Main_SA giảm dưới 0,5 tỉ"/>
    <s v="stable"/>
    <m/>
  </r>
  <r>
    <s v="6003141680149309"/>
    <x v="4"/>
    <s v="60031416"/>
    <x v="32"/>
    <s v="Enforce"/>
    <s v="AD451"/>
    <x v="8"/>
    <s v="RGI"/>
    <s v="80149309"/>
    <s v="TRẦN THÀNH NGỌC"/>
    <s v="UL05"/>
    <n v="45100"/>
    <n v="45466"/>
    <n v="1800000000"/>
    <n v="28633000"/>
    <s v="Yearly"/>
    <n v="450000000"/>
    <n v="8003000"/>
    <s v="Yearly"/>
    <s v="Sum Assured"/>
    <n v="45124"/>
    <s v="Close"/>
    <n v="45124"/>
    <n v="-20630000"/>
    <s v="N"/>
    <d v="2023-06-24T00:00:00"/>
    <n v="14293000"/>
    <n v="-11070000"/>
    <n v="3223000"/>
    <n v="-1350000000"/>
    <s v="2.Main_SA giảm từ 1-1,5 tỉ"/>
    <s v="decreased"/>
    <m/>
  </r>
  <r>
    <s v="6005136780150436"/>
    <x v="4"/>
    <s v="60051367"/>
    <x v="33"/>
    <s v="Enforce"/>
    <s v="AD457"/>
    <x v="9"/>
    <s v="CMA"/>
    <s v="80150436"/>
    <s v="PHAN VĂN PHỤNG"/>
    <s v="UL05"/>
    <n v="45105"/>
    <n v="45471"/>
    <n v="1150000000"/>
    <n v="20000000"/>
    <s v="Yearly"/>
    <n v="700000000"/>
    <n v="8297000"/>
    <s v="Yearly"/>
    <s v="Sum Assured"/>
    <n v="45124"/>
    <s v="Close"/>
    <n v="45126"/>
    <n v="-11703000"/>
    <s v="N"/>
    <d v="2023-06-28T00:00:00"/>
    <n v="10390000"/>
    <n v="-7164000"/>
    <n v="3226000"/>
    <n v="-450000000"/>
    <s v="4.Main_SA giảm dưới 0,5 tỉ"/>
    <s v="decreased"/>
    <m/>
  </r>
  <r>
    <s v="6004165880151147"/>
    <x v="4"/>
    <s v="60041658"/>
    <x v="34"/>
    <s v="Enforce"/>
    <s v="AD457"/>
    <x v="9"/>
    <s v="CMA"/>
    <s v="80151147"/>
    <s v="PHẠM THỊ NHANH"/>
    <s v="UL05"/>
    <n v="45107"/>
    <n v="45473"/>
    <n v="240000000"/>
    <n v="17970000"/>
    <s v="Yearly"/>
    <n v="150000000"/>
    <n v="11626000"/>
    <s v="Yearly"/>
    <s v="Sum Assured"/>
    <n v="45124"/>
    <s v="Close"/>
    <n v="45125"/>
    <n v="-6344000"/>
    <s v="N"/>
    <d v="2023-06-30T00:00:00"/>
    <n v="10164000"/>
    <n v="-6216000"/>
    <n v="3948000"/>
    <n v="-90000000"/>
    <s v="4.Main_SA giảm dưới 0,5 tỉ"/>
    <s v="decreased"/>
    <m/>
  </r>
  <r>
    <s v="6007948680151299"/>
    <x v="2"/>
    <s v="60079486"/>
    <x v="35"/>
    <s v="Enforce"/>
    <s v="A1109"/>
    <x v="10"/>
    <s v="GLA"/>
    <s v="80151299"/>
    <s v="HỒ THỊ HOA"/>
    <s v="UL05"/>
    <n v="45107"/>
    <n v="45473"/>
    <n v="800000000"/>
    <n v="21065000"/>
    <s v="Yearly"/>
    <n v="500000000"/>
    <n v="15065000"/>
    <s v="Yearly"/>
    <s v="Sum Assured"/>
    <n v="45140"/>
    <s v="Close"/>
    <n v="45140"/>
    <n v="-6000000"/>
    <s v="N"/>
    <d v="2023-06-30T00:00:00"/>
    <n v="12994000"/>
    <n v="-12994000"/>
    <n v="0"/>
    <n v="-300000000"/>
    <s v="4.Main_SA giảm dưới 0,5 tỉ"/>
    <s v="decreased"/>
    <m/>
  </r>
  <r>
    <s v="6005846480151714"/>
    <x v="3"/>
    <s v="60058464"/>
    <x v="36"/>
    <s v="Enforce"/>
    <s v="AD675"/>
    <x v="6"/>
    <s v="NTR"/>
    <s v="80151714"/>
    <s v="BÙI TỐ LIÊN"/>
    <s v="UL05"/>
    <n v="45111"/>
    <n v="45477"/>
    <n v="1000000000"/>
    <n v="12652000"/>
    <s v="Yearly"/>
    <n v="600000000"/>
    <n v="8652000"/>
    <s v="Yearly"/>
    <s v="Sum Assured"/>
    <n v="45147"/>
    <s v="Close"/>
    <n v="45147"/>
    <n v="-4000000"/>
    <s v="N"/>
    <d v="2023-07-05T00:00:00"/>
    <n v="8056000"/>
    <n v="-4828000"/>
    <n v="3228000"/>
    <n v="-400000000"/>
    <s v="4.Main_SA giảm dưới 0,5 tỉ"/>
    <s v="decreased"/>
    <m/>
  </r>
  <r>
    <s v="6007794180152022"/>
    <x v="2"/>
    <s v="60077941"/>
    <x v="37"/>
    <s v="Enforce"/>
    <s v="A1109"/>
    <x v="10"/>
    <s v="GLA"/>
    <s v="80152022"/>
    <s v="TRẦN THỊ THU"/>
    <s v="UL05"/>
    <n v="45117"/>
    <n v="45483"/>
    <n v="400000000"/>
    <n v="15459000"/>
    <s v="Yearly"/>
    <n v="300000000"/>
    <n v="12034000"/>
    <s v="Yearly"/>
    <s v="Sum Assured"/>
    <n v="45145"/>
    <s v="Close"/>
    <n v="45146"/>
    <n v="-3425000"/>
    <s v="N"/>
    <d v="2023-07-11T00:00:00"/>
    <n v="9190000"/>
    <n v="-5210000"/>
    <n v="3980000"/>
    <n v="-100000000"/>
    <s v="4.Main_SA giảm dưới 0,5 tỉ"/>
    <s v="decreased"/>
    <m/>
  </r>
  <r>
    <s v="6007849380152106"/>
    <x v="0"/>
    <s v="60078493"/>
    <x v="38"/>
    <s v="Enforce"/>
    <s v="A1197"/>
    <x v="11"/>
    <s v="SG1"/>
    <s v="80152106"/>
    <s v="LÊ ANH ĐỨC"/>
    <s v="UL05"/>
    <n v="45118"/>
    <n v="45484"/>
    <n v="1000000000"/>
    <n v="26103000"/>
    <s v="Yearly"/>
    <n v="350000000"/>
    <n v="4927000"/>
    <s v="Half-Yearly"/>
    <s v="Sum Assured + frequency"/>
    <n v="45154"/>
    <s v="Close"/>
    <n v="45155"/>
    <n v="-21176000"/>
    <s v="N"/>
    <d v="2023-07-12T00:00:00"/>
    <n v="18748000"/>
    <n v="-9362000"/>
    <n v="9386000"/>
    <n v="-650000000"/>
    <s v="3.Main_SA giảm từ 0.5-1 tỉ"/>
    <s v="decreased"/>
    <m/>
  </r>
  <r>
    <s v="6008033680152127"/>
    <x v="0"/>
    <s v="60080336"/>
    <x v="39"/>
    <s v="Enforce"/>
    <s v="A1197"/>
    <x v="11"/>
    <s v="SG1"/>
    <s v="80152127"/>
    <s v="CHÂU THỊ NGỌC THÀNH"/>
    <s v="UL05"/>
    <n v="45118"/>
    <n v="45484"/>
    <n v="1000000000"/>
    <n v="24496000"/>
    <s v="Yearly"/>
    <n v="400000000"/>
    <n v="4863000"/>
    <s v="Half-Yearly"/>
    <s v="Sum Assured + frequency"/>
    <n v="45152"/>
    <s v="Close"/>
    <n v="45153"/>
    <n v="-19633000"/>
    <s v="N"/>
    <m/>
    <n v="8880000"/>
    <n v="-8880000"/>
    <n v="0"/>
    <n v="-600000000"/>
    <s v="3.Main_SA giảm từ 0.5-1 tỉ"/>
    <s v="decreased"/>
    <s v="Status Policy: PS"/>
  </r>
  <r>
    <s v="6007849380152153"/>
    <x v="0"/>
    <s v="60078493"/>
    <x v="38"/>
    <s v="Enforce"/>
    <s v="A1197"/>
    <x v="11"/>
    <s v="SG1"/>
    <s v="80152153"/>
    <s v="PHẠM HỮU THỌ"/>
    <s v="UL05"/>
    <n v="45118"/>
    <n v="45484"/>
    <n v="800000000"/>
    <n v="20527000"/>
    <s v="Yearly"/>
    <n v="450000000"/>
    <n v="5433000"/>
    <s v="Half-Yearly"/>
    <s v="Sum Assured + frequency"/>
    <n v="45152"/>
    <s v="Close"/>
    <n v="45153"/>
    <n v="-15094000"/>
    <s v="N"/>
    <m/>
    <n v="7304000"/>
    <n v="-7304000"/>
    <n v="0"/>
    <n v="-350000000"/>
    <s v="4.Main_SA giảm dưới 0,5 tỉ"/>
    <s v="decreased"/>
    <s v="Status Policy: PS"/>
  </r>
  <r>
    <s v="6007804580152231"/>
    <x v="5"/>
    <s v="60078045"/>
    <x v="40"/>
    <s v="Enforce"/>
    <s v="A1143"/>
    <x v="12"/>
    <s v="SG3"/>
    <s v="80152231"/>
    <s v="PHAN THỊ DIỄM HƯƠNG"/>
    <s v="UL05"/>
    <n v="45119"/>
    <n v="45485"/>
    <n v="1895000000"/>
    <n v="31059000"/>
    <s v="Yearly"/>
    <n v="550000000"/>
    <n v="4507000"/>
    <s v="Half-Yearly"/>
    <s v="Sum Assured + frequency"/>
    <n v="45148"/>
    <s v="Close"/>
    <n v="45148"/>
    <n v="-26552000"/>
    <s v="N"/>
    <d v="2023-07-13T00:00:00"/>
    <n v="11802000"/>
    <n v="0"/>
    <n v="11802000"/>
    <n v="-1345000000"/>
    <s v="2.Main_SA giảm từ 1-1,5 tỉ"/>
    <s v="decreased"/>
    <m/>
  </r>
  <r>
    <s v="6007804580152277"/>
    <x v="5"/>
    <s v="60078045"/>
    <x v="40"/>
    <s v="Enforce"/>
    <s v="A1143"/>
    <x v="12"/>
    <s v="SG3"/>
    <s v="80152277"/>
    <s v="LÊ DUY THÀNH"/>
    <s v="UL05"/>
    <n v="45119"/>
    <n v="45485"/>
    <n v="758000000"/>
    <n v="49043000"/>
    <s v="Yearly"/>
    <n v="139100000"/>
    <n v="4500000"/>
    <s v="Half-Yearly"/>
    <s v="Sum Assured + frequency"/>
    <n v="45148"/>
    <s v="Close"/>
    <n v="45148"/>
    <n v="-44543000"/>
    <s v="N"/>
    <d v="2023-07-13T00:00:00"/>
    <n v="17655000"/>
    <n v="0"/>
    <n v="17655000"/>
    <n v="-618900000"/>
    <s v="3.Main_SA giảm từ 0.5-1 tỉ"/>
    <s v="decreased"/>
    <m/>
  </r>
  <r>
    <s v="6008000480152305"/>
    <x v="4"/>
    <s v="60080004"/>
    <x v="41"/>
    <s v="Enforce"/>
    <s v="A1223"/>
    <x v="13"/>
    <s v="RGI"/>
    <s v="80152305"/>
    <s v="VŨ ĐÌNH SINH"/>
    <s v="UL05"/>
    <n v="45119"/>
    <n v="45485"/>
    <n v="1128000000"/>
    <n v="39871000"/>
    <s v="Yearly"/>
    <n v="260000000"/>
    <n v="10069000"/>
    <s v="Yearly"/>
    <s v="Sum Assured"/>
    <n v="45147"/>
    <s v="Close"/>
    <n v="45147"/>
    <n v="-29802000"/>
    <s v="N"/>
    <d v="2023-07-13T00:00:00"/>
    <n v="17462000"/>
    <n v="-14011000"/>
    <n v="3451000"/>
    <n v="-868000000"/>
    <s v="3.Main_SA giảm từ 0.5-1 tỉ"/>
    <s v="decreased"/>
    <m/>
  </r>
  <r>
    <s v="6008003080152328"/>
    <x v="0"/>
    <s v="60080030"/>
    <x v="42"/>
    <s v="Enforce"/>
    <s v="A1197"/>
    <x v="11"/>
    <s v="SG1"/>
    <s v="80152328"/>
    <s v="TÔ THỊ DŨNG"/>
    <s v="UL05"/>
    <n v="45119"/>
    <n v="45485"/>
    <n v="800000000"/>
    <n v="16074000"/>
    <s v="Yearly"/>
    <n v="550000000"/>
    <n v="4811000"/>
    <s v="Half-Yearly"/>
    <s v="Sum Assured + frequency"/>
    <n v="45153"/>
    <s v="Close"/>
    <n v="45155"/>
    <n v="-11263000"/>
    <s v="N"/>
    <d v="2023-07-25T00:00:00"/>
    <n v="5716000"/>
    <n v="0"/>
    <n v="5716000"/>
    <n v="-250000000"/>
    <s v="4.Main_SA giảm dưới 0,5 tỉ"/>
    <s v="decreased"/>
    <m/>
  </r>
  <r>
    <s v="6007720580152453"/>
    <x v="6"/>
    <s v="60077205"/>
    <x v="43"/>
    <s v="Enforce"/>
    <s v="A1029"/>
    <x v="14"/>
    <s v="CPH"/>
    <s v="80152453"/>
    <s v="NGUYỄN THÚY HẰNG"/>
    <s v="UL06"/>
    <n v="45124"/>
    <n v="45490"/>
    <n v="980000000"/>
    <n v="15850000"/>
    <s v="Yearly"/>
    <n v="980000000"/>
    <n v="7941000"/>
    <s v="Half-Yearly"/>
    <s v="Frequency"/>
    <n v="45149"/>
    <s v="Close"/>
    <n v="45152"/>
    <n v="-7909000"/>
    <s v="N"/>
    <d v="2023-07-18T00:00:00"/>
    <n v="5881000"/>
    <n v="0"/>
    <n v="5881000"/>
    <n v="0"/>
    <s v="4.Main_SA giảm dưới 0,5 tỉ"/>
    <s v="stable"/>
    <m/>
  </r>
  <r>
    <s v="6007864680152484"/>
    <x v="5"/>
    <s v="60078646"/>
    <x v="44"/>
    <s v="Enforce"/>
    <s v="A1143"/>
    <x v="12"/>
    <s v="SG3"/>
    <s v="80152484"/>
    <s v="BÙI THỊ TỐ NGUYÊN"/>
    <s v="UL05"/>
    <n v="45124"/>
    <n v="45490"/>
    <n v="2000000000"/>
    <n v="25373000"/>
    <s v="Yearly"/>
    <n v="750000000"/>
    <n v="4575000"/>
    <s v="Half-Yearly"/>
    <s v="Sum Assured + frequency"/>
    <n v="45147"/>
    <s v="Close"/>
    <n v="45148"/>
    <n v="-20798000"/>
    <s v="N"/>
    <d v="2023-07-28T00:00:00"/>
    <n v="0"/>
    <n v="0"/>
    <n v="0"/>
    <n v="-1250000000"/>
    <s v="2.Main_SA giảm từ 1-1,5 tỉ"/>
    <s v="decreased"/>
    <m/>
  </r>
  <r>
    <s v="6007922680152485"/>
    <x v="5"/>
    <s v="60079226"/>
    <x v="45"/>
    <s v="Enforce"/>
    <s v="A1143"/>
    <x v="12"/>
    <s v="SG3"/>
    <s v="80152485"/>
    <s v="BÙI THỊ TỐ NGUYÊN"/>
    <s v="UL05"/>
    <n v="45124"/>
    <n v="45490"/>
    <n v="450000000"/>
    <n v="25640000"/>
    <s v="Yearly"/>
    <n v="175000000"/>
    <n v="4605000"/>
    <s v="Half-Yearly"/>
    <s v="Sum Assured + frequency"/>
    <n v="45147"/>
    <s v="Close"/>
    <n v="45148"/>
    <n v="-21035000"/>
    <s v="N"/>
    <d v="2023-07-24T00:00:00"/>
    <n v="9212000"/>
    <n v="0"/>
    <n v="9212000"/>
    <n v="-275000000"/>
    <s v="4.Main_SA giảm dưới 0,5 tỉ"/>
    <s v="decreased"/>
    <m/>
  </r>
  <r>
    <s v="6007864680152524"/>
    <x v="5"/>
    <s v="60078646"/>
    <x v="44"/>
    <s v="Enforce"/>
    <s v="A1143"/>
    <x v="12"/>
    <s v="SG3"/>
    <s v="80152524"/>
    <s v="BÙI THỊ TỐ NGUYÊN"/>
    <s v="UL05"/>
    <n v="45125"/>
    <n v="45491"/>
    <n v="2000000000"/>
    <n v="30891000"/>
    <s v="Yearly"/>
    <n v="610000000"/>
    <n v="4535000"/>
    <s v="Half-Yearly"/>
    <s v="Sum Assured + frequency"/>
    <n v="45147"/>
    <s v="Close"/>
    <n v="45148"/>
    <n v="-26356000"/>
    <s v="N"/>
    <d v="2023-07-26T00:00:00"/>
    <n v="11600000"/>
    <n v="0"/>
    <n v="11600000"/>
    <n v="-1390000000"/>
    <s v="2.Main_SA giảm từ 1-1,5 tỉ"/>
    <s v="decreased"/>
    <m/>
  </r>
  <r>
    <s v="6007804680152572"/>
    <x v="5"/>
    <s v="60078046"/>
    <x v="46"/>
    <s v="Enforce"/>
    <s v="A1143"/>
    <x v="12"/>
    <s v="SG3"/>
    <s v="80152572"/>
    <s v="NGUYỄN HOÀNG DUNG"/>
    <s v="UL05"/>
    <n v="45125"/>
    <n v="45491"/>
    <n v="860000000"/>
    <n v="10703000"/>
    <s v="Yearly"/>
    <n v="780000000"/>
    <n v="4536000"/>
    <s v="Half-Yearly"/>
    <s v="Sum Assured + frequency"/>
    <n v="45149"/>
    <s v="Close"/>
    <n v="45149"/>
    <n v="-6167000"/>
    <s v="N"/>
    <d v="2023-07-19T00:00:00"/>
    <n v="5679000"/>
    <n v="-3955000"/>
    <n v="1724000"/>
    <n v="-80000000"/>
    <s v="4.Main_SA giảm dưới 0,5 tỉ"/>
    <s v="decreased"/>
    <m/>
  </r>
  <r>
    <s v="6008012880152577"/>
    <x v="5"/>
    <s v="60080128"/>
    <x v="47"/>
    <s v="Enforce"/>
    <s v="A1143"/>
    <x v="12"/>
    <s v="SG3"/>
    <s v="80152577"/>
    <s v="TRẦN THỊ XUÂN DIỄM"/>
    <s v="UL05"/>
    <n v="45126"/>
    <n v="45492"/>
    <n v="982000000"/>
    <n v="10016000"/>
    <s v="Yearly"/>
    <n v="883000000"/>
    <n v="4503000"/>
    <s v="Half-Yearly"/>
    <s v="Sum Assured + frequency"/>
    <n v="45152"/>
    <s v="Close"/>
    <n v="45152"/>
    <n v="-5513000"/>
    <s v="N"/>
    <d v="2023-07-19T00:00:00"/>
    <n v="4006000"/>
    <n v="0"/>
    <n v="4006000"/>
    <n v="-99000000"/>
    <s v="4.Main_SA giảm dưới 0,5 tỉ"/>
    <s v="decreased"/>
    <m/>
  </r>
  <r>
    <s v="6007574580152586"/>
    <x v="0"/>
    <s v="60075745"/>
    <x v="48"/>
    <s v="Enforce"/>
    <s v="AD975"/>
    <x v="15"/>
    <s v="DNA"/>
    <s v="80152586"/>
    <s v="ĐOÀN THỊ HIẾU"/>
    <s v="UL05"/>
    <n v="45126"/>
    <n v="45492"/>
    <n v="1900000000"/>
    <n v="30661000"/>
    <s v="Yearly"/>
    <n v="622000000"/>
    <n v="4506000"/>
    <s v="Half-Yearly"/>
    <s v="Sum Assured + frequency"/>
    <n v="45148"/>
    <s v="Close"/>
    <n v="45149"/>
    <n v="-26155000"/>
    <s v="N"/>
    <d v="2023-07-19T00:00:00"/>
    <n v="13270000"/>
    <n v="-11558000"/>
    <n v="1712000"/>
    <n v="-1278000000"/>
    <s v="2.Main_SA giảm từ 1-1,5 tỉ"/>
    <s v="decreased"/>
    <m/>
  </r>
  <r>
    <s v="6007574580152639"/>
    <x v="0"/>
    <s v="60075745"/>
    <x v="48"/>
    <s v="Enforce"/>
    <s v="AD975"/>
    <x v="15"/>
    <s v="DNA"/>
    <s v="80152639"/>
    <s v="LÊ THỊ THẢO TRANG"/>
    <s v="UL05"/>
    <n v="45127"/>
    <n v="45493"/>
    <n v="1900000000"/>
    <n v="31748000"/>
    <s v="Yearly"/>
    <n v="606000000"/>
    <n v="4506000"/>
    <s v="Half-Yearly"/>
    <s v="Sum Assured + frequency"/>
    <n v="45150"/>
    <s v="Close"/>
    <n v="45152"/>
    <n v="-27242000"/>
    <s v="N"/>
    <d v="2023-07-20T00:00:00"/>
    <n v="11960000"/>
    <n v="0"/>
    <n v="11960000"/>
    <n v="-1294000000"/>
    <s v="2.Main_SA giảm từ 1-1,5 tỉ"/>
    <s v="decreased"/>
    <m/>
  </r>
  <r>
    <s v="6007558380152648"/>
    <x v="0"/>
    <s v="60075583"/>
    <x v="49"/>
    <s v="Enforce"/>
    <s v="AD975"/>
    <x v="15"/>
    <s v="DNA"/>
    <s v="80152648"/>
    <s v="TRẦN THỊ HÀ VY"/>
    <s v="UL05"/>
    <n v="45127"/>
    <n v="45493"/>
    <n v="1900000000"/>
    <n v="24601000"/>
    <s v="Yearly"/>
    <n v="720000000"/>
    <n v="4500000"/>
    <s v="Half-Yearly"/>
    <s v="Sum Assured + frequency"/>
    <n v="45150"/>
    <s v="Close"/>
    <n v="45152"/>
    <n v="-20101000"/>
    <s v="N"/>
    <d v="2023-07-20T00:00:00"/>
    <n v="11033000"/>
    <n v="-9323000"/>
    <n v="1710000"/>
    <n v="-1180000000"/>
    <s v="2.Main_SA giảm từ 1-1,5 tỉ"/>
    <s v="decreased"/>
    <m/>
  </r>
  <r>
    <s v="6007457780152651"/>
    <x v="0"/>
    <s v="60074577"/>
    <x v="50"/>
    <s v="Enforce"/>
    <s v="AD975"/>
    <x v="15"/>
    <s v="DNA"/>
    <s v="80152651"/>
    <s v="NGUYỄN VĂN LUYỆN"/>
    <s v="UL05"/>
    <n v="45127"/>
    <n v="45493"/>
    <n v="1900000000"/>
    <n v="26509000"/>
    <s v="Yearly"/>
    <n v="830000000"/>
    <n v="4511000"/>
    <s v="Half-Yearly"/>
    <s v="Sum Assured + frequency"/>
    <n v="45148"/>
    <s v="Close"/>
    <n v="45148"/>
    <n v="-21998000"/>
    <s v="N"/>
    <d v="2023-07-20T00:00:00"/>
    <n v="12115000"/>
    <n v="-10311000"/>
    <n v="1804000"/>
    <n v="-1070000000"/>
    <s v="2.Main_SA giảm từ 1-1,5 tỉ"/>
    <s v="decreased"/>
    <m/>
  </r>
  <r>
    <s v="6007457780152656"/>
    <x v="0"/>
    <s v="60074577"/>
    <x v="50"/>
    <s v="Enforce"/>
    <s v="AD975"/>
    <x v="15"/>
    <s v="DNA"/>
    <s v="80152656"/>
    <s v="ÔN VĂN HUỲNH"/>
    <s v="UL05"/>
    <n v="45127"/>
    <n v="45493"/>
    <n v="1900000000"/>
    <n v="36803000"/>
    <s v="Yearly"/>
    <n v="575000000"/>
    <n v="4511000"/>
    <s v="Half-Yearly"/>
    <s v="Sum Assured + frequency"/>
    <n v="45148"/>
    <s v="Close"/>
    <n v="45149"/>
    <n v="-32292000"/>
    <s v="N"/>
    <d v="2023-07-20T00:00:00"/>
    <n v="15490000"/>
    <n v="-13776000"/>
    <n v="1714000"/>
    <n v="-1325000000"/>
    <s v="2.Main_SA giảm từ 1-1,5 tỉ"/>
    <s v="decreased"/>
    <m/>
  </r>
  <r>
    <s v="6007558380152659"/>
    <x v="0"/>
    <s v="60075583"/>
    <x v="49"/>
    <s v="Enforce"/>
    <s v="AD975"/>
    <x v="15"/>
    <s v="DNA"/>
    <s v="80152659"/>
    <s v="NGUYỄN MINH CHÍNH"/>
    <s v="UL05"/>
    <n v="45127"/>
    <n v="45493"/>
    <n v="1900000000"/>
    <n v="34491000"/>
    <s v="Yearly"/>
    <n v="622000000"/>
    <n v="4506000"/>
    <s v="Half-Yearly"/>
    <s v="Sum Assured + frequency"/>
    <n v="45148"/>
    <s v="Close"/>
    <n v="45149"/>
    <n v="-29985000"/>
    <s v="N"/>
    <d v="2023-07-20T00:00:00"/>
    <n v="14610000"/>
    <n v="-12898000"/>
    <n v="1712000"/>
    <n v="-1278000000"/>
    <s v="2.Main_SA giảm từ 1-1,5 tỉ"/>
    <s v="decreased"/>
    <m/>
  </r>
  <r>
    <s v="6007628980152676"/>
    <x v="0"/>
    <s v="60076289"/>
    <x v="51"/>
    <s v="Enforce"/>
    <s v="AD802"/>
    <x v="0"/>
    <s v="SG1"/>
    <s v="80152676"/>
    <s v="NGUYỄN THỊ THU TUYỀN"/>
    <s v="UL05"/>
    <n v="45127"/>
    <n v="45493"/>
    <n v="2000000000"/>
    <n v="37276000"/>
    <s v="Yearly"/>
    <n v="500000000"/>
    <n v="4505000"/>
    <s v="Half-Yearly"/>
    <s v="Sum Assured + frequency"/>
    <n v="45147"/>
    <s v="Close"/>
    <n v="45148"/>
    <n v="-32771000"/>
    <s v="N"/>
    <d v="2023-07-28T00:00:00"/>
    <n v="0"/>
    <n v="0"/>
    <n v="0"/>
    <n v="-1500000000"/>
    <s v="2.Main_SA giảm từ 1-1,5 tỉ"/>
    <s v="decreased"/>
    <m/>
  </r>
  <r>
    <s v="6007629380152677"/>
    <x v="0"/>
    <s v="60076293"/>
    <x v="52"/>
    <s v="Enforce"/>
    <s v="AD802"/>
    <x v="0"/>
    <s v="SG1"/>
    <s v="80152677"/>
    <s v="NGUYỄN THỊ THU TUYỀN"/>
    <s v="UL05"/>
    <n v="45127"/>
    <n v="45493"/>
    <n v="2300000000"/>
    <n v="30860000"/>
    <s v="Yearly"/>
    <n v="699000000"/>
    <n v="4540000"/>
    <s v="Half-Yearly"/>
    <s v="Sum Assured + frequency"/>
    <n v="45147"/>
    <s v="Close"/>
    <n v="45148"/>
    <n v="-26320000"/>
    <s v="N"/>
    <d v="2023-07-28T00:00:00"/>
    <n v="0"/>
    <n v="0"/>
    <n v="0"/>
    <n v="-1601000000"/>
    <s v="1.Main_SA giảm trên 1,5 tỉ"/>
    <s v="decreased"/>
    <m/>
  </r>
  <r>
    <s v="6007954980152680"/>
    <x v="5"/>
    <s v="60079549"/>
    <x v="53"/>
    <s v="Enforce"/>
    <s v="A1143"/>
    <x v="12"/>
    <s v="SG3"/>
    <s v="80152680"/>
    <s v="PHẠM THÚY NGÂN"/>
    <s v="UL05"/>
    <n v="45127"/>
    <n v="45493"/>
    <n v="286000000"/>
    <n v="10213000"/>
    <s v="Yearly"/>
    <n v="256000000"/>
    <n v="4571000"/>
    <s v="Half-Yearly"/>
    <s v="Sum Assured + frequency"/>
    <n v="45149"/>
    <s v="Close"/>
    <n v="45149"/>
    <n v="-5642000"/>
    <s v="N"/>
    <d v="2023-07-21T00:00:00"/>
    <n v="3677000"/>
    <n v="0"/>
    <n v="3677000"/>
    <n v="-30000000"/>
    <s v="4.Main_SA giảm dưới 0,5 tỉ"/>
    <s v="decreased"/>
    <m/>
  </r>
  <r>
    <s v="6007628780152697"/>
    <x v="0"/>
    <s v="60076287"/>
    <x v="54"/>
    <s v="Enforce"/>
    <s v="AD802"/>
    <x v="0"/>
    <s v="SG1"/>
    <s v="80152697"/>
    <s v="PHAN THỊ THANH TRÂM"/>
    <s v="UL05"/>
    <n v="45128"/>
    <n v="45494"/>
    <n v="1500000000"/>
    <n v="37887000"/>
    <s v="Yearly"/>
    <n v="380000000"/>
    <n v="4524000"/>
    <s v="Half-Yearly"/>
    <s v="Sum Assured + frequency"/>
    <n v="45147"/>
    <s v="Close"/>
    <n v="45148"/>
    <n v="-33363000"/>
    <s v="N"/>
    <d v="2023-07-21T00:00:00"/>
    <n v="14225000"/>
    <n v="0"/>
    <n v="14225000"/>
    <n v="-1120000000"/>
    <s v="2.Main_SA giảm từ 1-1,5 tỉ"/>
    <s v="decreased"/>
    <m/>
  </r>
  <r>
    <s v="6007667680152702"/>
    <x v="0"/>
    <s v="60076676"/>
    <x v="55"/>
    <s v="Enforce"/>
    <s v="AD802"/>
    <x v="0"/>
    <s v="SG1"/>
    <s v="80152702"/>
    <s v="PHẠM THANH BÌNH"/>
    <s v="UL05"/>
    <n v="45128"/>
    <n v="45494"/>
    <n v="1880000000"/>
    <n v="30107000"/>
    <s v="Yearly"/>
    <n v="656000000"/>
    <n v="4523000"/>
    <s v="Half-Yearly"/>
    <s v="Sum Assured + frequency"/>
    <n v="45148"/>
    <s v="Close"/>
    <n v="45149"/>
    <n v="-25584000"/>
    <s v="N"/>
    <d v="2023-07-21T00:00:00"/>
    <n v="11212000"/>
    <n v="0"/>
    <n v="11212000"/>
    <n v="-1224000000"/>
    <s v="2.Main_SA giảm từ 1-1,5 tỉ"/>
    <s v="decreased"/>
    <m/>
  </r>
  <r>
    <s v="6007804280152718"/>
    <x v="5"/>
    <s v="60078042"/>
    <x v="56"/>
    <s v="Enforce"/>
    <s v="A1143"/>
    <x v="12"/>
    <s v="SG3"/>
    <s v="80152718"/>
    <s v="NGÔ GIA TẠI"/>
    <s v="UL05"/>
    <n v="45127"/>
    <n v="45493"/>
    <n v="1710000000"/>
    <n v="30010000"/>
    <s v="Yearly"/>
    <n v="632000000"/>
    <n v="5480000"/>
    <s v="Half-Yearly"/>
    <s v="Sum Assured + frequency"/>
    <n v="45147"/>
    <s v="Close"/>
    <n v="45149"/>
    <n v="-24530000"/>
    <s v="N"/>
    <d v="2023-07-31T00:00:00"/>
    <n v="0"/>
    <n v="0"/>
    <n v="0"/>
    <n v="-1078000000"/>
    <s v="2.Main_SA giảm từ 1-1,5 tỉ"/>
    <s v="decreased"/>
    <m/>
  </r>
  <r>
    <s v="6007797680152754"/>
    <x v="0"/>
    <s v="60077976"/>
    <x v="57"/>
    <s v="Enforce"/>
    <s v="A1020"/>
    <x v="16"/>
    <s v="SG1"/>
    <s v="80152754"/>
    <s v="LÊ QUANG TÍN"/>
    <s v="UL05"/>
    <n v="45128"/>
    <n v="45494"/>
    <n v="1750000000"/>
    <n v="26723000"/>
    <s v="Yearly"/>
    <n v="600000000"/>
    <n v="4581000"/>
    <s v="Half-Yearly"/>
    <s v="Sum Assured + frequency"/>
    <n v="45150"/>
    <s v="Close"/>
    <n v="45152"/>
    <n v="-22142000"/>
    <s v="N"/>
    <d v="2023-07-21T00:00:00"/>
    <n v="11896000"/>
    <n v="-10155000"/>
    <n v="1741000"/>
    <n v="-1150000000"/>
    <s v="2.Main_SA giảm từ 1-1,5 tỉ"/>
    <s v="decreased"/>
    <m/>
  </r>
  <r>
    <s v="6007797680152755"/>
    <x v="0"/>
    <s v="60077976"/>
    <x v="57"/>
    <s v="Enforce"/>
    <s v="A1020"/>
    <x v="16"/>
    <s v="SG1"/>
    <s v="80152755"/>
    <s v="LÊ THỊ BÍCH DIỄM"/>
    <s v="UL05"/>
    <n v="45128"/>
    <n v="45494"/>
    <n v="1700000000"/>
    <n v="25279000"/>
    <s v="Yearly"/>
    <n v="610000000"/>
    <n v="4535000"/>
    <s v="Half-Yearly"/>
    <s v="Sum Assured + frequency"/>
    <n v="45150"/>
    <s v="Close"/>
    <n v="45152"/>
    <n v="-20744000"/>
    <s v="N"/>
    <d v="2023-07-21T00:00:00"/>
    <n v="11329000"/>
    <n v="-9606000"/>
    <n v="1723000"/>
    <n v="-1090000000"/>
    <s v="2.Main_SA giảm từ 1-1,5 tỉ"/>
    <s v="decreased"/>
    <m/>
  </r>
  <r>
    <s v="6007705880152756"/>
    <x v="0"/>
    <s v="60077058"/>
    <x v="58"/>
    <s v="Enforce"/>
    <s v="A1020"/>
    <x v="16"/>
    <s v="SG1"/>
    <s v="80152756"/>
    <s v="NGÔ THỊ HOÀNG LAN"/>
    <s v="UL05"/>
    <n v="45128"/>
    <n v="45494"/>
    <n v="1100000000"/>
    <n v="39281000"/>
    <s v="Yearly"/>
    <n v="260000000"/>
    <n v="4642000"/>
    <s v="Half-Yearly"/>
    <s v="Sum Assured + frequency"/>
    <n v="45152"/>
    <s v="Close"/>
    <n v="45153"/>
    <n v="-34639000"/>
    <s v="N"/>
    <m/>
    <n v="0"/>
    <n v="0"/>
    <n v="0"/>
    <n v="-840000000"/>
    <s v="3.Main_SA giảm từ 0.5-1 tỉ"/>
    <s v="decreased"/>
    <s v="Status Policy: PS"/>
  </r>
  <r>
    <s v="6007705880152758"/>
    <x v="0"/>
    <s v="60077058"/>
    <x v="58"/>
    <s v="Enforce"/>
    <s v="A1020"/>
    <x v="16"/>
    <s v="SG1"/>
    <s v="80152758"/>
    <s v="NGÔ THỊ QUỲNH LIÊN"/>
    <s v="UL05"/>
    <n v="45128"/>
    <n v="45494"/>
    <n v="1728100000"/>
    <n v="35996000"/>
    <s v="Yearly"/>
    <n v="750000000"/>
    <n v="7811000"/>
    <s v="Half-Yearly"/>
    <s v="Sum Assured + frequency"/>
    <n v="45148"/>
    <s v="Close"/>
    <n v="45149"/>
    <n v="-28185000"/>
    <s v="N"/>
    <d v="2023-07-21T00:00:00"/>
    <n v="16646000"/>
    <n v="-13678000"/>
    <n v="2968000"/>
    <n v="-978100000"/>
    <s v="3.Main_SA giảm từ 0.5-1 tỉ"/>
    <s v="decreased"/>
    <m/>
  </r>
  <r>
    <s v="6007551080153000"/>
    <x v="0"/>
    <s v="60075510"/>
    <x v="59"/>
    <s v="Enforce"/>
    <s v="AD800"/>
    <x v="17"/>
    <s v="DNA"/>
    <s v="80153000"/>
    <s v="VŨ DUY TÂN"/>
    <s v="UL05"/>
    <n v="45131"/>
    <n v="45497"/>
    <n v="1800000000"/>
    <n v="21820000"/>
    <s v="Yearly"/>
    <n v="1800000000"/>
    <n v="10910000"/>
    <s v="Half-Yearly"/>
    <s v="Frequency"/>
    <n v="45153"/>
    <s v="Close"/>
    <n v="45153"/>
    <n v="-10910000"/>
    <s v="N"/>
    <m/>
    <n v="8537000"/>
    <n v="-8537000"/>
    <n v="0"/>
    <n v="0"/>
    <s v="4.Main_SA giảm dưới 0,5 tỉ"/>
    <s v="stable"/>
    <s v="Status Policy: PS"/>
  </r>
  <r>
    <s v="6007688380153034"/>
    <x v="0"/>
    <s v="60076883"/>
    <x v="60"/>
    <s v="Enforce"/>
    <s v="AD802"/>
    <x v="0"/>
    <s v="SG1"/>
    <s v="80153034"/>
    <s v="LÊ NGUYỄN ANH QUỐC"/>
    <s v="UL05"/>
    <n v="45132"/>
    <n v="45498"/>
    <n v="950000000"/>
    <n v="47679000"/>
    <s v="Yearly"/>
    <n v="200000000"/>
    <n v="5000000"/>
    <s v="Half-Yearly"/>
    <s v="Sum Assured + frequency"/>
    <n v="45146"/>
    <s v="Close"/>
    <n v="45146"/>
    <n v="-42679000"/>
    <s v="Y"/>
    <d v="2023-07-26T00:00:00"/>
    <n v="17163000"/>
    <n v="0"/>
    <n v="17163000"/>
    <n v="-750000000"/>
    <s v="3.Main_SA giảm từ 0.5-1 tỉ"/>
    <s v="decreased"/>
    <m/>
  </r>
  <r>
    <s v="6007688380153035"/>
    <x v="0"/>
    <s v="60076883"/>
    <x v="60"/>
    <s v="Enforce"/>
    <s v="AD802"/>
    <x v="0"/>
    <s v="SG1"/>
    <s v="80153035"/>
    <s v="LÊ NGUYỄN ANH QUỐC"/>
    <s v="UL05"/>
    <n v="45132"/>
    <n v="45498"/>
    <n v="490000000"/>
    <n v="49179000"/>
    <s v="Yearly"/>
    <n v="100000000"/>
    <n v="5000000"/>
    <s v="Half-Yearly"/>
    <s v="Sum Assured + frequency"/>
    <n v="45146"/>
    <s v="Close"/>
    <n v="45146"/>
    <n v="-44179000"/>
    <s v="Y"/>
    <d v="2023-07-26T00:00:00"/>
    <n v="17685000"/>
    <n v="0"/>
    <n v="17685000"/>
    <n v="-390000000"/>
    <s v="4.Main_SA giảm dưới 0,5 tỉ"/>
    <s v="decreased"/>
    <m/>
  </r>
  <r>
    <s v="6007523480153092"/>
    <x v="7"/>
    <s v="60075234"/>
    <x v="61"/>
    <s v="Enforce"/>
    <s v="AD907"/>
    <x v="18"/>
    <s v="SG3"/>
    <s v="80153092"/>
    <s v="LÊ HỒNG CÚC"/>
    <s v="UL05"/>
    <n v="45132"/>
    <n v="45498"/>
    <n v="1000000000"/>
    <n v="56804000"/>
    <s v="Yearly"/>
    <n v="200000000"/>
    <n v="12356000"/>
    <s v="Yearly"/>
    <s v="Sum Assured"/>
    <n v="45149"/>
    <s v="Close"/>
    <n v="45149"/>
    <n v="-44448000"/>
    <s v="N"/>
    <d v="2023-07-25T00:00:00"/>
    <n v="24404000"/>
    <n v="-20203000"/>
    <n v="4201000"/>
    <n v="-800000000"/>
    <s v="3.Main_SA giảm từ 0.5-1 tỉ"/>
    <s v="decreased"/>
    <m/>
  </r>
  <r>
    <s v="6002394080153120"/>
    <x v="3"/>
    <s v="60023940"/>
    <x v="62"/>
    <s v="Enforce"/>
    <s v="AD944"/>
    <x v="19"/>
    <s v="SHI"/>
    <s v="80153120"/>
    <s v="VÕ CÔNG TÂM"/>
    <s v="UL05"/>
    <n v="45132"/>
    <n v="45498"/>
    <n v="1369000000"/>
    <n v="25389000"/>
    <s v="Yearly"/>
    <n v="679000000"/>
    <n v="13888000"/>
    <s v="Yearly"/>
    <s v="Sum Assured"/>
    <n v="45148"/>
    <s v="Close"/>
    <n v="45148"/>
    <n v="-11501000"/>
    <s v="N"/>
    <d v="2023-07-26T00:00:00"/>
    <n v="14131000"/>
    <n v="-9213000"/>
    <n v="4918000"/>
    <n v="-690000000"/>
    <s v="3.Main_SA giảm từ 0.5-1 tỉ"/>
    <s v="decreased"/>
    <m/>
  </r>
  <r>
    <s v="6002394080153135"/>
    <x v="3"/>
    <s v="60023940"/>
    <x v="62"/>
    <s v="Enforce"/>
    <s v="AD944"/>
    <x v="19"/>
    <s v="SHI"/>
    <s v="80153135"/>
    <s v="VÕ CÔNG TÂM"/>
    <s v="UL05"/>
    <n v="45132"/>
    <n v="45498"/>
    <n v="1288000000"/>
    <n v="25125000"/>
    <s v="Yearly"/>
    <n v="668000000"/>
    <n v="13009000"/>
    <s v="Yearly"/>
    <s v="Sum Assured"/>
    <n v="45148"/>
    <s v="Close"/>
    <n v="45148"/>
    <n v="-12116000"/>
    <s v="N"/>
    <d v="2023-07-25T00:00:00"/>
    <n v="13425000"/>
    <n v="-8877000"/>
    <n v="4548000"/>
    <n v="-620000000"/>
    <s v="3.Main_SA giảm từ 0.5-1 tỉ"/>
    <s v="decreased"/>
    <m/>
  </r>
  <r>
    <s v="6008040480153181"/>
    <x v="1"/>
    <s v="60080404"/>
    <x v="63"/>
    <s v="Enforce"/>
    <s v="A1194"/>
    <x v="20"/>
    <s v="BHO"/>
    <s v="80153181"/>
    <s v="NGUYỄN THÀNH TỨ"/>
    <s v="UL05"/>
    <n v="45132"/>
    <n v="45498"/>
    <n v="680000000"/>
    <n v="12254000"/>
    <s v="Yearly"/>
    <n v="350000000"/>
    <n v="9434000"/>
    <s v="Yearly"/>
    <s v="Sum Assured"/>
    <n v="45152"/>
    <s v="Close"/>
    <n v="45152"/>
    <n v="-2820000"/>
    <s v="N"/>
    <d v="2023-07-26T00:00:00"/>
    <n v="8149000"/>
    <n v="-4657000"/>
    <n v="3492000"/>
    <n v="-330000000"/>
    <s v="4.Main_SA giảm dưới 0,5 tỉ"/>
    <s v="decreased"/>
    <m/>
  </r>
  <r>
    <s v="6007573280153230"/>
    <x v="0"/>
    <s v="60075732"/>
    <x v="64"/>
    <s v="Enforce"/>
    <s v="AD790"/>
    <x v="21"/>
    <s v="DNA"/>
    <s v="80153230"/>
    <s v="NGUYỄN THỊ DÂN"/>
    <s v="UL05"/>
    <n v="45133"/>
    <n v="45499"/>
    <n v="1350000000"/>
    <n v="45432000"/>
    <s v="Yearly"/>
    <n v="396000000"/>
    <n v="4501000"/>
    <s v="Half-Yearly"/>
    <s v="Sum Assured + frequency"/>
    <n v="45151"/>
    <s v="Close"/>
    <n v="45152"/>
    <n v="-40931000"/>
    <s v="N"/>
    <d v="2023-07-26T00:00:00"/>
    <n v="16089000"/>
    <n v="0"/>
    <n v="16089000"/>
    <n v="-954000000"/>
    <s v="3.Main_SA giảm từ 0.5-1 tỉ"/>
    <s v="decreased"/>
    <m/>
  </r>
  <r>
    <s v="6007523480153381"/>
    <x v="7"/>
    <s v="60075234"/>
    <x v="61"/>
    <s v="Enforce"/>
    <s v="AD907"/>
    <x v="18"/>
    <s v="SG3"/>
    <s v="80153381"/>
    <s v="NGUYỄN MẠNH HÙNG"/>
    <s v="UL05"/>
    <n v="45133"/>
    <n v="45499"/>
    <n v="1500000000"/>
    <n v="42628000"/>
    <s v="Yearly"/>
    <n v="300000000"/>
    <n v="9292000"/>
    <s v="Yearly"/>
    <s v="Sum Assured"/>
    <n v="45149"/>
    <s v="Close"/>
    <n v="45149"/>
    <n v="-33336000"/>
    <s v="N"/>
    <d v="2023-07-27T00:00:00"/>
    <n v="18431000"/>
    <n v="-15216000"/>
    <n v="3215000"/>
    <n v="-1200000000"/>
    <s v="2.Main_SA giảm từ 1-1,5 tỉ"/>
    <s v="decreased"/>
    <m/>
  </r>
  <r>
    <s v="6007523480153410"/>
    <x v="7"/>
    <s v="60075234"/>
    <x v="61"/>
    <s v="Enforce"/>
    <s v="AD907"/>
    <x v="18"/>
    <s v="SG3"/>
    <s v="80153410"/>
    <s v="TRẦN HOÀNG PHƯƠNG"/>
    <s v="UL05"/>
    <n v="45133"/>
    <n v="45499"/>
    <n v="1300000000"/>
    <n v="21486000"/>
    <s v="Yearly"/>
    <n v="1300000000"/>
    <n v="10744000"/>
    <s v="Half-Yearly"/>
    <s v="Frequency"/>
    <n v="45148"/>
    <s v="Close"/>
    <n v="45149"/>
    <n v="-10742000"/>
    <s v="N"/>
    <d v="2023-07-27T00:00:00"/>
    <n v="8160000"/>
    <n v="0"/>
    <n v="8160000"/>
    <n v="0"/>
    <s v="4.Main_SA giảm dưới 0,5 tỉ"/>
    <s v="stable"/>
    <m/>
  </r>
  <r>
    <s v="6007573280153497"/>
    <x v="0"/>
    <s v="60075732"/>
    <x v="64"/>
    <s v="Enforce"/>
    <s v="AD790"/>
    <x v="21"/>
    <s v="DNA"/>
    <s v="80153497"/>
    <s v="NGUYỄN THỊ DÂN"/>
    <s v="UL05"/>
    <n v="45134"/>
    <n v="45500"/>
    <n v="1500000000"/>
    <n v="21994000"/>
    <s v="Yearly"/>
    <n v="900000000"/>
    <n v="4500000"/>
    <s v="Half-Yearly"/>
    <s v="Sum Assured + frequency"/>
    <n v="45151"/>
    <s v="Close"/>
    <n v="45152"/>
    <n v="-17494000"/>
    <s v="N"/>
    <d v="2023-07-27T00:00:00"/>
    <n v="8360000"/>
    <n v="0"/>
    <n v="8360000"/>
    <n v="-600000000"/>
    <s v="3.Main_SA giảm từ 0.5-1 tỉ"/>
    <s v="decreased"/>
    <m/>
  </r>
  <r>
    <s v="6007651280153556"/>
    <x v="0"/>
    <s v="60076512"/>
    <x v="65"/>
    <s v="Enforce"/>
    <s v="AD800"/>
    <x v="17"/>
    <s v="DNA"/>
    <s v="80153556"/>
    <s v="HUỲNH THANH TUẤN"/>
    <s v="UL05"/>
    <n v="45134"/>
    <n v="45500"/>
    <n v="1800000000"/>
    <n v="32028000"/>
    <s v="Yearly"/>
    <n v="500000000"/>
    <n v="8248000"/>
    <s v="Yearly"/>
    <s v="Sum Assured"/>
    <n v="45147"/>
    <s v="Close"/>
    <n v="45147"/>
    <n v="-23780000"/>
    <s v="N"/>
    <d v="2023-07-27T00:00:00"/>
    <n v="15097000"/>
    <n v="-11993000"/>
    <n v="3104000"/>
    <n v="-1300000000"/>
    <s v="2.Main_SA giảm từ 1-1,5 tỉ"/>
    <s v="decreased"/>
    <m/>
  </r>
  <r>
    <s v="6007573280153618"/>
    <x v="0"/>
    <s v="60075732"/>
    <x v="64"/>
    <s v="Enforce"/>
    <s v="AD790"/>
    <x v="21"/>
    <s v="DNA"/>
    <s v="80153618"/>
    <s v="ĐỖ THỊ HỒNG NHUNG"/>
    <s v="UL05"/>
    <n v="45134"/>
    <n v="45500"/>
    <n v="1600000000"/>
    <n v="35564000"/>
    <s v="Yearly"/>
    <n v="550000000"/>
    <n v="4507000"/>
    <s v="Half-Yearly"/>
    <s v="Sum Assured + frequency"/>
    <n v="45149"/>
    <s v="Close"/>
    <n v="45149"/>
    <n v="-31057000"/>
    <s v="N"/>
    <d v="2023-07-27T00:00:00"/>
    <n v="13234000"/>
    <n v="0"/>
    <n v="13234000"/>
    <n v="-1050000000"/>
    <s v="2.Main_SA giảm từ 1-1,5 tỉ"/>
    <s v="decreased"/>
    <m/>
  </r>
  <r>
    <s v="6007864680153640"/>
    <x v="5"/>
    <s v="60078646"/>
    <x v="44"/>
    <s v="Enforce"/>
    <s v="A1143"/>
    <x v="12"/>
    <s v="SG3"/>
    <s v="80153640"/>
    <s v="LÊ THỊ THANH HẰNG"/>
    <s v="UL05"/>
    <n v="45134"/>
    <n v="45500"/>
    <n v="1700000000"/>
    <n v="18022000"/>
    <s v="Yearly"/>
    <n v="900000000"/>
    <n v="4500000"/>
    <s v="Half-Yearly"/>
    <s v="Sum Assured + frequency"/>
    <n v="45146"/>
    <s v="Close"/>
    <n v="45148"/>
    <n v="-13522000"/>
    <s v="N"/>
    <d v="2023-07-27T00:00:00"/>
    <n v="7037000"/>
    <n v="0"/>
    <n v="7037000"/>
    <n v="-800000000"/>
    <s v="3.Main_SA giảm từ 0.5-1 tỉ"/>
    <s v="decreased"/>
    <m/>
  </r>
  <r>
    <s v="6007660680153669"/>
    <x v="0"/>
    <s v="60076606"/>
    <x v="66"/>
    <s v="Enforce"/>
    <s v="AD802"/>
    <x v="0"/>
    <s v="SG1"/>
    <s v="80153669"/>
    <s v="NGUYỄN THU THẢO"/>
    <s v="UL05"/>
    <n v="45134"/>
    <n v="45500"/>
    <n v="650000000"/>
    <n v="10243000"/>
    <s v="Yearly"/>
    <n v="650000000"/>
    <n v="4862000"/>
    <s v="Half-Yearly"/>
    <s v="Sum Assured + frequency"/>
    <n v="45152"/>
    <s v="Close"/>
    <n v="45152"/>
    <n v="-5381000"/>
    <s v="Y"/>
    <d v="2023-07-27T00:00:00"/>
    <n v="3764000"/>
    <n v="0"/>
    <n v="3764000"/>
    <n v="0"/>
    <s v="4.Main_SA giảm dưới 0,5 tỉ"/>
    <s v="stable"/>
    <m/>
  </r>
  <r>
    <s v="6007864680153673"/>
    <x v="5"/>
    <s v="60078646"/>
    <x v="44"/>
    <s v="Enforce"/>
    <s v="A1143"/>
    <x v="12"/>
    <s v="SG3"/>
    <s v="80153673"/>
    <s v="LÊ THỊ THANH HẰNG"/>
    <s v="UL05"/>
    <n v="45134"/>
    <n v="45500"/>
    <n v="1900000000"/>
    <n v="41503000"/>
    <s v="Yearly"/>
    <n v="457000000"/>
    <n v="4570000"/>
    <s v="Half-Yearly"/>
    <s v="Sum Assured + frequency"/>
    <n v="45148"/>
    <s v="Close"/>
    <n v="45148"/>
    <n v="-36933000"/>
    <s v="N"/>
    <d v="2023-07-29T00:00:00"/>
    <n v="0"/>
    <n v="0"/>
    <n v="0"/>
    <n v="-1443000000"/>
    <s v="2.Main_SA giảm từ 1-1,5 tỉ"/>
    <s v="decreased"/>
    <m/>
  </r>
  <r>
    <s v="6007864680153683"/>
    <x v="5"/>
    <s v="60078646"/>
    <x v="44"/>
    <s v="Enforce"/>
    <s v="A1143"/>
    <x v="12"/>
    <s v="SG3"/>
    <s v="80153683"/>
    <s v="LÊ THỊ THANH HẰNG"/>
    <s v="UL05"/>
    <n v="45134"/>
    <n v="45500"/>
    <n v="1900000000"/>
    <n v="33163000"/>
    <s v="Yearly"/>
    <n v="610000000"/>
    <n v="4535000"/>
    <s v="Half-Yearly"/>
    <s v="Sum Assured + frequency"/>
    <n v="45146"/>
    <s v="Close"/>
    <n v="45148"/>
    <n v="-28628000"/>
    <s v="N"/>
    <d v="2023-07-27T00:00:00"/>
    <n v="12351000"/>
    <n v="0"/>
    <n v="12351000"/>
    <n v="-1290000000"/>
    <s v="2.Main_SA giảm từ 1-1,5 tỉ"/>
    <s v="decreased"/>
    <m/>
  </r>
  <r>
    <s v="6006906380153701"/>
    <x v="0"/>
    <s v="60069063"/>
    <x v="67"/>
    <s v="Enforce"/>
    <s v="A1267"/>
    <x v="22"/>
    <s v="SG1"/>
    <s v="80153701"/>
    <s v="NGUYỄN THANH LONG"/>
    <s v="UL05"/>
    <n v="45134"/>
    <n v="45500"/>
    <n v="700000000"/>
    <n v="20328000"/>
    <s v="Yearly"/>
    <n v="350000000"/>
    <n v="10758000"/>
    <s v="Yearly"/>
    <s v="Sum Assured"/>
    <n v="45148"/>
    <s v="Close"/>
    <n v="45149"/>
    <n v="-9570000"/>
    <s v="N"/>
    <d v="2023-07-28T00:00:00"/>
    <n v="10917000"/>
    <n v="-7180000"/>
    <n v="3737000"/>
    <n v="-350000000"/>
    <s v="4.Main_SA giảm dưới 0,5 tỉ"/>
    <s v="decreased"/>
    <m/>
  </r>
  <r>
    <s v="6005549980154130"/>
    <x v="0"/>
    <s v="60055499"/>
    <x v="68"/>
    <s v="Enforce"/>
    <s v="AD715"/>
    <x v="3"/>
    <s v="SG1"/>
    <s v="80154130"/>
    <s v="VÕ NGUYỄN KHÁNH HUYỀN"/>
    <s v="UL05"/>
    <n v="45135"/>
    <n v="45501"/>
    <n v="1100000000"/>
    <n v="34162000"/>
    <s v="Yearly"/>
    <n v="350000000"/>
    <n v="5147000"/>
    <s v="Half-Yearly"/>
    <s v="Sum Assured + frequency"/>
    <n v="45149"/>
    <s v="Close"/>
    <n v="45149"/>
    <n v="-29015000"/>
    <s v="N"/>
    <d v="2023-07-29T00:00:00"/>
    <n v="0"/>
    <n v="0"/>
    <n v="0"/>
    <n v="-750000000"/>
    <s v="3.Main_SA giảm từ 0.5-1 tỉ"/>
    <s v="decreased"/>
    <m/>
  </r>
  <r>
    <s v="6005549980154135"/>
    <x v="0"/>
    <s v="60055499"/>
    <x v="68"/>
    <s v="Enforce"/>
    <s v="AD715"/>
    <x v="3"/>
    <s v="SG1"/>
    <s v="80154135"/>
    <s v="VÕ NGUYỄN KHÁNH HUYỀN"/>
    <s v="UL05"/>
    <n v="45135"/>
    <n v="45501"/>
    <n v="890000000"/>
    <n v="35808000"/>
    <s v="Yearly"/>
    <n v="260000000"/>
    <n v="5000000"/>
    <s v="Half-Yearly"/>
    <s v="Sum Assured + frequency"/>
    <n v="45149"/>
    <s v="Close"/>
    <n v="45149"/>
    <n v="-30808000"/>
    <s v="N"/>
    <d v="2023-07-29T00:00:00"/>
    <n v="0"/>
    <n v="0"/>
    <n v="0"/>
    <n v="-630000000"/>
    <s v="3.Main_SA giảm từ 0.5-1 tỉ"/>
    <s v="decreased"/>
    <m/>
  </r>
  <r>
    <s v="6005911680154554"/>
    <x v="0"/>
    <s v="60059116"/>
    <x v="69"/>
    <s v="Enforce"/>
    <s v="AD715"/>
    <x v="3"/>
    <s v="SG1"/>
    <s v="80154554"/>
    <s v="NGUYỄN XUÂN LỰC"/>
    <s v="UL05"/>
    <n v="45138"/>
    <n v="45504"/>
    <n v="1900000000"/>
    <n v="49252000"/>
    <s v="Yearly"/>
    <n v="400000000"/>
    <n v="5916000"/>
    <s v="Half-Yearly"/>
    <s v="Sum Assured + frequency"/>
    <n v="45149"/>
    <s v="Close"/>
    <n v="45149"/>
    <n v="-43336000"/>
    <s v="N"/>
    <d v="2023-07-31T00:00:00"/>
    <n v="0"/>
    <n v="0"/>
    <n v="0"/>
    <n v="-1500000000"/>
    <s v="2.Main_SA giảm từ 1-1,5 tỉ"/>
    <s v="decreased"/>
    <m/>
  </r>
  <r>
    <s v="6005911680154556"/>
    <x v="0"/>
    <s v="60059116"/>
    <x v="69"/>
    <s v="Enforce"/>
    <s v="AD715"/>
    <x v="3"/>
    <s v="SG1"/>
    <s v="80154556"/>
    <s v="NGUYỄN XUÂN LỰC"/>
    <s v="UL05"/>
    <n v="45138"/>
    <n v="45504"/>
    <n v="1900000000"/>
    <n v="20049000"/>
    <s v="Yearly"/>
    <n v="900000000"/>
    <n v="5049000"/>
    <s v="Half-Yearly"/>
    <s v="Sum Assured + frequency"/>
    <n v="45149"/>
    <s v="Close"/>
    <n v="45149"/>
    <n v="-15000000"/>
    <s v="N"/>
    <d v="2023-07-31T00:00:00"/>
    <n v="0"/>
    <n v="0"/>
    <n v="0"/>
    <n v="-1000000000"/>
    <s v="3.Main_SA giảm từ 0.5-1 tỉ"/>
    <s v="decreased"/>
    <m/>
  </r>
  <r>
    <s v="6007708080154562"/>
    <x v="0"/>
    <s v="60077080"/>
    <x v="70"/>
    <s v="Enforce"/>
    <s v="A1267"/>
    <x v="22"/>
    <s v="SG1"/>
    <s v="80154562"/>
    <s v="NGUYỄN CAO QUẾ"/>
    <s v="UL05"/>
    <n v="45138"/>
    <n v="45504"/>
    <n v="1950000000"/>
    <n v="48153000"/>
    <s v="Yearly"/>
    <n v="450000000"/>
    <n v="5357000"/>
    <s v="Half-Yearly"/>
    <s v="Sum Assured + frequency"/>
    <n v="45149"/>
    <s v="Close"/>
    <n v="45149"/>
    <n v="-42796000"/>
    <s v="N"/>
    <d v="2023-07-31T00:00:00"/>
    <n v="0"/>
    <n v="0"/>
    <n v="0"/>
    <n v="-1500000000"/>
    <s v="2.Main_SA giảm từ 1-1,5 tỉ"/>
    <s v="decreased"/>
    <m/>
  </r>
  <r>
    <s v="6007846080154565"/>
    <x v="3"/>
    <s v="60078460"/>
    <x v="71"/>
    <s v="Enforce"/>
    <s v="AD675"/>
    <x v="6"/>
    <s v="NTR"/>
    <s v="80154565"/>
    <s v="NGUYỄN THỊ THƯ"/>
    <s v="UL05"/>
    <n v="45138"/>
    <n v="45504"/>
    <n v="1700000000"/>
    <n v="28358000"/>
    <s v="Yearly"/>
    <n v="1150000000"/>
    <n v="20347000"/>
    <s v="Yearly"/>
    <s v="Sum Assured"/>
    <n v="45153"/>
    <s v="Close"/>
    <n v="45153"/>
    <n v="-8011000"/>
    <s v="N"/>
    <m/>
    <n v="0"/>
    <n v="0"/>
    <n v="0"/>
    <n v="-550000000"/>
    <s v="3.Main_SA giảm từ 0.5-1 tỉ"/>
    <s v="decreased"/>
    <s v="Status Policy: PS"/>
  </r>
  <r>
    <s v="6007897280154623"/>
    <x v="8"/>
    <s v="60078972"/>
    <x v="72"/>
    <s v="Enforce"/>
    <s v="A1131"/>
    <x v="23"/>
    <s v="TKY"/>
    <s v="80154623"/>
    <s v="ĐOÀN VĂN MINH"/>
    <s v="UL05"/>
    <n v="45138"/>
    <n v="45504"/>
    <n v="100000000"/>
    <n v="15007000"/>
    <s v="Yearly"/>
    <n v="100000000"/>
    <n v="10000000"/>
    <s v="Yearly"/>
    <s v="Delete Rider"/>
    <n v="45146"/>
    <s v="Close"/>
    <n v="45147"/>
    <n v="-5007000"/>
    <s v="N"/>
    <d v="2023-07-31T00:00:00"/>
    <n v="8452000"/>
    <n v="-4852000"/>
    <n v="3600000"/>
    <n v="0"/>
    <s v="4.Main_SA giảm dưới 0,5 tỉ"/>
    <s v="stable"/>
    <m/>
  </r>
  <r>
    <s v="6007897280154697"/>
    <x v="8"/>
    <s v="60078972"/>
    <x v="72"/>
    <s v="Enforce"/>
    <s v="A1131"/>
    <x v="23"/>
    <s v="TKY"/>
    <s v="80154697"/>
    <s v="ĐOÀN VĂN MINH"/>
    <s v="UL05"/>
    <n v="45138"/>
    <n v="45504"/>
    <n v="900000000"/>
    <n v="15594000"/>
    <s v="Yearly"/>
    <n v="635000000"/>
    <n v="8037000"/>
    <s v="Yearly"/>
    <s v="Sum Assured"/>
    <n v="45146"/>
    <s v="Close"/>
    <n v="45147"/>
    <n v="-7557000"/>
    <s v="N"/>
    <d v="2023-07-31T00:00:00"/>
    <n v="8286000"/>
    <n v="-5342000"/>
    <n v="2944000"/>
    <n v="-265000000"/>
    <s v="4.Main_SA giảm dưới 0,5 tỉ"/>
    <s v="decreased"/>
    <m/>
  </r>
  <r>
    <s v="6004650480154705"/>
    <x v="8"/>
    <s v="60046504"/>
    <x v="73"/>
    <s v="Enforce"/>
    <s v="A1131"/>
    <x v="23"/>
    <s v="TKY"/>
    <s v="80154705"/>
    <s v="NGUYỄN THỊ HỒNG PHƯỢNG"/>
    <s v="UL05"/>
    <n v="45138"/>
    <n v="45504"/>
    <n v="700000000"/>
    <n v="10022000"/>
    <s v="Yearly"/>
    <n v="600000000"/>
    <n v="8022000"/>
    <s v="Yearly"/>
    <s v="Sum Assured"/>
    <n v="45147"/>
    <s v="Close"/>
    <n v="45147"/>
    <n v="-2000000"/>
    <s v="N"/>
    <d v="2023-07-31T00:00:00"/>
    <n v="6752000"/>
    <n v="-3744000"/>
    <n v="3008000"/>
    <n v="-100000000"/>
    <s v="4.Main_SA giảm dưới 0,5 tỉ"/>
    <s v="decreased"/>
    <m/>
  </r>
  <r>
    <s v="6007479280155113"/>
    <x v="5"/>
    <s v="60074792"/>
    <x v="74"/>
    <s v="Enforce"/>
    <s v="AD950"/>
    <x v="24"/>
    <s v="SG3"/>
    <s v="80155113"/>
    <s v="PHẠM TUẤN KHÁNH"/>
    <s v="UL5"/>
    <n v="45150"/>
    <n v="45516"/>
    <n v="541000000"/>
    <n v="30014000"/>
    <s v="Yearly"/>
    <n v="340000000"/>
    <n v="20000000"/>
    <s v="Yearly"/>
    <s v="Sum Assured"/>
    <n v="45153"/>
    <s v="Close"/>
    <n v="45153"/>
    <n v="-10014000"/>
    <s v="Y"/>
    <m/>
    <n v="0"/>
    <n v="0"/>
    <n v="0"/>
    <n v="-201000000"/>
    <s v="4.Main_SA giảm dưới 0,5 tỉ"/>
    <s v="decreased"/>
    <s v="Status Policy: PS"/>
  </r>
  <r>
    <s v="6007906580155140"/>
    <x v="5"/>
    <s v="60079065"/>
    <x v="75"/>
    <s v="Enforce"/>
    <s v="A1106"/>
    <x v="25"/>
    <s v="SG3"/>
    <s v="80155140"/>
    <s v="VÕ THỊ HỒNG GẤM"/>
    <s v="UL5"/>
    <n v="45152"/>
    <n v="45518"/>
    <n v="826000000"/>
    <n v="20002000"/>
    <s v="Yearly"/>
    <n v="562000000"/>
    <n v="14001000"/>
    <s v="Yearly"/>
    <s v="Sum Assured"/>
    <n v="45153"/>
    <s v="Close"/>
    <n v="45153"/>
    <n v="-6001000"/>
    <s v="N"/>
    <m/>
    <n v="0"/>
    <n v="0"/>
    <n v="0"/>
    <n v="-264000000"/>
    <s v="4.Main_SA giảm dưới 0,5 tỉ"/>
    <s v="decreased"/>
    <s v="Status Policy: P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6" firstHeaderRow="1" firstDataRow="2" firstDataCol="1"/>
  <pivotFields count="33">
    <pivotField showAll="0"/>
    <pivotField axis="axisCol" showAll="0" sortType="ascending">
      <items count="10">
        <item h="1" x="6"/>
        <item x="0"/>
        <item h="1" x="5"/>
        <item h="1" x="7"/>
        <item h="1" x="4"/>
        <item h="1" x="1"/>
        <item h="1" x="3"/>
        <item h="1" x="8"/>
        <item h="1" x="2"/>
        <item t="default"/>
      </items>
    </pivotField>
    <pivotField showAll="0"/>
    <pivotField axis="axisRow" showAll="0">
      <items count="77">
        <item x="28"/>
        <item x="7"/>
        <item x="36"/>
        <item x="56"/>
        <item x="27"/>
        <item x="13"/>
        <item x="64"/>
        <item x="62"/>
        <item x="16"/>
        <item x="43"/>
        <item x="35"/>
        <item x="39"/>
        <item x="0"/>
        <item x="21"/>
        <item x="52"/>
        <item x="41"/>
        <item x="60"/>
        <item x="46"/>
        <item x="70"/>
        <item x="30"/>
        <item x="50"/>
        <item x="71"/>
        <item x="55"/>
        <item x="33"/>
        <item x="26"/>
        <item x="15"/>
        <item x="63"/>
        <item x="48"/>
        <item x="29"/>
        <item x="18"/>
        <item x="5"/>
        <item x="2"/>
        <item x="59"/>
        <item x="19"/>
        <item x="24"/>
        <item x="58"/>
        <item x="8"/>
        <item x="49"/>
        <item x="9"/>
        <item x="25"/>
        <item x="14"/>
        <item x="11"/>
        <item x="51"/>
        <item x="66"/>
        <item x="38"/>
        <item x="23"/>
        <item x="20"/>
        <item x="65"/>
        <item x="53"/>
        <item x="74"/>
        <item x="69"/>
        <item x="61"/>
        <item x="42"/>
        <item x="31"/>
        <item x="10"/>
        <item x="12"/>
        <item x="32"/>
        <item x="1"/>
        <item x="72"/>
        <item x="22"/>
        <item x="44"/>
        <item x="75"/>
        <item x="3"/>
        <item x="6"/>
        <item x="4"/>
        <item x="57"/>
        <item x="73"/>
        <item x="54"/>
        <item x="45"/>
        <item x="40"/>
        <item x="17"/>
        <item x="68"/>
        <item x="37"/>
        <item x="34"/>
        <item x="67"/>
        <item x="47"/>
        <item t="default"/>
      </items>
    </pivotField>
    <pivotField showAll="0"/>
    <pivotField showAll="0"/>
    <pivotField axis="axisRow" showAll="0" sortType="descending">
      <items count="27">
        <item sd="0" x="2"/>
        <item sd="0" x="4"/>
        <item sd="0" x="16"/>
        <item sd="0" x="10"/>
        <item sd="0" x="19"/>
        <item sd="0" x="25"/>
        <item sd="0" x="13"/>
        <item sd="0" x="7"/>
        <item sd="0" x="0"/>
        <item sd="0" x="17"/>
        <item sd="0" x="21"/>
        <item sd="0" x="11"/>
        <item sd="0" x="1"/>
        <item sd="0" x="20"/>
        <item sd="0" x="6"/>
        <item sd="0" x="15"/>
        <item sd="0" x="12"/>
        <item sd="0" x="24"/>
        <item sd="0" x="8"/>
        <item sd="0" x="18"/>
        <item sd="0" x="5"/>
        <item sd="0" x="3"/>
        <item sd="0" x="22"/>
        <item sd="0" x="9"/>
        <item sd="0" x="23"/>
        <item sd="0"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</pivotFields>
  <rowFields count="2">
    <field x="6"/>
    <field x="3"/>
  </rowFields>
  <rowItems count="12">
    <i>
      <x v="21"/>
    </i>
    <i>
      <x v="8"/>
    </i>
    <i>
      <x/>
    </i>
    <i>
      <x v="12"/>
    </i>
    <i>
      <x v="15"/>
    </i>
    <i>
      <x v="2"/>
    </i>
    <i>
      <x v="11"/>
    </i>
    <i>
      <x v="7"/>
    </i>
    <i>
      <x v="10"/>
    </i>
    <i>
      <x v="22"/>
    </i>
    <i>
      <x v="9"/>
    </i>
    <i t="grand">
      <x/>
    </i>
  </rowItems>
  <colFields count="1">
    <field x="1"/>
  </colFields>
  <colItems count="2">
    <i>
      <x v="1"/>
    </i>
    <i t="grand">
      <x/>
    </i>
  </colItems>
  <dataFields count="1">
    <dataField name="Count of Policy_No" fld="8" subtotal="count" baseField="0" baseItem="0"/>
  </dataFields>
  <formats count="14">
    <format dxfId="28">
      <pivotArea collapsedLevelsAreSubtotals="1" fieldPosition="0">
        <references count="1">
          <reference field="6" count="1">
            <x v="21"/>
          </reference>
        </references>
      </pivotArea>
    </format>
    <format dxfId="27">
      <pivotArea dataOnly="0" labelOnly="1" fieldPosition="0">
        <references count="1">
          <reference field="6" count="1">
            <x v="21"/>
          </reference>
        </references>
      </pivotArea>
    </format>
    <format dxfId="26">
      <pivotArea collapsedLevelsAreSubtotals="1" fieldPosition="0">
        <references count="1">
          <reference field="6" count="1">
            <x v="8"/>
          </reference>
        </references>
      </pivotArea>
    </format>
    <format dxfId="25">
      <pivotArea dataOnly="0" labelOnly="1" fieldPosition="0">
        <references count="1">
          <reference field="6" count="1">
            <x v="8"/>
          </reference>
        </references>
      </pivotArea>
    </format>
    <format dxfId="24">
      <pivotArea collapsedLevelsAreSubtotals="1" fieldPosition="0">
        <references count="1">
          <reference field="6" count="1">
            <x v="0"/>
          </reference>
        </references>
      </pivotArea>
    </format>
    <format dxfId="23">
      <pivotArea dataOnly="0" labelOnly="1" fieldPosition="0">
        <references count="1">
          <reference field="6" count="1">
            <x v="0"/>
          </reference>
        </references>
      </pivotArea>
    </format>
    <format dxfId="22">
      <pivotArea collapsedLevelsAreSubtotals="1" fieldPosition="0">
        <references count="1">
          <reference field="6" count="1">
            <x v="16"/>
          </reference>
        </references>
      </pivotArea>
    </format>
    <format dxfId="21">
      <pivotArea dataOnly="0" labelOnly="1" fieldPosition="0">
        <references count="1">
          <reference field="6" count="1">
            <x v="16"/>
          </reference>
        </references>
      </pivotArea>
    </format>
    <format dxfId="20">
      <pivotArea collapsedLevelsAreSubtotals="1" fieldPosition="0">
        <references count="1">
          <reference field="6" count="1">
            <x v="12"/>
          </reference>
        </references>
      </pivotArea>
    </format>
    <format dxfId="19">
      <pivotArea dataOnly="0" labelOnly="1" fieldPosition="0">
        <references count="1">
          <reference field="6" count="1">
            <x v="12"/>
          </reference>
        </references>
      </pivotArea>
    </format>
    <format dxfId="18">
      <pivotArea dataOnly="0" fieldPosition="0">
        <references count="1">
          <reference field="6" count="0"/>
        </references>
      </pivotArea>
    </format>
    <format dxfId="17">
      <pivotArea dataOnly="0" fieldPosition="0">
        <references count="1">
          <reference field="6" count="0"/>
        </references>
      </pivotArea>
    </format>
    <format dxfId="16">
      <pivotArea collapsedLevelsAreSubtotals="1" fieldPosition="0">
        <references count="1">
          <reference field="6" count="1">
            <x v="12"/>
          </reference>
        </references>
      </pivotArea>
    </format>
    <format dxfId="15">
      <pivotArea dataOnly="0" labelOnly="1" fieldPosition="0">
        <references count="1">
          <reference field="6" count="1"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31" firstHeaderRow="1" firstDataRow="2" firstDataCol="1"/>
  <pivotFields count="33">
    <pivotField showAll="0"/>
    <pivotField axis="axisCol" showAll="0" sortType="ascending">
      <items count="10">
        <item x="6"/>
        <item x="0"/>
        <item x="5"/>
        <item x="7"/>
        <item x="4"/>
        <item x="1"/>
        <item x="3"/>
        <item x="8"/>
        <item x="2"/>
        <item t="default"/>
      </items>
    </pivotField>
    <pivotField showAll="0"/>
    <pivotField axis="axisRow" showAll="0">
      <items count="77">
        <item x="28"/>
        <item x="7"/>
        <item x="36"/>
        <item x="56"/>
        <item x="27"/>
        <item x="13"/>
        <item x="64"/>
        <item x="62"/>
        <item x="16"/>
        <item x="43"/>
        <item x="35"/>
        <item x="39"/>
        <item x="0"/>
        <item x="21"/>
        <item x="52"/>
        <item x="41"/>
        <item x="60"/>
        <item x="46"/>
        <item x="70"/>
        <item x="30"/>
        <item x="50"/>
        <item x="71"/>
        <item x="55"/>
        <item x="33"/>
        <item x="26"/>
        <item x="15"/>
        <item x="63"/>
        <item x="48"/>
        <item x="29"/>
        <item x="18"/>
        <item x="5"/>
        <item x="2"/>
        <item x="59"/>
        <item x="19"/>
        <item x="24"/>
        <item x="58"/>
        <item x="8"/>
        <item x="49"/>
        <item x="9"/>
        <item x="25"/>
        <item x="14"/>
        <item x="11"/>
        <item x="51"/>
        <item x="66"/>
        <item x="38"/>
        <item x="23"/>
        <item x="20"/>
        <item x="65"/>
        <item x="53"/>
        <item x="74"/>
        <item x="69"/>
        <item x="61"/>
        <item x="42"/>
        <item x="31"/>
        <item x="10"/>
        <item x="12"/>
        <item x="32"/>
        <item x="1"/>
        <item x="72"/>
        <item x="22"/>
        <item x="44"/>
        <item x="75"/>
        <item x="3"/>
        <item x="6"/>
        <item x="4"/>
        <item x="57"/>
        <item x="73"/>
        <item x="54"/>
        <item x="45"/>
        <item x="40"/>
        <item x="17"/>
        <item x="68"/>
        <item x="37"/>
        <item x="34"/>
        <item x="67"/>
        <item x="47"/>
        <item t="default"/>
      </items>
    </pivotField>
    <pivotField showAll="0"/>
    <pivotField showAll="0"/>
    <pivotField axis="axisRow" showAll="0" sortType="descending">
      <items count="27">
        <item sd="0" x="2"/>
        <item sd="0" x="4"/>
        <item sd="0" x="16"/>
        <item sd="0" x="10"/>
        <item sd="0" x="19"/>
        <item sd="0" x="25"/>
        <item sd="0" x="13"/>
        <item sd="0" x="7"/>
        <item sd="0" x="0"/>
        <item sd="0" x="17"/>
        <item sd="0" x="21"/>
        <item sd="0" x="11"/>
        <item sd="0" x="1"/>
        <item sd="0" x="20"/>
        <item sd="0" x="6"/>
        <item sd="0" x="15"/>
        <item sd="0" x="12"/>
        <item sd="0" x="24"/>
        <item sd="0" x="8"/>
        <item sd="0" x="18"/>
        <item sd="0" x="5"/>
        <item sd="0" x="3"/>
        <item sd="0" x="22"/>
        <item sd="0" x="9"/>
        <item sd="0" x="23"/>
        <item sd="0"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</pivotFields>
  <rowFields count="2">
    <field x="6"/>
    <field x="3"/>
  </rowFields>
  <rowItems count="27">
    <i>
      <x v="21"/>
    </i>
    <i>
      <x v="8"/>
    </i>
    <i>
      <x/>
    </i>
    <i>
      <x v="16"/>
    </i>
    <i>
      <x v="12"/>
    </i>
    <i>
      <x v="15"/>
    </i>
    <i>
      <x v="11"/>
    </i>
    <i>
      <x v="2"/>
    </i>
    <i>
      <x v="24"/>
    </i>
    <i>
      <x v="7"/>
    </i>
    <i>
      <x v="19"/>
    </i>
    <i>
      <x v="10"/>
    </i>
    <i>
      <x v="14"/>
    </i>
    <i>
      <x v="22"/>
    </i>
    <i>
      <x v="3"/>
    </i>
    <i>
      <x v="4"/>
    </i>
    <i>
      <x v="9"/>
    </i>
    <i>
      <x v="23"/>
    </i>
    <i>
      <x v="25"/>
    </i>
    <i>
      <x v="20"/>
    </i>
    <i>
      <x v="13"/>
    </i>
    <i>
      <x v="1"/>
    </i>
    <i>
      <x v="17"/>
    </i>
    <i>
      <x v="18"/>
    </i>
    <i>
      <x v="6"/>
    </i>
    <i>
      <x v="5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Policy_No" fld="8" subtotal="count" baseField="0" baseItem="0"/>
  </dataFields>
  <formats count="13">
    <format dxfId="14">
      <pivotArea collapsedLevelsAreSubtotals="1" fieldPosition="0">
        <references count="1">
          <reference field="6" count="1">
            <x v="21"/>
          </reference>
        </references>
      </pivotArea>
    </format>
    <format dxfId="13">
      <pivotArea dataOnly="0" labelOnly="1" fieldPosition="0">
        <references count="1">
          <reference field="6" count="1">
            <x v="21"/>
          </reference>
        </references>
      </pivotArea>
    </format>
    <format dxfId="12">
      <pivotArea collapsedLevelsAreSubtotals="1" fieldPosition="0">
        <references count="1">
          <reference field="6" count="1">
            <x v="8"/>
          </reference>
        </references>
      </pivotArea>
    </format>
    <format dxfId="11">
      <pivotArea dataOnly="0" labelOnly="1" fieldPosition="0">
        <references count="1">
          <reference field="6" count="1">
            <x v="8"/>
          </reference>
        </references>
      </pivotArea>
    </format>
    <format dxfId="10">
      <pivotArea collapsedLevelsAreSubtotals="1" fieldPosition="0">
        <references count="1">
          <reference field="6" count="1">
            <x v="0"/>
          </reference>
        </references>
      </pivotArea>
    </format>
    <format dxfId="9">
      <pivotArea dataOnly="0" labelOnly="1" fieldPosition="0">
        <references count="1">
          <reference field="6" count="1">
            <x v="0"/>
          </reference>
        </references>
      </pivotArea>
    </format>
    <format dxfId="8">
      <pivotArea collapsedLevelsAreSubtotals="1" fieldPosition="0">
        <references count="1">
          <reference field="6" count="1">
            <x v="16"/>
          </reference>
        </references>
      </pivotArea>
    </format>
    <format dxfId="7">
      <pivotArea dataOnly="0" labelOnly="1" fieldPosition="0">
        <references count="1">
          <reference field="6" count="1">
            <x v="16"/>
          </reference>
        </references>
      </pivotArea>
    </format>
    <format dxfId="6">
      <pivotArea collapsedLevelsAreSubtotals="1" fieldPosition="0">
        <references count="1">
          <reference field="6" count="1">
            <x v="12"/>
          </reference>
        </references>
      </pivotArea>
    </format>
    <format dxfId="5">
      <pivotArea dataOnly="0" labelOnly="1" fieldPosition="0">
        <references count="1">
          <reference field="6" count="1">
            <x v="12"/>
          </reference>
        </references>
      </pivotArea>
    </format>
    <format dxfId="4">
      <pivotArea dataOnly="0" fieldPosition="0">
        <references count="1">
          <reference field="6" count="0"/>
        </references>
      </pivotArea>
    </format>
    <format dxfId="3">
      <pivotArea dataOnly="0" fieldPosition="0">
        <references count="1">
          <reference field="6" count="0"/>
        </references>
      </pivotArea>
    </format>
    <format dxfId="2">
      <pivotArea dataOnly="0" fieldPosition="0">
        <references count="1">
          <reference field="6" count="1"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9" sqref="A1:E9"/>
    </sheetView>
  </sheetViews>
  <sheetFormatPr defaultRowHeight="14.5" x14ac:dyDescent="0.35"/>
  <cols>
    <col min="1" max="1" width="13.54296875" bestFit="1" customWidth="1"/>
    <col min="2" max="2" width="7" bestFit="1" customWidth="1"/>
    <col min="4" max="4" width="11.54296875" bestFit="1" customWidth="1"/>
    <col min="5" max="5" width="70.453125" bestFit="1" customWidth="1"/>
    <col min="6" max="6" width="58.7265625" bestFit="1" customWidth="1"/>
  </cols>
  <sheetData>
    <row r="1" spans="1:5" x14ac:dyDescent="0.35">
      <c r="A1" t="s">
        <v>832</v>
      </c>
      <c r="B1" t="s">
        <v>833</v>
      </c>
      <c r="C1" t="s">
        <v>834</v>
      </c>
      <c r="D1" t="s">
        <v>835</v>
      </c>
      <c r="E1" t="s">
        <v>836</v>
      </c>
    </row>
    <row r="2" spans="1:5" x14ac:dyDescent="0.35">
      <c r="A2">
        <v>60023940</v>
      </c>
      <c r="B2" t="s">
        <v>837</v>
      </c>
      <c r="C2" t="s">
        <v>838</v>
      </c>
      <c r="D2" s="213" t="s">
        <v>855</v>
      </c>
      <c r="E2" t="s">
        <v>846</v>
      </c>
    </row>
    <row r="3" spans="1:5" x14ac:dyDescent="0.35">
      <c r="A3">
        <v>60041658</v>
      </c>
      <c r="B3" t="s">
        <v>837</v>
      </c>
      <c r="C3" t="s">
        <v>838</v>
      </c>
      <c r="D3" s="213" t="s">
        <v>849</v>
      </c>
      <c r="E3" t="s">
        <v>839</v>
      </c>
    </row>
    <row r="4" spans="1:5" x14ac:dyDescent="0.35">
      <c r="A4">
        <v>60051367</v>
      </c>
      <c r="B4" t="s">
        <v>844</v>
      </c>
      <c r="C4" t="s">
        <v>838</v>
      </c>
      <c r="D4" s="213" t="s">
        <v>854</v>
      </c>
      <c r="E4" t="s">
        <v>845</v>
      </c>
    </row>
    <row r="5" spans="1:5" x14ac:dyDescent="0.35">
      <c r="A5">
        <v>60075234</v>
      </c>
      <c r="B5" t="s">
        <v>837</v>
      </c>
      <c r="C5" t="s">
        <v>847</v>
      </c>
      <c r="D5" s="213" t="s">
        <v>856</v>
      </c>
      <c r="E5" t="s">
        <v>848</v>
      </c>
    </row>
    <row r="6" spans="1:5" x14ac:dyDescent="0.35">
      <c r="A6">
        <v>60077941</v>
      </c>
      <c r="B6" t="s">
        <v>837</v>
      </c>
      <c r="C6" t="s">
        <v>838</v>
      </c>
      <c r="D6" s="213" t="s">
        <v>852</v>
      </c>
      <c r="E6" t="s">
        <v>842</v>
      </c>
    </row>
    <row r="7" spans="1:5" x14ac:dyDescent="0.35">
      <c r="A7">
        <v>60078046</v>
      </c>
      <c r="B7" t="s">
        <v>837</v>
      </c>
      <c r="C7" t="s">
        <v>838</v>
      </c>
      <c r="D7" s="213" t="s">
        <v>853</v>
      </c>
      <c r="E7" t="s">
        <v>843</v>
      </c>
    </row>
    <row r="8" spans="1:5" x14ac:dyDescent="0.35">
      <c r="A8">
        <v>60079486</v>
      </c>
      <c r="B8" t="s">
        <v>837</v>
      </c>
      <c r="C8" t="s">
        <v>838</v>
      </c>
      <c r="D8" s="213" t="s">
        <v>850</v>
      </c>
      <c r="E8" t="s">
        <v>840</v>
      </c>
    </row>
    <row r="9" spans="1:5" x14ac:dyDescent="0.35">
      <c r="A9">
        <v>60080004</v>
      </c>
      <c r="B9" t="s">
        <v>837</v>
      </c>
      <c r="C9" t="s">
        <v>838</v>
      </c>
      <c r="D9" s="213" t="s">
        <v>851</v>
      </c>
      <c r="E9" t="s">
        <v>841</v>
      </c>
    </row>
  </sheetData>
  <autoFilter ref="A1:I1">
    <sortState ref="A2:I9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6"/>
  <sheetViews>
    <sheetView showGridLines="0" workbookViewId="0">
      <selection activeCell="D22" sqref="D22"/>
    </sheetView>
  </sheetViews>
  <sheetFormatPr defaultRowHeight="14.5" x14ac:dyDescent="0.35"/>
  <cols>
    <col min="1" max="1" width="28.08984375" customWidth="1"/>
    <col min="2" max="2" width="15.54296875" customWidth="1"/>
    <col min="3" max="3" width="10.81640625" customWidth="1"/>
    <col min="4" max="6" width="11.1796875" customWidth="1"/>
    <col min="7" max="10" width="12.08984375" customWidth="1"/>
    <col min="11" max="11" width="10.81640625" customWidth="1"/>
    <col min="12" max="12" width="11" customWidth="1"/>
    <col min="13" max="13" width="22" customWidth="1"/>
    <col min="14" max="14" width="15" customWidth="1"/>
    <col min="15" max="15" width="11.90625" customWidth="1"/>
    <col min="16" max="16" width="11.54296875" customWidth="1"/>
    <col min="17" max="18" width="20.54296875" customWidth="1"/>
    <col min="19" max="19" width="19.1796875" customWidth="1"/>
    <col min="20" max="20" width="13.453125" customWidth="1"/>
    <col min="21" max="21" width="15.36328125" customWidth="1"/>
    <col min="22" max="22" width="12.81640625" customWidth="1"/>
    <col min="23" max="23" width="11.90625" customWidth="1"/>
    <col min="24" max="24" width="16.453125" customWidth="1"/>
    <col min="25" max="25" width="14.54296875" customWidth="1"/>
    <col min="26" max="26" width="24.08984375" customWidth="1"/>
    <col min="27" max="27" width="11.54296875" customWidth="1"/>
    <col min="28" max="28" width="14.81640625" customWidth="1"/>
    <col min="29" max="29" width="18.1796875" customWidth="1"/>
    <col min="30" max="30" width="28" bestFit="1" customWidth="1"/>
    <col min="31" max="31" width="19.81640625" customWidth="1"/>
    <col min="32" max="32" width="18.453125" customWidth="1"/>
    <col min="33" max="33" width="25.90625" customWidth="1"/>
    <col min="34" max="34" width="18.1796875" customWidth="1"/>
    <col min="35" max="35" width="17.54296875" customWidth="1"/>
    <col min="36" max="36" width="19.6328125" customWidth="1"/>
    <col min="37" max="37" width="17.6328125" customWidth="1"/>
    <col min="38" max="38" width="15" customWidth="1"/>
    <col min="39" max="39" width="21.54296875" customWidth="1"/>
    <col min="40" max="40" width="20.54296875" customWidth="1"/>
    <col min="41" max="41" width="20.81640625" customWidth="1"/>
    <col min="42" max="42" width="22.453125" customWidth="1"/>
    <col min="43" max="43" width="18.1796875" customWidth="1"/>
    <col min="44" max="44" width="23.453125" customWidth="1"/>
    <col min="45" max="45" width="17.6328125" customWidth="1"/>
    <col min="46" max="46" width="16.6328125" customWidth="1"/>
    <col min="47" max="47" width="19.08984375" customWidth="1"/>
    <col min="48" max="48" width="25.1796875" customWidth="1"/>
    <col min="49" max="49" width="19.1796875" customWidth="1"/>
    <col min="50" max="50" width="17" customWidth="1"/>
    <col min="51" max="51" width="18.453125" customWidth="1"/>
    <col min="52" max="52" width="18.81640625" customWidth="1"/>
    <col min="53" max="53" width="18.90625" customWidth="1"/>
    <col min="54" max="54" width="24" customWidth="1"/>
    <col min="55" max="55" width="20.90625" customWidth="1"/>
    <col min="56" max="56" width="15.6328125" customWidth="1"/>
    <col min="57" max="57" width="13.1796875" customWidth="1"/>
    <col min="58" max="58" width="13.36328125" customWidth="1"/>
    <col min="59" max="59" width="18.54296875" customWidth="1"/>
    <col min="60" max="60" width="16.54296875" customWidth="1"/>
    <col min="61" max="61" width="15" customWidth="1"/>
    <col min="62" max="62" width="17.54296875" customWidth="1"/>
    <col min="63" max="63" width="17.453125" customWidth="1"/>
    <col min="64" max="64" width="19.453125" customWidth="1"/>
    <col min="65" max="65" width="22.6328125" customWidth="1"/>
    <col min="66" max="66" width="21.81640625" customWidth="1"/>
    <col min="67" max="67" width="24.08984375" customWidth="1"/>
    <col min="68" max="68" width="21.90625" customWidth="1"/>
    <col min="69" max="69" width="19.36328125" customWidth="1"/>
    <col min="70" max="70" width="17.1796875" customWidth="1"/>
    <col min="71" max="71" width="23" customWidth="1"/>
    <col min="72" max="72" width="17.90625" customWidth="1"/>
    <col min="73" max="73" width="15.1796875" customWidth="1"/>
    <col min="74" max="74" width="14.453125" customWidth="1"/>
    <col min="75" max="75" width="19.54296875" customWidth="1"/>
    <col min="76" max="76" width="15.6328125" customWidth="1"/>
    <col min="77" max="77" width="15.08984375" bestFit="1" customWidth="1"/>
    <col min="78" max="78" width="10.81640625" bestFit="1" customWidth="1"/>
  </cols>
  <sheetData>
    <row r="1" spans="1:3" ht="18.5" x14ac:dyDescent="0.45">
      <c r="A1" s="145" t="s">
        <v>799</v>
      </c>
    </row>
    <row r="3" spans="1:3" x14ac:dyDescent="0.35">
      <c r="A3" s="129" t="s">
        <v>798</v>
      </c>
      <c r="B3" s="129" t="s">
        <v>795</v>
      </c>
    </row>
    <row r="4" spans="1:3" x14ac:dyDescent="0.35">
      <c r="A4" s="129" t="s">
        <v>797</v>
      </c>
      <c r="B4" t="s">
        <v>751</v>
      </c>
      <c r="C4" t="s">
        <v>796</v>
      </c>
    </row>
    <row r="5" spans="1:3" x14ac:dyDescent="0.35">
      <c r="A5" s="131" t="s">
        <v>388</v>
      </c>
      <c r="B5" s="132">
        <v>31</v>
      </c>
      <c r="C5" s="132">
        <v>31</v>
      </c>
    </row>
    <row r="6" spans="1:3" x14ac:dyDescent="0.35">
      <c r="A6" s="133" t="s">
        <v>368</v>
      </c>
      <c r="B6" s="134">
        <v>20</v>
      </c>
      <c r="C6" s="134">
        <v>20</v>
      </c>
    </row>
    <row r="7" spans="1:3" x14ac:dyDescent="0.35">
      <c r="A7" s="135" t="s">
        <v>384</v>
      </c>
      <c r="B7" s="136">
        <v>18</v>
      </c>
      <c r="C7" s="136">
        <v>18</v>
      </c>
    </row>
    <row r="8" spans="1:3" x14ac:dyDescent="0.35">
      <c r="A8" s="143" t="s">
        <v>377</v>
      </c>
      <c r="B8" s="144">
        <v>10</v>
      </c>
      <c r="C8" s="144">
        <v>10</v>
      </c>
    </row>
    <row r="9" spans="1:3" x14ac:dyDescent="0.35">
      <c r="A9" s="139" t="s">
        <v>517</v>
      </c>
      <c r="B9" s="140">
        <v>6</v>
      </c>
      <c r="C9" s="140">
        <v>6</v>
      </c>
    </row>
    <row r="10" spans="1:3" x14ac:dyDescent="0.35">
      <c r="A10" s="139" t="s">
        <v>538</v>
      </c>
      <c r="B10" s="140">
        <v>4</v>
      </c>
      <c r="C10" s="140">
        <v>4</v>
      </c>
    </row>
    <row r="11" spans="1:3" x14ac:dyDescent="0.35">
      <c r="A11" s="139" t="s">
        <v>485</v>
      </c>
      <c r="B11" s="140">
        <v>4</v>
      </c>
      <c r="C11" s="140">
        <v>4</v>
      </c>
    </row>
    <row r="12" spans="1:3" x14ac:dyDescent="0.35">
      <c r="A12" s="139" t="s">
        <v>459</v>
      </c>
      <c r="B12" s="140">
        <v>3</v>
      </c>
      <c r="C12" s="140">
        <v>3</v>
      </c>
    </row>
    <row r="13" spans="1:3" x14ac:dyDescent="0.35">
      <c r="A13" s="139" t="s">
        <v>565</v>
      </c>
      <c r="B13" s="140">
        <v>3</v>
      </c>
      <c r="C13" s="140">
        <v>3</v>
      </c>
    </row>
    <row r="14" spans="1:3" x14ac:dyDescent="0.35">
      <c r="A14" s="139" t="s">
        <v>576</v>
      </c>
      <c r="B14" s="140">
        <v>2</v>
      </c>
      <c r="C14" s="140">
        <v>2</v>
      </c>
    </row>
    <row r="15" spans="1:3" x14ac:dyDescent="0.35">
      <c r="A15" s="141" t="s">
        <v>546</v>
      </c>
      <c r="B15" s="142">
        <v>2</v>
      </c>
      <c r="C15" s="142">
        <v>2</v>
      </c>
    </row>
    <row r="16" spans="1:3" x14ac:dyDescent="0.35">
      <c r="A16" s="130" t="s">
        <v>796</v>
      </c>
      <c r="B16">
        <v>103</v>
      </c>
      <c r="C16">
        <v>103</v>
      </c>
    </row>
  </sheetData>
  <pageMargins left="0.7" right="0.7" top="0.75" bottom="0.75" header="0.3" footer="0.3"/>
  <pageSetup paperSize="9" fitToHeight="0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31"/>
  <sheetViews>
    <sheetView workbookViewId="0">
      <selection activeCell="L15" sqref="L15"/>
    </sheetView>
  </sheetViews>
  <sheetFormatPr defaultRowHeight="14.5" x14ac:dyDescent="0.35"/>
  <cols>
    <col min="1" max="1" width="28.08984375" customWidth="1"/>
    <col min="2" max="2" width="15.54296875" customWidth="1"/>
    <col min="3" max="6" width="11.1796875" customWidth="1"/>
    <col min="7" max="10" width="12.08984375" customWidth="1"/>
    <col min="11" max="11" width="10.81640625" customWidth="1"/>
    <col min="12" max="12" width="11" customWidth="1"/>
    <col min="13" max="13" width="22" customWidth="1"/>
    <col min="14" max="14" width="15" customWidth="1"/>
    <col min="15" max="15" width="11.90625" customWidth="1"/>
    <col min="16" max="16" width="11.54296875" customWidth="1"/>
    <col min="17" max="18" width="20.54296875" customWidth="1"/>
    <col min="19" max="19" width="19.1796875" customWidth="1"/>
    <col min="20" max="20" width="13.453125" customWidth="1"/>
    <col min="21" max="21" width="15.36328125" customWidth="1"/>
    <col min="22" max="22" width="12.81640625" customWidth="1"/>
    <col min="23" max="23" width="11.90625" customWidth="1"/>
    <col min="24" max="24" width="16.453125" customWidth="1"/>
    <col min="25" max="25" width="14.54296875" customWidth="1"/>
    <col min="26" max="26" width="24.08984375" customWidth="1"/>
    <col min="27" max="27" width="11.54296875" customWidth="1"/>
    <col min="28" max="28" width="14.81640625" customWidth="1"/>
    <col min="29" max="29" width="18.1796875" customWidth="1"/>
    <col min="30" max="30" width="28" bestFit="1" customWidth="1"/>
    <col min="31" max="31" width="19.81640625" customWidth="1"/>
    <col min="32" max="32" width="18.453125" customWidth="1"/>
    <col min="33" max="33" width="25.90625" customWidth="1"/>
    <col min="34" max="34" width="18.1796875" customWidth="1"/>
    <col min="35" max="35" width="17.54296875" customWidth="1"/>
    <col min="36" max="36" width="19.6328125" customWidth="1"/>
    <col min="37" max="37" width="17.6328125" customWidth="1"/>
    <col min="38" max="38" width="15" customWidth="1"/>
    <col min="39" max="39" width="21.54296875" customWidth="1"/>
    <col min="40" max="40" width="20.54296875" customWidth="1"/>
    <col min="41" max="41" width="20.81640625" customWidth="1"/>
    <col min="42" max="42" width="22.453125" customWidth="1"/>
    <col min="43" max="43" width="18.1796875" customWidth="1"/>
    <col min="44" max="44" width="23.453125" customWidth="1"/>
    <col min="45" max="45" width="17.6328125" customWidth="1"/>
    <col min="46" max="46" width="16.6328125" customWidth="1"/>
    <col min="47" max="47" width="19.08984375" customWidth="1"/>
    <col min="48" max="48" width="25.1796875" customWidth="1"/>
    <col min="49" max="49" width="19.1796875" customWidth="1"/>
    <col min="50" max="50" width="17" customWidth="1"/>
    <col min="51" max="51" width="18.453125" customWidth="1"/>
    <col min="52" max="52" width="18.81640625" customWidth="1"/>
    <col min="53" max="53" width="18.90625" customWidth="1"/>
    <col min="54" max="54" width="24" customWidth="1"/>
    <col min="55" max="55" width="20.90625" customWidth="1"/>
    <col min="56" max="56" width="15.6328125" customWidth="1"/>
    <col min="57" max="57" width="13.1796875" customWidth="1"/>
    <col min="58" max="58" width="13.36328125" customWidth="1"/>
    <col min="59" max="59" width="18.54296875" customWidth="1"/>
    <col min="60" max="60" width="16.54296875" customWidth="1"/>
    <col min="61" max="61" width="15" customWidth="1"/>
    <col min="62" max="62" width="17.54296875" customWidth="1"/>
    <col min="63" max="63" width="17.453125" customWidth="1"/>
    <col min="64" max="64" width="19.453125" customWidth="1"/>
    <col min="65" max="65" width="22.6328125" customWidth="1"/>
    <col min="66" max="66" width="21.81640625" customWidth="1"/>
    <col min="67" max="67" width="24.08984375" customWidth="1"/>
    <col min="68" max="68" width="21.90625" customWidth="1"/>
    <col min="69" max="69" width="19.36328125" customWidth="1"/>
    <col min="70" max="70" width="17.1796875" customWidth="1"/>
    <col min="71" max="71" width="23" customWidth="1"/>
    <col min="72" max="72" width="17.90625" customWidth="1"/>
    <col min="73" max="73" width="15.1796875" customWidth="1"/>
    <col min="74" max="74" width="14.453125" customWidth="1"/>
    <col min="75" max="75" width="19.54296875" customWidth="1"/>
    <col min="76" max="76" width="15.6328125" customWidth="1"/>
    <col min="77" max="77" width="15.08984375" bestFit="1" customWidth="1"/>
    <col min="78" max="78" width="10.81640625" bestFit="1" customWidth="1"/>
  </cols>
  <sheetData>
    <row r="3" spans="1:11" x14ac:dyDescent="0.35">
      <c r="A3" s="129" t="s">
        <v>798</v>
      </c>
      <c r="B3" s="129" t="s">
        <v>795</v>
      </c>
    </row>
    <row r="4" spans="1:11" x14ac:dyDescent="0.35">
      <c r="A4" s="129" t="s">
        <v>797</v>
      </c>
      <c r="B4" t="s">
        <v>757</v>
      </c>
      <c r="C4" t="s">
        <v>751</v>
      </c>
      <c r="D4" t="s">
        <v>756</v>
      </c>
      <c r="E4" t="s">
        <v>758</v>
      </c>
      <c r="F4" t="s">
        <v>755</v>
      </c>
      <c r="G4" t="s">
        <v>752</v>
      </c>
      <c r="H4" t="s">
        <v>754</v>
      </c>
      <c r="I4" t="s">
        <v>759</v>
      </c>
      <c r="J4" t="s">
        <v>753</v>
      </c>
      <c r="K4" t="s">
        <v>796</v>
      </c>
    </row>
    <row r="5" spans="1:11" x14ac:dyDescent="0.35">
      <c r="A5" s="131" t="s">
        <v>388</v>
      </c>
      <c r="B5" s="132"/>
      <c r="C5" s="132">
        <v>31</v>
      </c>
      <c r="D5" s="132"/>
      <c r="E5" s="132"/>
      <c r="F5" s="132"/>
      <c r="G5" s="132"/>
      <c r="H5" s="132"/>
      <c r="I5" s="132"/>
      <c r="J5" s="132"/>
      <c r="K5" s="132">
        <v>31</v>
      </c>
    </row>
    <row r="6" spans="1:11" x14ac:dyDescent="0.35">
      <c r="A6" s="133" t="s">
        <v>368</v>
      </c>
      <c r="B6" s="134"/>
      <c r="C6" s="134">
        <v>20</v>
      </c>
      <c r="D6" s="134"/>
      <c r="E6" s="134"/>
      <c r="F6" s="134"/>
      <c r="G6" s="134"/>
      <c r="H6" s="134"/>
      <c r="I6" s="134"/>
      <c r="J6" s="134"/>
      <c r="K6" s="134">
        <v>20</v>
      </c>
    </row>
    <row r="7" spans="1:11" x14ac:dyDescent="0.35">
      <c r="A7" s="135" t="s">
        <v>384</v>
      </c>
      <c r="B7" s="136"/>
      <c r="C7" s="136">
        <v>18</v>
      </c>
      <c r="D7" s="136"/>
      <c r="E7" s="136"/>
      <c r="F7" s="136"/>
      <c r="G7" s="136"/>
      <c r="H7" s="136"/>
      <c r="I7" s="136"/>
      <c r="J7" s="136"/>
      <c r="K7" s="136">
        <v>18</v>
      </c>
    </row>
    <row r="8" spans="1:11" x14ac:dyDescent="0.35">
      <c r="A8" s="137" t="s">
        <v>492</v>
      </c>
      <c r="B8" s="138"/>
      <c r="C8" s="138"/>
      <c r="D8" s="138">
        <v>12</v>
      </c>
      <c r="E8" s="138"/>
      <c r="F8" s="138"/>
      <c r="G8" s="138"/>
      <c r="H8" s="138"/>
      <c r="I8" s="138"/>
      <c r="J8" s="138"/>
      <c r="K8" s="138">
        <v>12</v>
      </c>
    </row>
    <row r="9" spans="1:11" x14ac:dyDescent="0.35">
      <c r="A9" s="146" t="s">
        <v>377</v>
      </c>
      <c r="B9" s="147"/>
      <c r="C9" s="147">
        <v>10</v>
      </c>
      <c r="D9" s="147"/>
      <c r="E9" s="147"/>
      <c r="F9" s="147"/>
      <c r="G9" s="147"/>
      <c r="H9" s="147"/>
      <c r="I9" s="147"/>
      <c r="J9" s="147"/>
      <c r="K9" s="147">
        <v>10</v>
      </c>
    </row>
    <row r="10" spans="1:11" x14ac:dyDescent="0.35">
      <c r="A10" s="139" t="s">
        <v>517</v>
      </c>
      <c r="B10" s="140"/>
      <c r="C10" s="140">
        <v>6</v>
      </c>
      <c r="D10" s="140"/>
      <c r="E10" s="140"/>
      <c r="F10" s="140"/>
      <c r="G10" s="140"/>
      <c r="H10" s="140"/>
      <c r="I10" s="140"/>
      <c r="J10" s="140"/>
      <c r="K10" s="140">
        <v>6</v>
      </c>
    </row>
    <row r="11" spans="1:11" x14ac:dyDescent="0.35">
      <c r="A11" s="139" t="s">
        <v>485</v>
      </c>
      <c r="B11" s="140"/>
      <c r="C11" s="140">
        <v>4</v>
      </c>
      <c r="D11" s="140"/>
      <c r="E11" s="140"/>
      <c r="F11" s="140"/>
      <c r="G11" s="140"/>
      <c r="H11" s="140"/>
      <c r="I11" s="140"/>
      <c r="J11" s="140"/>
      <c r="K11" s="140">
        <v>4</v>
      </c>
    </row>
    <row r="12" spans="1:11" x14ac:dyDescent="0.35">
      <c r="A12" s="139" t="s">
        <v>538</v>
      </c>
      <c r="B12" s="140"/>
      <c r="C12" s="140">
        <v>4</v>
      </c>
      <c r="D12" s="140"/>
      <c r="E12" s="140"/>
      <c r="F12" s="140"/>
      <c r="G12" s="140"/>
      <c r="H12" s="140"/>
      <c r="I12" s="140"/>
      <c r="J12" s="140"/>
      <c r="K12" s="140">
        <v>4</v>
      </c>
    </row>
    <row r="13" spans="1:11" x14ac:dyDescent="0.35">
      <c r="A13" s="139" t="s">
        <v>586</v>
      </c>
      <c r="B13" s="140"/>
      <c r="C13" s="140"/>
      <c r="D13" s="140"/>
      <c r="E13" s="140"/>
      <c r="F13" s="140"/>
      <c r="G13" s="140"/>
      <c r="H13" s="140"/>
      <c r="I13" s="140">
        <v>3</v>
      </c>
      <c r="J13" s="140"/>
      <c r="K13" s="140">
        <v>3</v>
      </c>
    </row>
    <row r="14" spans="1:11" x14ac:dyDescent="0.35">
      <c r="A14" s="139" t="s">
        <v>459</v>
      </c>
      <c r="B14" s="140"/>
      <c r="C14" s="140">
        <v>3</v>
      </c>
      <c r="D14" s="140"/>
      <c r="E14" s="140"/>
      <c r="F14" s="140"/>
      <c r="G14" s="140"/>
      <c r="H14" s="140"/>
      <c r="I14" s="140"/>
      <c r="J14" s="140"/>
      <c r="K14" s="140">
        <v>3</v>
      </c>
    </row>
    <row r="15" spans="1:11" x14ac:dyDescent="0.35">
      <c r="A15" s="139" t="s">
        <v>551</v>
      </c>
      <c r="B15" s="140"/>
      <c r="C15" s="140"/>
      <c r="D15" s="140"/>
      <c r="E15" s="140">
        <v>3</v>
      </c>
      <c r="F15" s="140"/>
      <c r="G15" s="140"/>
      <c r="H15" s="140"/>
      <c r="I15" s="140"/>
      <c r="J15" s="140"/>
      <c r="K15" s="140">
        <v>3</v>
      </c>
    </row>
    <row r="16" spans="1:11" x14ac:dyDescent="0.35">
      <c r="A16" s="139" t="s">
        <v>565</v>
      </c>
      <c r="B16" s="140"/>
      <c r="C16" s="140">
        <v>3</v>
      </c>
      <c r="D16" s="140"/>
      <c r="E16" s="140"/>
      <c r="F16" s="140"/>
      <c r="G16" s="140"/>
      <c r="H16" s="140"/>
      <c r="I16" s="140"/>
      <c r="J16" s="140"/>
      <c r="K16" s="140">
        <v>3</v>
      </c>
    </row>
    <row r="17" spans="1:11" x14ac:dyDescent="0.35">
      <c r="A17" s="139" t="s">
        <v>453</v>
      </c>
      <c r="B17" s="140"/>
      <c r="C17" s="140"/>
      <c r="D17" s="140"/>
      <c r="E17" s="140"/>
      <c r="F17" s="140"/>
      <c r="G17" s="140"/>
      <c r="H17" s="140">
        <v>3</v>
      </c>
      <c r="I17" s="140"/>
      <c r="J17" s="140"/>
      <c r="K17" s="140">
        <v>3</v>
      </c>
    </row>
    <row r="18" spans="1:11" x14ac:dyDescent="0.35">
      <c r="A18" s="139" t="s">
        <v>576</v>
      </c>
      <c r="B18" s="140"/>
      <c r="C18" s="140">
        <v>2</v>
      </c>
      <c r="D18" s="140"/>
      <c r="E18" s="140"/>
      <c r="F18" s="140"/>
      <c r="G18" s="140"/>
      <c r="H18" s="140"/>
      <c r="I18" s="140"/>
      <c r="J18" s="140"/>
      <c r="K18" s="140">
        <v>2</v>
      </c>
    </row>
    <row r="19" spans="1:11" x14ac:dyDescent="0.35">
      <c r="A19" s="139" t="s">
        <v>478</v>
      </c>
      <c r="B19" s="140"/>
      <c r="C19" s="140"/>
      <c r="D19" s="140"/>
      <c r="E19" s="140"/>
      <c r="F19" s="140"/>
      <c r="G19" s="140"/>
      <c r="H19" s="140"/>
      <c r="I19" s="140"/>
      <c r="J19" s="140">
        <v>2</v>
      </c>
      <c r="K19" s="140">
        <v>2</v>
      </c>
    </row>
    <row r="20" spans="1:11" x14ac:dyDescent="0.35">
      <c r="A20" s="139" t="s">
        <v>555</v>
      </c>
      <c r="B20" s="140"/>
      <c r="C20" s="140"/>
      <c r="D20" s="140"/>
      <c r="E20" s="140"/>
      <c r="F20" s="140"/>
      <c r="G20" s="140"/>
      <c r="H20" s="140">
        <v>2</v>
      </c>
      <c r="I20" s="140"/>
      <c r="J20" s="140"/>
      <c r="K20" s="140">
        <v>2</v>
      </c>
    </row>
    <row r="21" spans="1:11" x14ac:dyDescent="0.35">
      <c r="A21" s="139" t="s">
        <v>546</v>
      </c>
      <c r="B21" s="140"/>
      <c r="C21" s="140">
        <v>2</v>
      </c>
      <c r="D21" s="140"/>
      <c r="E21" s="140"/>
      <c r="F21" s="140"/>
      <c r="G21" s="140"/>
      <c r="H21" s="140"/>
      <c r="I21" s="140"/>
      <c r="J21" s="140"/>
      <c r="K21" s="140">
        <v>2</v>
      </c>
    </row>
    <row r="22" spans="1:11" x14ac:dyDescent="0.35">
      <c r="A22" s="139" t="s">
        <v>472</v>
      </c>
      <c r="B22" s="140"/>
      <c r="C22" s="140"/>
      <c r="D22" s="140"/>
      <c r="E22" s="140"/>
      <c r="F22" s="140">
        <v>2</v>
      </c>
      <c r="G22" s="140"/>
      <c r="H22" s="140"/>
      <c r="I22" s="140"/>
      <c r="J22" s="140"/>
      <c r="K22" s="140">
        <v>2</v>
      </c>
    </row>
    <row r="23" spans="1:11" x14ac:dyDescent="0.35">
      <c r="A23" s="139" t="s">
        <v>504</v>
      </c>
      <c r="B23" s="140">
        <v>1</v>
      </c>
      <c r="C23" s="140"/>
      <c r="D23" s="140"/>
      <c r="E23" s="140"/>
      <c r="F23" s="140"/>
      <c r="G23" s="140"/>
      <c r="H23" s="140"/>
      <c r="I23" s="140"/>
      <c r="J23" s="140"/>
      <c r="K23" s="140">
        <v>1</v>
      </c>
    </row>
    <row r="24" spans="1:11" x14ac:dyDescent="0.35">
      <c r="A24" s="139" t="s">
        <v>439</v>
      </c>
      <c r="B24" s="140"/>
      <c r="C24" s="140"/>
      <c r="D24" s="140"/>
      <c r="E24" s="140"/>
      <c r="F24" s="140"/>
      <c r="G24" s="140"/>
      <c r="H24" s="140"/>
      <c r="I24" s="140"/>
      <c r="J24" s="140">
        <v>1</v>
      </c>
      <c r="K24" s="140">
        <v>1</v>
      </c>
    </row>
    <row r="25" spans="1:11" x14ac:dyDescent="0.35">
      <c r="A25" s="139" t="s">
        <v>560</v>
      </c>
      <c r="B25" s="140"/>
      <c r="C25" s="140"/>
      <c r="D25" s="140"/>
      <c r="E25" s="140"/>
      <c r="F25" s="140"/>
      <c r="G25" s="140">
        <v>1</v>
      </c>
      <c r="H25" s="140"/>
      <c r="I25" s="140"/>
      <c r="J25" s="140"/>
      <c r="K25" s="140">
        <v>1</v>
      </c>
    </row>
    <row r="26" spans="1:11" x14ac:dyDescent="0.35">
      <c r="A26" s="139" t="s">
        <v>399</v>
      </c>
      <c r="B26" s="140"/>
      <c r="C26" s="140"/>
      <c r="D26" s="140"/>
      <c r="E26" s="140"/>
      <c r="F26" s="140"/>
      <c r="G26" s="140">
        <v>1</v>
      </c>
      <c r="H26" s="140"/>
      <c r="I26" s="140"/>
      <c r="J26" s="140"/>
      <c r="K26" s="140">
        <v>1</v>
      </c>
    </row>
    <row r="27" spans="1:11" x14ac:dyDescent="0.35">
      <c r="A27" s="139" t="s">
        <v>593</v>
      </c>
      <c r="B27" s="140"/>
      <c r="C27" s="140"/>
      <c r="D27" s="140">
        <v>1</v>
      </c>
      <c r="E27" s="140"/>
      <c r="F27" s="140"/>
      <c r="G27" s="140"/>
      <c r="H27" s="140"/>
      <c r="I27" s="140"/>
      <c r="J27" s="140"/>
      <c r="K27" s="140">
        <v>1</v>
      </c>
    </row>
    <row r="28" spans="1:11" x14ac:dyDescent="0.35">
      <c r="A28" s="139" t="s">
        <v>467</v>
      </c>
      <c r="B28" s="140"/>
      <c r="C28" s="140"/>
      <c r="D28" s="140"/>
      <c r="E28" s="140"/>
      <c r="F28" s="140">
        <v>1</v>
      </c>
      <c r="G28" s="140"/>
      <c r="H28" s="140"/>
      <c r="I28" s="140"/>
      <c r="J28" s="140"/>
      <c r="K28" s="140">
        <v>1</v>
      </c>
    </row>
    <row r="29" spans="1:11" x14ac:dyDescent="0.35">
      <c r="A29" s="139" t="s">
        <v>498</v>
      </c>
      <c r="B29" s="140"/>
      <c r="C29" s="140"/>
      <c r="D29" s="140"/>
      <c r="E29" s="140"/>
      <c r="F29" s="140">
        <v>1</v>
      </c>
      <c r="G29" s="140"/>
      <c r="H29" s="140"/>
      <c r="I29" s="140"/>
      <c r="J29" s="140"/>
      <c r="K29" s="140">
        <v>1</v>
      </c>
    </row>
    <row r="30" spans="1:11" x14ac:dyDescent="0.35">
      <c r="A30" s="141" t="s">
        <v>597</v>
      </c>
      <c r="B30" s="142"/>
      <c r="C30" s="142"/>
      <c r="D30" s="142">
        <v>1</v>
      </c>
      <c r="E30" s="142"/>
      <c r="F30" s="142"/>
      <c r="G30" s="142"/>
      <c r="H30" s="142"/>
      <c r="I30" s="142"/>
      <c r="J30" s="142"/>
      <c r="K30" s="142">
        <v>1</v>
      </c>
    </row>
    <row r="31" spans="1:11" x14ac:dyDescent="0.35">
      <c r="A31" s="130" t="s">
        <v>796</v>
      </c>
      <c r="B31">
        <v>1</v>
      </c>
      <c r="C31">
        <v>103</v>
      </c>
      <c r="D31">
        <v>14</v>
      </c>
      <c r="E31">
        <v>3</v>
      </c>
      <c r="F31">
        <v>4</v>
      </c>
      <c r="G31">
        <v>2</v>
      </c>
      <c r="H31">
        <v>5</v>
      </c>
      <c r="I31">
        <v>3</v>
      </c>
      <c r="J31">
        <v>3</v>
      </c>
      <c r="K31">
        <v>138</v>
      </c>
    </row>
  </sheetData>
  <pageMargins left="0.7" right="0.7" top="0.75" bottom="0.75" header="0.3" footer="0.3"/>
  <pageSetup paperSize="9" scale="88" fitToHeight="0" orientation="landscape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AI139"/>
  <sheetViews>
    <sheetView zoomScale="70" zoomScaleNormal="70" workbookViewId="0">
      <pane xSplit="9" ySplit="1" topLeftCell="AB2" activePane="bottomRight" state="frozen"/>
      <selection activeCell="I5" sqref="I5"/>
      <selection pane="topRight" activeCell="I5" sqref="I5"/>
      <selection pane="bottomLeft" activeCell="I5" sqref="I5"/>
      <selection pane="bottomRight" activeCell="AB77" sqref="AB77"/>
    </sheetView>
  </sheetViews>
  <sheetFormatPr defaultRowHeight="14.5" x14ac:dyDescent="0.35"/>
  <cols>
    <col min="1" max="1" width="17.1796875" hidden="1" customWidth="1"/>
    <col min="2" max="2" width="11.54296875" bestFit="1" customWidth="1"/>
    <col min="3" max="3" width="10.54296875" bestFit="1" customWidth="1"/>
    <col min="4" max="4" width="27.453125" bestFit="1" customWidth="1"/>
    <col min="5" max="5" width="13" bestFit="1" customWidth="1"/>
    <col min="6" max="6" width="9.54296875" bestFit="1" customWidth="1"/>
    <col min="7" max="7" width="24.6328125" bestFit="1" customWidth="1"/>
    <col min="8" max="8" width="10.453125" bestFit="1" customWidth="1"/>
    <col min="9" max="9" width="9" bestFit="1" customWidth="1"/>
    <col min="10" max="10" width="25.54296875" bestFit="1" customWidth="1"/>
    <col min="11" max="11" width="6.90625" bestFit="1" customWidth="1"/>
    <col min="12" max="12" width="6" bestFit="1" customWidth="1"/>
    <col min="13" max="13" width="9.1796875" bestFit="1" customWidth="1"/>
    <col min="14" max="14" width="13.54296875" style="25" bestFit="1" customWidth="1"/>
    <col min="15" max="15" width="13.6328125" style="25" bestFit="1" customWidth="1"/>
    <col min="16" max="16" width="10.08984375" bestFit="1" customWidth="1"/>
    <col min="17" max="17" width="18.1796875" style="25" bestFit="1" customWidth="1"/>
    <col min="18" max="18" width="13.6328125" style="25" bestFit="1" customWidth="1"/>
    <col min="19" max="19" width="10.81640625" bestFit="1" customWidth="1"/>
    <col min="20" max="20" width="21.54296875" bestFit="1" customWidth="1"/>
    <col min="21" max="21" width="10.90625" bestFit="1" customWidth="1"/>
    <col min="22" max="22" width="11" bestFit="1" customWidth="1"/>
    <col min="23" max="23" width="10.81640625" bestFit="1" customWidth="1"/>
    <col min="24" max="24" width="14.1796875" style="25" bestFit="1" customWidth="1"/>
    <col min="25" max="25" width="6.90625" bestFit="1" customWidth="1"/>
    <col min="26" max="26" width="11.36328125" style="23" bestFit="1" customWidth="1"/>
    <col min="27" max="27" width="13.6328125" style="25" bestFit="1" customWidth="1"/>
    <col min="28" max="28" width="15.6328125" style="25" bestFit="1" customWidth="1"/>
    <col min="29" max="29" width="13.81640625" style="25" bestFit="1" customWidth="1"/>
    <col min="30" max="30" width="16.6328125" style="25" bestFit="1" customWidth="1"/>
    <col min="31" max="31" width="24.08984375" style="25" bestFit="1" customWidth="1"/>
    <col min="32" max="32" width="9.36328125" bestFit="1" customWidth="1"/>
    <col min="33" max="33" width="14.1796875" bestFit="1" customWidth="1"/>
    <col min="34" max="34" width="12.453125" customWidth="1"/>
  </cols>
  <sheetData>
    <row r="1" spans="1:35" s="6" customFormat="1" ht="29.5" thickBot="1" x14ac:dyDescent="0.4">
      <c r="A1" s="98" t="s">
        <v>600</v>
      </c>
      <c r="B1" s="8" t="s">
        <v>760</v>
      </c>
      <c r="C1" s="8" t="s">
        <v>339</v>
      </c>
      <c r="D1" s="9" t="s">
        <v>344</v>
      </c>
      <c r="E1" s="9" t="s">
        <v>345</v>
      </c>
      <c r="F1" s="9" t="s">
        <v>346</v>
      </c>
      <c r="G1" s="9" t="s">
        <v>347</v>
      </c>
      <c r="H1" s="9" t="s">
        <v>348</v>
      </c>
      <c r="I1" s="10" t="s">
        <v>0</v>
      </c>
      <c r="J1" s="10" t="s">
        <v>349</v>
      </c>
      <c r="K1" s="11" t="s">
        <v>350</v>
      </c>
      <c r="L1" s="12" t="s">
        <v>351</v>
      </c>
      <c r="M1" s="12" t="s">
        <v>352</v>
      </c>
      <c r="N1" s="29" t="s">
        <v>353</v>
      </c>
      <c r="O1" s="29" t="s">
        <v>354</v>
      </c>
      <c r="P1" s="13" t="s">
        <v>355</v>
      </c>
      <c r="Q1" s="99" t="s">
        <v>356</v>
      </c>
      <c r="R1" s="99" t="s">
        <v>357</v>
      </c>
      <c r="S1" s="14" t="s">
        <v>358</v>
      </c>
      <c r="T1" s="15" t="s">
        <v>359</v>
      </c>
      <c r="U1" s="16" t="s">
        <v>360</v>
      </c>
      <c r="V1" s="15" t="s">
        <v>361</v>
      </c>
      <c r="W1" s="15" t="s">
        <v>362</v>
      </c>
      <c r="X1" s="119" t="s">
        <v>363</v>
      </c>
      <c r="Y1" s="17" t="s">
        <v>364</v>
      </c>
      <c r="Z1" s="28" t="s">
        <v>601</v>
      </c>
      <c r="AA1" s="120" t="s">
        <v>792</v>
      </c>
      <c r="AB1" s="120" t="s">
        <v>794</v>
      </c>
      <c r="AC1" s="120" t="s">
        <v>793</v>
      </c>
      <c r="AD1" s="27" t="s">
        <v>603</v>
      </c>
      <c r="AE1" s="27" t="s">
        <v>606</v>
      </c>
      <c r="AF1" s="26" t="s">
        <v>602</v>
      </c>
      <c r="AG1" s="26" t="s">
        <v>750</v>
      </c>
      <c r="AH1" s="6" t="s">
        <v>800</v>
      </c>
    </row>
    <row r="2" spans="1:35" hidden="1" x14ac:dyDescent="0.35">
      <c r="A2" t="s">
        <v>612</v>
      </c>
      <c r="B2" t="s">
        <v>751</v>
      </c>
      <c r="C2" t="s">
        <v>165</v>
      </c>
      <c r="D2" t="s">
        <v>365</v>
      </c>
      <c r="E2" t="s">
        <v>366</v>
      </c>
      <c r="F2" t="s">
        <v>367</v>
      </c>
      <c r="G2" t="s">
        <v>368</v>
      </c>
      <c r="H2" t="s">
        <v>369</v>
      </c>
      <c r="I2" t="s">
        <v>1</v>
      </c>
      <c r="J2" t="s">
        <v>370</v>
      </c>
      <c r="K2" t="s">
        <v>371</v>
      </c>
      <c r="L2">
        <v>45051</v>
      </c>
      <c r="M2">
        <v>45417</v>
      </c>
      <c r="N2" s="25">
        <v>2250000000</v>
      </c>
      <c r="O2" s="25">
        <v>41052000</v>
      </c>
      <c r="P2" t="s">
        <v>372</v>
      </c>
      <c r="Q2" s="25">
        <v>400000000</v>
      </c>
      <c r="R2" s="25">
        <v>8045000</v>
      </c>
      <c r="S2" t="s">
        <v>372</v>
      </c>
      <c r="T2" t="s">
        <v>768</v>
      </c>
      <c r="U2">
        <v>45086</v>
      </c>
      <c r="V2" t="s">
        <v>373</v>
      </c>
      <c r="W2">
        <v>45089</v>
      </c>
      <c r="X2" s="25">
        <v>-33007000</v>
      </c>
      <c r="Y2" t="s">
        <v>374</v>
      </c>
      <c r="Z2" s="23">
        <v>45063</v>
      </c>
      <c r="AA2" s="25">
        <v>18256000</v>
      </c>
      <c r="AB2" s="25">
        <v>-15381000</v>
      </c>
      <c r="AC2" s="25">
        <v>2875000</v>
      </c>
      <c r="AD2" s="25">
        <v>-1850000000</v>
      </c>
      <c r="AE2" s="25" t="s">
        <v>607</v>
      </c>
      <c r="AF2" t="s">
        <v>604</v>
      </c>
      <c r="AH2">
        <v>0</v>
      </c>
      <c r="AI2" t="e">
        <v>#N/A</v>
      </c>
    </row>
    <row r="3" spans="1:35" hidden="1" x14ac:dyDescent="0.35">
      <c r="A3" t="s">
        <v>613</v>
      </c>
      <c r="B3" t="s">
        <v>751</v>
      </c>
      <c r="C3" t="s">
        <v>180</v>
      </c>
      <c r="D3" t="s">
        <v>375</v>
      </c>
      <c r="E3" t="s">
        <v>366</v>
      </c>
      <c r="F3" t="s">
        <v>376</v>
      </c>
      <c r="G3" t="s">
        <v>377</v>
      </c>
      <c r="H3" t="s">
        <v>369</v>
      </c>
      <c r="I3" t="s">
        <v>2</v>
      </c>
      <c r="J3" t="s">
        <v>378</v>
      </c>
      <c r="K3" t="s">
        <v>371</v>
      </c>
      <c r="L3">
        <v>45058</v>
      </c>
      <c r="M3">
        <v>45424</v>
      </c>
      <c r="N3" s="25">
        <v>500000000</v>
      </c>
      <c r="O3" s="25">
        <v>41820000</v>
      </c>
      <c r="P3" t="s">
        <v>372</v>
      </c>
      <c r="Q3" s="25">
        <v>120000000</v>
      </c>
      <c r="R3" s="25">
        <v>4753000</v>
      </c>
      <c r="S3" t="s">
        <v>379</v>
      </c>
      <c r="T3" t="s">
        <v>782</v>
      </c>
      <c r="U3">
        <v>45090</v>
      </c>
      <c r="V3" t="s">
        <v>373</v>
      </c>
      <c r="W3">
        <v>45090</v>
      </c>
      <c r="X3" s="25">
        <v>-37067000</v>
      </c>
      <c r="Y3" t="s">
        <v>374</v>
      </c>
      <c r="Z3" s="23">
        <v>45058</v>
      </c>
      <c r="AA3" s="25">
        <v>16745000</v>
      </c>
      <c r="AB3" s="25">
        <v>-15034000</v>
      </c>
      <c r="AC3" s="25">
        <v>1711000</v>
      </c>
      <c r="AD3" s="25">
        <v>-380000000</v>
      </c>
      <c r="AE3" s="25" t="s">
        <v>609</v>
      </c>
      <c r="AF3" t="s">
        <v>604</v>
      </c>
      <c r="AH3">
        <v>0</v>
      </c>
      <c r="AI3" t="e">
        <v>#N/A</v>
      </c>
    </row>
    <row r="4" spans="1:35" hidden="1" x14ac:dyDescent="0.35">
      <c r="A4" t="s">
        <v>614</v>
      </c>
      <c r="B4" t="s">
        <v>751</v>
      </c>
      <c r="C4" t="s">
        <v>177</v>
      </c>
      <c r="D4" t="s">
        <v>380</v>
      </c>
      <c r="E4" t="s">
        <v>366</v>
      </c>
      <c r="F4" t="s">
        <v>376</v>
      </c>
      <c r="G4" t="s">
        <v>377</v>
      </c>
      <c r="H4" t="s">
        <v>369</v>
      </c>
      <c r="I4" t="s">
        <v>3</v>
      </c>
      <c r="J4" t="s">
        <v>381</v>
      </c>
      <c r="K4" t="s">
        <v>371</v>
      </c>
      <c r="L4">
        <v>45058</v>
      </c>
      <c r="M4">
        <v>45424</v>
      </c>
      <c r="N4" s="25">
        <v>1800000000</v>
      </c>
      <c r="O4" s="25">
        <v>30933000</v>
      </c>
      <c r="P4" t="s">
        <v>372</v>
      </c>
      <c r="Q4" s="25">
        <v>600000000</v>
      </c>
      <c r="R4" s="25">
        <v>4586000</v>
      </c>
      <c r="S4" t="s">
        <v>379</v>
      </c>
      <c r="T4" t="s">
        <v>782</v>
      </c>
      <c r="U4">
        <v>45090</v>
      </c>
      <c r="V4" t="s">
        <v>373</v>
      </c>
      <c r="W4">
        <v>45091</v>
      </c>
      <c r="X4" s="25">
        <v>-26347000</v>
      </c>
      <c r="Y4" t="s">
        <v>374</v>
      </c>
      <c r="Z4" s="23">
        <v>45058</v>
      </c>
      <c r="AA4" s="25">
        <v>12923000</v>
      </c>
      <c r="AB4" s="25">
        <v>-11239000</v>
      </c>
      <c r="AC4" s="25">
        <v>1684000</v>
      </c>
      <c r="AD4" s="25">
        <v>-1200000000</v>
      </c>
      <c r="AE4" s="25" t="s">
        <v>610</v>
      </c>
      <c r="AF4" t="s">
        <v>604</v>
      </c>
      <c r="AH4">
        <v>0</v>
      </c>
      <c r="AI4" t="e">
        <v>#N/A</v>
      </c>
    </row>
    <row r="5" spans="1:35" hidden="1" x14ac:dyDescent="0.35">
      <c r="A5" t="s">
        <v>615</v>
      </c>
      <c r="B5" t="s">
        <v>751</v>
      </c>
      <c r="C5" t="s">
        <v>180</v>
      </c>
      <c r="D5" t="s">
        <v>375</v>
      </c>
      <c r="E5" t="s">
        <v>366</v>
      </c>
      <c r="F5" t="s">
        <v>376</v>
      </c>
      <c r="G5" t="s">
        <v>377</v>
      </c>
      <c r="H5" t="s">
        <v>369</v>
      </c>
      <c r="I5" t="s">
        <v>4</v>
      </c>
      <c r="J5" t="s">
        <v>378</v>
      </c>
      <c r="K5" t="s">
        <v>371</v>
      </c>
      <c r="L5">
        <v>45058</v>
      </c>
      <c r="M5">
        <v>45424</v>
      </c>
      <c r="N5" s="25">
        <v>500000000</v>
      </c>
      <c r="O5" s="25">
        <v>53434000</v>
      </c>
      <c r="P5" t="s">
        <v>372</v>
      </c>
      <c r="Q5" s="25">
        <v>100000000</v>
      </c>
      <c r="R5" s="25">
        <v>5061000</v>
      </c>
      <c r="S5" t="s">
        <v>379</v>
      </c>
      <c r="T5" t="s">
        <v>782</v>
      </c>
      <c r="U5">
        <v>45090</v>
      </c>
      <c r="V5" t="s">
        <v>373</v>
      </c>
      <c r="W5">
        <v>45090</v>
      </c>
      <c r="X5" s="25">
        <v>-48373000</v>
      </c>
      <c r="Y5" t="s">
        <v>374</v>
      </c>
      <c r="Z5" s="23">
        <v>45058</v>
      </c>
      <c r="AA5" s="25">
        <v>21030000</v>
      </c>
      <c r="AB5" s="25">
        <v>-19208000</v>
      </c>
      <c r="AC5" s="25">
        <v>1822000</v>
      </c>
      <c r="AD5" s="25">
        <v>-400000000</v>
      </c>
      <c r="AE5" s="25" t="s">
        <v>609</v>
      </c>
      <c r="AF5" t="s">
        <v>604</v>
      </c>
      <c r="AH5">
        <v>0</v>
      </c>
      <c r="AI5" t="e">
        <v>#N/A</v>
      </c>
    </row>
    <row r="6" spans="1:35" hidden="1" x14ac:dyDescent="0.35">
      <c r="A6" t="s">
        <v>616</v>
      </c>
      <c r="B6" t="s">
        <v>751</v>
      </c>
      <c r="C6" t="s">
        <v>180</v>
      </c>
      <c r="D6" t="s">
        <v>375</v>
      </c>
      <c r="E6" t="s">
        <v>366</v>
      </c>
      <c r="F6" t="s">
        <v>376</v>
      </c>
      <c r="G6" t="s">
        <v>377</v>
      </c>
      <c r="H6" t="s">
        <v>369</v>
      </c>
      <c r="I6" t="s">
        <v>5</v>
      </c>
      <c r="J6" t="s">
        <v>378</v>
      </c>
      <c r="K6" t="s">
        <v>371</v>
      </c>
      <c r="L6">
        <v>45058</v>
      </c>
      <c r="M6">
        <v>45424</v>
      </c>
      <c r="N6" s="25">
        <v>1900000000</v>
      </c>
      <c r="O6" s="25">
        <v>31352000</v>
      </c>
      <c r="P6" t="s">
        <v>372</v>
      </c>
      <c r="Q6" s="25">
        <v>600000000</v>
      </c>
      <c r="R6" s="25">
        <v>4586000</v>
      </c>
      <c r="S6" t="s">
        <v>379</v>
      </c>
      <c r="T6" t="s">
        <v>782</v>
      </c>
      <c r="U6">
        <v>45090</v>
      </c>
      <c r="V6" t="s">
        <v>373</v>
      </c>
      <c r="W6">
        <v>45090</v>
      </c>
      <c r="X6" s="25">
        <v>-26766000</v>
      </c>
      <c r="Y6" t="s">
        <v>374</v>
      </c>
      <c r="Z6" s="23">
        <v>45058</v>
      </c>
      <c r="AA6" s="25">
        <v>13114000</v>
      </c>
      <c r="AB6" s="25">
        <v>-11430000</v>
      </c>
      <c r="AC6" s="25">
        <v>1684000</v>
      </c>
      <c r="AD6" s="25">
        <v>-1300000000</v>
      </c>
      <c r="AE6" s="25" t="s">
        <v>610</v>
      </c>
      <c r="AF6" t="s">
        <v>604</v>
      </c>
      <c r="AH6">
        <v>0</v>
      </c>
      <c r="AI6" t="e">
        <v>#N/A</v>
      </c>
    </row>
    <row r="7" spans="1:35" hidden="1" x14ac:dyDescent="0.35">
      <c r="A7" t="s">
        <v>617</v>
      </c>
      <c r="B7" t="s">
        <v>751</v>
      </c>
      <c r="C7" t="s">
        <v>184</v>
      </c>
      <c r="D7" t="s">
        <v>382</v>
      </c>
      <c r="E7" t="s">
        <v>366</v>
      </c>
      <c r="F7" t="s">
        <v>383</v>
      </c>
      <c r="G7" t="s">
        <v>384</v>
      </c>
      <c r="H7" t="s">
        <v>369</v>
      </c>
      <c r="I7" t="s">
        <v>6</v>
      </c>
      <c r="J7" t="s">
        <v>385</v>
      </c>
      <c r="K7" t="s">
        <v>371</v>
      </c>
      <c r="L7">
        <v>45059</v>
      </c>
      <c r="M7">
        <v>45425</v>
      </c>
      <c r="N7" s="25">
        <v>1900000000</v>
      </c>
      <c r="O7" s="25">
        <v>20062000</v>
      </c>
      <c r="P7" t="s">
        <v>372</v>
      </c>
      <c r="Q7" s="25">
        <v>800000000</v>
      </c>
      <c r="R7" s="25">
        <v>4556000</v>
      </c>
      <c r="S7" t="s">
        <v>379</v>
      </c>
      <c r="T7" t="s">
        <v>782</v>
      </c>
      <c r="U7">
        <v>45086</v>
      </c>
      <c r="V7" t="s">
        <v>373</v>
      </c>
      <c r="W7">
        <v>45087</v>
      </c>
      <c r="X7" s="25">
        <v>-15506000</v>
      </c>
      <c r="Y7" t="s">
        <v>374</v>
      </c>
      <c r="Z7" s="23">
        <v>45061</v>
      </c>
      <c r="AA7" s="25">
        <v>9533000</v>
      </c>
      <c r="AB7" s="25">
        <v>-7819000</v>
      </c>
      <c r="AC7" s="25">
        <v>1714000</v>
      </c>
      <c r="AD7" s="25">
        <v>-1100000000</v>
      </c>
      <c r="AE7" s="25" t="s">
        <v>610</v>
      </c>
      <c r="AF7" t="s">
        <v>604</v>
      </c>
      <c r="AH7">
        <v>0</v>
      </c>
      <c r="AI7" t="e">
        <v>#N/A</v>
      </c>
    </row>
    <row r="8" spans="1:35" hidden="1" x14ac:dyDescent="0.35">
      <c r="A8" t="s">
        <v>618</v>
      </c>
      <c r="B8" t="s">
        <v>751</v>
      </c>
      <c r="C8" t="s">
        <v>184</v>
      </c>
      <c r="D8" t="s">
        <v>382</v>
      </c>
      <c r="E8" t="s">
        <v>366</v>
      </c>
      <c r="F8" t="s">
        <v>383</v>
      </c>
      <c r="G8" t="s">
        <v>384</v>
      </c>
      <c r="H8" t="s">
        <v>369</v>
      </c>
      <c r="I8" t="s">
        <v>7</v>
      </c>
      <c r="J8" t="s">
        <v>385</v>
      </c>
      <c r="K8" t="s">
        <v>371</v>
      </c>
      <c r="L8">
        <v>45059</v>
      </c>
      <c r="M8">
        <v>45425</v>
      </c>
      <c r="N8" s="25">
        <v>1900000000</v>
      </c>
      <c r="O8" s="25">
        <v>44042000</v>
      </c>
      <c r="P8" t="s">
        <v>372</v>
      </c>
      <c r="Q8" s="25">
        <v>320000000</v>
      </c>
      <c r="R8" s="25">
        <v>8040000</v>
      </c>
      <c r="S8" t="s">
        <v>372</v>
      </c>
      <c r="T8" t="s">
        <v>768</v>
      </c>
      <c r="U8">
        <v>45086</v>
      </c>
      <c r="V8" t="s">
        <v>373</v>
      </c>
      <c r="W8">
        <v>45087</v>
      </c>
      <c r="X8" s="25">
        <v>-36002000</v>
      </c>
      <c r="Y8" t="s">
        <v>374</v>
      </c>
      <c r="Z8" s="23">
        <v>45061</v>
      </c>
      <c r="AA8" s="25">
        <v>18417000</v>
      </c>
      <c r="AB8" s="25">
        <v>-15653000</v>
      </c>
      <c r="AC8" s="25">
        <v>2764000</v>
      </c>
      <c r="AD8" s="25">
        <v>-1580000000</v>
      </c>
      <c r="AE8" s="25" t="s">
        <v>607</v>
      </c>
      <c r="AF8" t="s">
        <v>604</v>
      </c>
      <c r="AH8">
        <v>0</v>
      </c>
      <c r="AI8" t="e">
        <v>#N/A</v>
      </c>
    </row>
    <row r="9" spans="1:35" hidden="1" x14ac:dyDescent="0.35">
      <c r="A9" t="s">
        <v>619</v>
      </c>
      <c r="B9" t="s">
        <v>751</v>
      </c>
      <c r="C9" t="s">
        <v>184</v>
      </c>
      <c r="D9" t="s">
        <v>382</v>
      </c>
      <c r="E9" t="s">
        <v>366</v>
      </c>
      <c r="F9" t="s">
        <v>383</v>
      </c>
      <c r="G9" t="s">
        <v>384</v>
      </c>
      <c r="H9" t="s">
        <v>369</v>
      </c>
      <c r="I9" t="s">
        <v>8</v>
      </c>
      <c r="J9" t="s">
        <v>385</v>
      </c>
      <c r="K9" t="s">
        <v>371</v>
      </c>
      <c r="L9">
        <v>45059</v>
      </c>
      <c r="M9">
        <v>45425</v>
      </c>
      <c r="N9" s="25">
        <v>1200000000</v>
      </c>
      <c r="O9" s="25">
        <v>30186000</v>
      </c>
      <c r="P9" t="s">
        <v>372</v>
      </c>
      <c r="Q9" s="25">
        <v>300000000</v>
      </c>
      <c r="R9" s="25">
        <v>8091000</v>
      </c>
      <c r="S9" t="s">
        <v>372</v>
      </c>
      <c r="T9" t="s">
        <v>768</v>
      </c>
      <c r="U9">
        <v>45086</v>
      </c>
      <c r="V9" t="s">
        <v>373</v>
      </c>
      <c r="W9">
        <v>45087</v>
      </c>
      <c r="X9" s="25">
        <v>-22095000</v>
      </c>
      <c r="Y9" t="s">
        <v>374</v>
      </c>
      <c r="Z9" s="23">
        <v>45061</v>
      </c>
      <c r="AA9" s="25">
        <v>14152000</v>
      </c>
      <c r="AB9" s="25">
        <v>-11214000</v>
      </c>
      <c r="AC9" s="25">
        <v>2938000</v>
      </c>
      <c r="AD9" s="25">
        <v>-900000000</v>
      </c>
      <c r="AE9" s="25" t="s">
        <v>608</v>
      </c>
      <c r="AF9" t="s">
        <v>604</v>
      </c>
      <c r="AH9">
        <v>0</v>
      </c>
      <c r="AI9" t="e">
        <v>#N/A</v>
      </c>
    </row>
    <row r="10" spans="1:35" hidden="1" x14ac:dyDescent="0.35">
      <c r="A10" t="s">
        <v>620</v>
      </c>
      <c r="B10" t="s">
        <v>751</v>
      </c>
      <c r="C10" t="s">
        <v>189</v>
      </c>
      <c r="D10" t="s">
        <v>386</v>
      </c>
      <c r="E10" t="s">
        <v>366</v>
      </c>
      <c r="F10" t="s">
        <v>387</v>
      </c>
      <c r="G10" t="s">
        <v>388</v>
      </c>
      <c r="H10" t="s">
        <v>369</v>
      </c>
      <c r="I10" t="s">
        <v>9</v>
      </c>
      <c r="J10" t="s">
        <v>389</v>
      </c>
      <c r="K10" t="s">
        <v>371</v>
      </c>
      <c r="L10">
        <v>45059</v>
      </c>
      <c r="M10">
        <v>45425</v>
      </c>
      <c r="N10" s="25">
        <v>1400000000</v>
      </c>
      <c r="O10" s="25">
        <v>55320000</v>
      </c>
      <c r="P10" t="s">
        <v>372</v>
      </c>
      <c r="Q10" s="25">
        <v>170000000</v>
      </c>
      <c r="R10" s="25">
        <v>8014000</v>
      </c>
      <c r="S10" t="s">
        <v>372</v>
      </c>
      <c r="T10" t="s">
        <v>768</v>
      </c>
      <c r="U10">
        <v>45086</v>
      </c>
      <c r="V10" t="s">
        <v>373</v>
      </c>
      <c r="W10">
        <v>45087</v>
      </c>
      <c r="X10" s="25">
        <v>-47306000</v>
      </c>
      <c r="Y10" t="s">
        <v>374</v>
      </c>
      <c r="Z10" s="23">
        <v>45061</v>
      </c>
      <c r="AA10" s="25">
        <v>22452000</v>
      </c>
      <c r="AB10" s="25">
        <v>-19741000</v>
      </c>
      <c r="AC10" s="25">
        <v>2711000</v>
      </c>
      <c r="AD10" s="25">
        <v>-1230000000</v>
      </c>
      <c r="AE10" s="25" t="s">
        <v>610</v>
      </c>
      <c r="AF10" t="s">
        <v>604</v>
      </c>
      <c r="AH10">
        <v>0</v>
      </c>
      <c r="AI10" t="e">
        <v>#N/A</v>
      </c>
    </row>
    <row r="11" spans="1:35" hidden="1" x14ac:dyDescent="0.35">
      <c r="A11" t="s">
        <v>621</v>
      </c>
      <c r="B11" t="s">
        <v>751</v>
      </c>
      <c r="C11" t="s">
        <v>189</v>
      </c>
      <c r="D11" t="s">
        <v>386</v>
      </c>
      <c r="E11" t="s">
        <v>366</v>
      </c>
      <c r="F11" t="s">
        <v>387</v>
      </c>
      <c r="G11" t="s">
        <v>388</v>
      </c>
      <c r="H11" t="s">
        <v>369</v>
      </c>
      <c r="I11" t="s">
        <v>10</v>
      </c>
      <c r="J11" t="s">
        <v>389</v>
      </c>
      <c r="K11" t="s">
        <v>371</v>
      </c>
      <c r="L11">
        <v>45061</v>
      </c>
      <c r="M11">
        <v>45427</v>
      </c>
      <c r="N11" s="25">
        <v>1900000000</v>
      </c>
      <c r="O11" s="25">
        <v>20008000</v>
      </c>
      <c r="P11" t="s">
        <v>372</v>
      </c>
      <c r="Q11" s="25">
        <v>820000000</v>
      </c>
      <c r="R11" s="25">
        <v>4501000</v>
      </c>
      <c r="S11" t="s">
        <v>379</v>
      </c>
      <c r="T11" t="s">
        <v>782</v>
      </c>
      <c r="U11">
        <v>45086</v>
      </c>
      <c r="V11" t="s">
        <v>373</v>
      </c>
      <c r="W11">
        <v>45087</v>
      </c>
      <c r="X11" s="25">
        <v>-15507000</v>
      </c>
      <c r="Y11" t="s">
        <v>374</v>
      </c>
      <c r="Z11" s="23">
        <v>45061</v>
      </c>
      <c r="AA11" s="25">
        <v>9579000</v>
      </c>
      <c r="AB11" s="25">
        <v>-7851000</v>
      </c>
      <c r="AC11" s="25">
        <v>1728000</v>
      </c>
      <c r="AD11" s="25">
        <v>-1080000000</v>
      </c>
      <c r="AE11" s="25" t="s">
        <v>610</v>
      </c>
      <c r="AF11" t="s">
        <v>604</v>
      </c>
      <c r="AH11">
        <v>0</v>
      </c>
      <c r="AI11" t="e">
        <v>#N/A</v>
      </c>
    </row>
    <row r="12" spans="1:35" hidden="1" x14ac:dyDescent="0.35">
      <c r="A12" t="s">
        <v>622</v>
      </c>
      <c r="B12" t="s">
        <v>751</v>
      </c>
      <c r="C12" t="s">
        <v>191</v>
      </c>
      <c r="D12" t="s">
        <v>390</v>
      </c>
      <c r="E12" t="s">
        <v>366</v>
      </c>
      <c r="F12" t="s">
        <v>367</v>
      </c>
      <c r="G12" t="s">
        <v>368</v>
      </c>
      <c r="H12" t="s">
        <v>369</v>
      </c>
      <c r="I12" t="s">
        <v>11</v>
      </c>
      <c r="J12" t="s">
        <v>391</v>
      </c>
      <c r="K12" t="s">
        <v>371</v>
      </c>
      <c r="L12">
        <v>45059</v>
      </c>
      <c r="M12">
        <v>45425</v>
      </c>
      <c r="N12" s="25">
        <v>2554800000</v>
      </c>
      <c r="O12" s="25">
        <v>55056000</v>
      </c>
      <c r="P12" t="s">
        <v>372</v>
      </c>
      <c r="Q12" s="25">
        <v>500000000</v>
      </c>
      <c r="R12" s="25">
        <v>5318000</v>
      </c>
      <c r="S12" t="s">
        <v>379</v>
      </c>
      <c r="T12" t="s">
        <v>782</v>
      </c>
      <c r="U12">
        <v>45091</v>
      </c>
      <c r="V12" t="s">
        <v>373</v>
      </c>
      <c r="W12">
        <v>45092</v>
      </c>
      <c r="X12" s="25">
        <v>-49738000</v>
      </c>
      <c r="Y12" t="s">
        <v>374</v>
      </c>
      <c r="Z12" s="23">
        <v>45071</v>
      </c>
      <c r="AA12" s="25">
        <v>22921000</v>
      </c>
      <c r="AB12" s="25">
        <v>-20900000</v>
      </c>
      <c r="AC12" s="25">
        <v>2021000</v>
      </c>
      <c r="AD12" s="25">
        <v>-2054800000</v>
      </c>
      <c r="AE12" s="25" t="s">
        <v>607</v>
      </c>
      <c r="AF12" t="s">
        <v>604</v>
      </c>
      <c r="AH12">
        <v>0</v>
      </c>
      <c r="AI12" t="e">
        <v>#N/A</v>
      </c>
    </row>
    <row r="13" spans="1:35" hidden="1" x14ac:dyDescent="0.35">
      <c r="A13" t="s">
        <v>623</v>
      </c>
      <c r="B13" t="s">
        <v>751</v>
      </c>
      <c r="C13" t="s">
        <v>184</v>
      </c>
      <c r="D13" t="s">
        <v>382</v>
      </c>
      <c r="E13" t="s">
        <v>366</v>
      </c>
      <c r="F13" t="s">
        <v>383</v>
      </c>
      <c r="G13" t="s">
        <v>384</v>
      </c>
      <c r="H13" t="s">
        <v>369</v>
      </c>
      <c r="I13" t="s">
        <v>12</v>
      </c>
      <c r="J13" t="s">
        <v>385</v>
      </c>
      <c r="K13" t="s">
        <v>371</v>
      </c>
      <c r="L13">
        <v>45059</v>
      </c>
      <c r="M13">
        <v>45425</v>
      </c>
      <c r="N13" s="25">
        <v>1900000000</v>
      </c>
      <c r="O13" s="25">
        <v>20021000</v>
      </c>
      <c r="P13" t="s">
        <v>372</v>
      </c>
      <c r="Q13" s="25">
        <v>820000000</v>
      </c>
      <c r="R13" s="25">
        <v>4539000</v>
      </c>
      <c r="S13" t="s">
        <v>379</v>
      </c>
      <c r="T13" t="s">
        <v>782</v>
      </c>
      <c r="U13">
        <v>45086</v>
      </c>
      <c r="V13" t="s">
        <v>373</v>
      </c>
      <c r="W13">
        <v>45087</v>
      </c>
      <c r="X13" s="25">
        <v>-15482000</v>
      </c>
      <c r="Y13" t="s">
        <v>374</v>
      </c>
      <c r="Z13" s="23">
        <v>45061</v>
      </c>
      <c r="AA13" s="25">
        <v>9575000</v>
      </c>
      <c r="AB13" s="25">
        <v>-7842000</v>
      </c>
      <c r="AC13" s="25">
        <v>1733000</v>
      </c>
      <c r="AD13" s="25">
        <v>-1080000000</v>
      </c>
      <c r="AE13" s="25" t="s">
        <v>610</v>
      </c>
      <c r="AF13" t="s">
        <v>604</v>
      </c>
      <c r="AH13">
        <v>0</v>
      </c>
      <c r="AI13" t="e">
        <v>#N/A</v>
      </c>
    </row>
    <row r="14" spans="1:35" hidden="1" x14ac:dyDescent="0.35">
      <c r="A14" t="s">
        <v>624</v>
      </c>
      <c r="B14" t="s">
        <v>751</v>
      </c>
      <c r="C14" t="s">
        <v>189</v>
      </c>
      <c r="D14" t="s">
        <v>386</v>
      </c>
      <c r="E14" t="s">
        <v>366</v>
      </c>
      <c r="F14" t="s">
        <v>387</v>
      </c>
      <c r="G14" t="s">
        <v>388</v>
      </c>
      <c r="H14" t="s">
        <v>369</v>
      </c>
      <c r="I14" t="s">
        <v>13</v>
      </c>
      <c r="J14" t="s">
        <v>389</v>
      </c>
      <c r="K14" t="s">
        <v>371</v>
      </c>
      <c r="L14">
        <v>45059</v>
      </c>
      <c r="M14">
        <v>45425</v>
      </c>
      <c r="N14" s="25">
        <v>1900000000</v>
      </c>
      <c r="O14" s="25">
        <v>20045000</v>
      </c>
      <c r="P14" t="s">
        <v>372</v>
      </c>
      <c r="Q14" s="25">
        <v>810000000</v>
      </c>
      <c r="R14" s="25">
        <v>4502000</v>
      </c>
      <c r="S14" t="s">
        <v>379</v>
      </c>
      <c r="T14" t="s">
        <v>782</v>
      </c>
      <c r="U14">
        <v>45086</v>
      </c>
      <c r="V14" t="s">
        <v>373</v>
      </c>
      <c r="W14">
        <v>45087</v>
      </c>
      <c r="X14" s="25">
        <v>-15543000</v>
      </c>
      <c r="Y14" t="s">
        <v>374</v>
      </c>
      <c r="Z14" s="23">
        <v>45062</v>
      </c>
      <c r="AA14" s="25">
        <v>9563000</v>
      </c>
      <c r="AB14" s="25">
        <v>-7847000</v>
      </c>
      <c r="AC14" s="25">
        <v>1716000</v>
      </c>
      <c r="AD14" s="25">
        <v>-1090000000</v>
      </c>
      <c r="AE14" s="25" t="s">
        <v>610</v>
      </c>
      <c r="AF14" t="s">
        <v>604</v>
      </c>
      <c r="AH14">
        <v>0</v>
      </c>
      <c r="AI14" t="e">
        <v>#N/A</v>
      </c>
    </row>
    <row r="15" spans="1:35" hidden="1" x14ac:dyDescent="0.35">
      <c r="A15" t="s">
        <v>625</v>
      </c>
      <c r="B15" t="s">
        <v>751</v>
      </c>
      <c r="C15" t="s">
        <v>189</v>
      </c>
      <c r="D15" t="s">
        <v>386</v>
      </c>
      <c r="E15" t="s">
        <v>366</v>
      </c>
      <c r="F15" t="s">
        <v>387</v>
      </c>
      <c r="G15" t="s">
        <v>388</v>
      </c>
      <c r="H15" t="s">
        <v>369</v>
      </c>
      <c r="I15" t="s">
        <v>14</v>
      </c>
      <c r="J15" t="s">
        <v>389</v>
      </c>
      <c r="K15" t="s">
        <v>371</v>
      </c>
      <c r="L15">
        <v>45059</v>
      </c>
      <c r="M15">
        <v>45425</v>
      </c>
      <c r="N15" s="25">
        <v>1900000000</v>
      </c>
      <c r="O15" s="25">
        <v>40052000</v>
      </c>
      <c r="P15" t="s">
        <v>372</v>
      </c>
      <c r="Q15" s="25">
        <v>340000000</v>
      </c>
      <c r="R15" s="25">
        <v>8095000</v>
      </c>
      <c r="S15" t="s">
        <v>372</v>
      </c>
      <c r="T15" t="s">
        <v>768</v>
      </c>
      <c r="U15">
        <v>45086</v>
      </c>
      <c r="V15" t="s">
        <v>373</v>
      </c>
      <c r="W15">
        <v>45087</v>
      </c>
      <c r="X15" s="25">
        <v>-31957000</v>
      </c>
      <c r="Y15" t="s">
        <v>374</v>
      </c>
      <c r="Z15" s="23">
        <v>45061</v>
      </c>
      <c r="AA15" s="25">
        <v>17884000</v>
      </c>
      <c r="AB15" s="25">
        <v>-15002000</v>
      </c>
      <c r="AC15" s="25">
        <v>2882000</v>
      </c>
      <c r="AD15" s="25">
        <v>-1560000000</v>
      </c>
      <c r="AE15" s="25" t="s">
        <v>607</v>
      </c>
      <c r="AF15" t="s">
        <v>604</v>
      </c>
      <c r="AH15">
        <v>0</v>
      </c>
      <c r="AI15" t="e">
        <v>#N/A</v>
      </c>
    </row>
    <row r="16" spans="1:35" hidden="1" x14ac:dyDescent="0.35">
      <c r="A16" t="s">
        <v>626</v>
      </c>
      <c r="B16" t="s">
        <v>751</v>
      </c>
      <c r="C16" t="s">
        <v>196</v>
      </c>
      <c r="D16" t="s">
        <v>392</v>
      </c>
      <c r="E16" t="s">
        <v>366</v>
      </c>
      <c r="F16" t="s">
        <v>387</v>
      </c>
      <c r="G16" t="s">
        <v>388</v>
      </c>
      <c r="H16" t="s">
        <v>369</v>
      </c>
      <c r="I16" t="s">
        <v>15</v>
      </c>
      <c r="J16" t="s">
        <v>393</v>
      </c>
      <c r="K16" t="s">
        <v>371</v>
      </c>
      <c r="L16">
        <v>45062</v>
      </c>
      <c r="M16">
        <v>45428</v>
      </c>
      <c r="N16" s="25">
        <v>491000000</v>
      </c>
      <c r="O16" s="25">
        <v>38053000</v>
      </c>
      <c r="P16" t="s">
        <v>372</v>
      </c>
      <c r="Q16" s="25">
        <v>117000000</v>
      </c>
      <c r="R16" s="25">
        <v>4534000</v>
      </c>
      <c r="S16" t="s">
        <v>379</v>
      </c>
      <c r="T16" t="s">
        <v>782</v>
      </c>
      <c r="U16">
        <v>45086</v>
      </c>
      <c r="V16" t="s">
        <v>373</v>
      </c>
      <c r="W16">
        <v>45087</v>
      </c>
      <c r="X16" s="25">
        <v>-33519000</v>
      </c>
      <c r="Y16" t="s">
        <v>374</v>
      </c>
      <c r="Z16" s="23">
        <v>45062</v>
      </c>
      <c r="AA16" s="25">
        <v>15331000</v>
      </c>
      <c r="AB16" s="25">
        <v>-13699000</v>
      </c>
      <c r="AC16" s="25">
        <v>1632000</v>
      </c>
      <c r="AD16" s="25">
        <v>-374000000</v>
      </c>
      <c r="AE16" s="25" t="s">
        <v>609</v>
      </c>
      <c r="AF16" t="s">
        <v>604</v>
      </c>
      <c r="AH16">
        <v>0</v>
      </c>
      <c r="AI16" t="e">
        <v>#N/A</v>
      </c>
    </row>
    <row r="17" spans="1:35" hidden="1" x14ac:dyDescent="0.35">
      <c r="A17" t="s">
        <v>627</v>
      </c>
      <c r="B17" t="s">
        <v>751</v>
      </c>
      <c r="C17" t="s">
        <v>198</v>
      </c>
      <c r="D17" t="s">
        <v>394</v>
      </c>
      <c r="E17" t="s">
        <v>366</v>
      </c>
      <c r="F17" t="s">
        <v>367</v>
      </c>
      <c r="G17" t="s">
        <v>368</v>
      </c>
      <c r="H17" t="s">
        <v>369</v>
      </c>
      <c r="I17" t="s">
        <v>16</v>
      </c>
      <c r="J17" t="s">
        <v>395</v>
      </c>
      <c r="K17" t="s">
        <v>371</v>
      </c>
      <c r="L17">
        <v>45061</v>
      </c>
      <c r="M17">
        <v>45427</v>
      </c>
      <c r="N17" s="25">
        <v>1900000000</v>
      </c>
      <c r="O17" s="25">
        <v>20049000</v>
      </c>
      <c r="P17" t="s">
        <v>372</v>
      </c>
      <c r="Q17" s="25">
        <v>800000000</v>
      </c>
      <c r="R17" s="25">
        <v>4549000</v>
      </c>
      <c r="S17" t="s">
        <v>379</v>
      </c>
      <c r="T17" t="s">
        <v>782</v>
      </c>
      <c r="U17">
        <v>45086</v>
      </c>
      <c r="V17" t="s">
        <v>373</v>
      </c>
      <c r="W17">
        <v>45089</v>
      </c>
      <c r="X17" s="25">
        <v>-15500000</v>
      </c>
      <c r="Y17" t="s">
        <v>374</v>
      </c>
      <c r="Z17" s="23">
        <v>45062</v>
      </c>
      <c r="AA17" s="25">
        <v>9529000</v>
      </c>
      <c r="AB17" s="25">
        <v>-7816000</v>
      </c>
      <c r="AC17" s="25">
        <v>1713000</v>
      </c>
      <c r="AD17" s="25">
        <v>-1100000000</v>
      </c>
      <c r="AE17" s="25" t="s">
        <v>610</v>
      </c>
      <c r="AF17" t="s">
        <v>604</v>
      </c>
      <c r="AH17">
        <v>0</v>
      </c>
      <c r="AI17" t="e">
        <v>#N/A</v>
      </c>
    </row>
    <row r="18" spans="1:35" hidden="1" x14ac:dyDescent="0.35">
      <c r="A18" t="s">
        <v>628</v>
      </c>
      <c r="B18" t="s">
        <v>751</v>
      </c>
      <c r="C18" t="s">
        <v>198</v>
      </c>
      <c r="D18" t="s">
        <v>394</v>
      </c>
      <c r="E18" t="s">
        <v>366</v>
      </c>
      <c r="F18" t="s">
        <v>367</v>
      </c>
      <c r="G18" t="s">
        <v>368</v>
      </c>
      <c r="H18" t="s">
        <v>369</v>
      </c>
      <c r="I18" t="s">
        <v>17</v>
      </c>
      <c r="J18" t="s">
        <v>395</v>
      </c>
      <c r="K18" t="s">
        <v>371</v>
      </c>
      <c r="L18">
        <v>45061</v>
      </c>
      <c r="M18">
        <v>45427</v>
      </c>
      <c r="N18" s="25">
        <v>1900000000</v>
      </c>
      <c r="O18" s="25">
        <v>44977000</v>
      </c>
      <c r="P18" t="s">
        <v>372</v>
      </c>
      <c r="Q18" s="25">
        <v>275000000</v>
      </c>
      <c r="R18" s="25">
        <v>8041000</v>
      </c>
      <c r="S18" t="s">
        <v>372</v>
      </c>
      <c r="T18" t="s">
        <v>768</v>
      </c>
      <c r="U18">
        <v>45086</v>
      </c>
      <c r="V18" t="s">
        <v>373</v>
      </c>
      <c r="W18">
        <v>45089</v>
      </c>
      <c r="X18" s="25">
        <v>-36936000</v>
      </c>
      <c r="Y18" t="s">
        <v>374</v>
      </c>
      <c r="Z18" s="23">
        <v>45063</v>
      </c>
      <c r="AA18" s="25">
        <v>19636000</v>
      </c>
      <c r="AB18" s="25">
        <v>-16836000</v>
      </c>
      <c r="AC18" s="25">
        <v>2800000</v>
      </c>
      <c r="AD18" s="25">
        <v>-1625000000</v>
      </c>
      <c r="AE18" s="25" t="s">
        <v>607</v>
      </c>
      <c r="AF18" t="s">
        <v>604</v>
      </c>
      <c r="AH18">
        <v>0</v>
      </c>
      <c r="AI18" t="e">
        <v>#N/A</v>
      </c>
    </row>
    <row r="19" spans="1:35" hidden="1" x14ac:dyDescent="0.35">
      <c r="A19" t="s">
        <v>629</v>
      </c>
      <c r="B19" t="s">
        <v>751</v>
      </c>
      <c r="C19" t="s">
        <v>198</v>
      </c>
      <c r="D19" t="s">
        <v>394</v>
      </c>
      <c r="E19" t="s">
        <v>366</v>
      </c>
      <c r="F19" t="s">
        <v>367</v>
      </c>
      <c r="G19" t="s">
        <v>368</v>
      </c>
      <c r="H19" t="s">
        <v>369</v>
      </c>
      <c r="I19" t="s">
        <v>18</v>
      </c>
      <c r="J19" t="s">
        <v>395</v>
      </c>
      <c r="K19" t="s">
        <v>371</v>
      </c>
      <c r="L19">
        <v>45061</v>
      </c>
      <c r="M19">
        <v>45427</v>
      </c>
      <c r="N19" s="25">
        <v>1900000000</v>
      </c>
      <c r="O19" s="25">
        <v>20150000</v>
      </c>
      <c r="P19" t="s">
        <v>372</v>
      </c>
      <c r="Q19" s="25">
        <v>800000000</v>
      </c>
      <c r="R19" s="25">
        <v>4508000</v>
      </c>
      <c r="S19" t="s">
        <v>379</v>
      </c>
      <c r="T19" t="s">
        <v>782</v>
      </c>
      <c r="U19">
        <v>45086</v>
      </c>
      <c r="V19" t="s">
        <v>373</v>
      </c>
      <c r="W19">
        <v>45089</v>
      </c>
      <c r="X19" s="25">
        <v>-15642000</v>
      </c>
      <c r="Y19" t="s">
        <v>374</v>
      </c>
      <c r="Z19" s="23">
        <v>45063</v>
      </c>
      <c r="AA19" s="25">
        <v>9567000</v>
      </c>
      <c r="AB19" s="25">
        <v>-7862000</v>
      </c>
      <c r="AC19" s="25">
        <v>1705000</v>
      </c>
      <c r="AD19" s="25">
        <v>-1100000000</v>
      </c>
      <c r="AE19" s="25" t="s">
        <v>610</v>
      </c>
      <c r="AF19" t="s">
        <v>604</v>
      </c>
      <c r="AH19">
        <v>0</v>
      </c>
      <c r="AI19" t="e">
        <v>#N/A</v>
      </c>
    </row>
    <row r="20" spans="1:35" hidden="1" x14ac:dyDescent="0.35">
      <c r="A20" t="s">
        <v>630</v>
      </c>
      <c r="B20" t="s">
        <v>751</v>
      </c>
      <c r="C20" t="s">
        <v>198</v>
      </c>
      <c r="D20" t="s">
        <v>394</v>
      </c>
      <c r="E20" t="s">
        <v>366</v>
      </c>
      <c r="F20" t="s">
        <v>367</v>
      </c>
      <c r="G20" t="s">
        <v>368</v>
      </c>
      <c r="H20" t="s">
        <v>369</v>
      </c>
      <c r="I20" t="s">
        <v>19</v>
      </c>
      <c r="J20" t="s">
        <v>395</v>
      </c>
      <c r="K20" t="s">
        <v>371</v>
      </c>
      <c r="L20">
        <v>45061</v>
      </c>
      <c r="M20">
        <v>45427</v>
      </c>
      <c r="N20" s="25">
        <v>1900000000</v>
      </c>
      <c r="O20" s="25">
        <v>27446000</v>
      </c>
      <c r="P20" t="s">
        <v>372</v>
      </c>
      <c r="Q20" s="25">
        <v>525000000</v>
      </c>
      <c r="R20" s="25">
        <v>8058000</v>
      </c>
      <c r="S20" t="s">
        <v>372</v>
      </c>
      <c r="T20" t="s">
        <v>768</v>
      </c>
      <c r="U20">
        <v>45086</v>
      </c>
      <c r="V20" t="s">
        <v>373</v>
      </c>
      <c r="W20">
        <v>45089</v>
      </c>
      <c r="X20" s="25">
        <v>-19388000</v>
      </c>
      <c r="Y20" t="s">
        <v>374</v>
      </c>
      <c r="Z20" s="23">
        <v>45063</v>
      </c>
      <c r="AA20" s="25">
        <v>13122000</v>
      </c>
      <c r="AB20" s="25">
        <v>-10219000</v>
      </c>
      <c r="AC20" s="25">
        <v>2903000</v>
      </c>
      <c r="AD20" s="25">
        <v>-1375000000</v>
      </c>
      <c r="AE20" s="25" t="s">
        <v>610</v>
      </c>
      <c r="AF20" t="s">
        <v>604</v>
      </c>
      <c r="AH20">
        <v>0</v>
      </c>
      <c r="AI20" t="e">
        <v>#N/A</v>
      </c>
    </row>
    <row r="21" spans="1:35" hidden="1" x14ac:dyDescent="0.35">
      <c r="A21" t="s">
        <v>631</v>
      </c>
      <c r="B21" t="s">
        <v>751</v>
      </c>
      <c r="C21" t="s">
        <v>191</v>
      </c>
      <c r="D21" t="s">
        <v>390</v>
      </c>
      <c r="E21" t="s">
        <v>366</v>
      </c>
      <c r="F21" t="s">
        <v>367</v>
      </c>
      <c r="G21" t="s">
        <v>368</v>
      </c>
      <c r="H21" t="s">
        <v>369</v>
      </c>
      <c r="I21" t="s">
        <v>20</v>
      </c>
      <c r="J21" t="s">
        <v>396</v>
      </c>
      <c r="K21" t="s">
        <v>371</v>
      </c>
      <c r="L21">
        <v>45064</v>
      </c>
      <c r="M21">
        <v>45430</v>
      </c>
      <c r="N21" s="25">
        <v>1800000000</v>
      </c>
      <c r="O21" s="25">
        <v>42849000</v>
      </c>
      <c r="P21" t="s">
        <v>372</v>
      </c>
      <c r="Q21" s="25">
        <v>280000000</v>
      </c>
      <c r="R21" s="25">
        <v>8004000</v>
      </c>
      <c r="S21" t="s">
        <v>372</v>
      </c>
      <c r="T21" t="s">
        <v>768</v>
      </c>
      <c r="U21">
        <v>45091</v>
      </c>
      <c r="V21" t="s">
        <v>373</v>
      </c>
      <c r="W21">
        <v>45091</v>
      </c>
      <c r="X21" s="25">
        <v>-34845000</v>
      </c>
      <c r="Y21" t="s">
        <v>374</v>
      </c>
      <c r="Z21" s="23">
        <v>45065</v>
      </c>
      <c r="AA21" s="25">
        <v>18815000</v>
      </c>
      <c r="AB21" s="25">
        <v>-16025000</v>
      </c>
      <c r="AC21" s="25">
        <v>2790000</v>
      </c>
      <c r="AD21" s="25">
        <v>-1520000000</v>
      </c>
      <c r="AE21" s="25" t="s">
        <v>607</v>
      </c>
      <c r="AF21" t="s">
        <v>604</v>
      </c>
      <c r="AH21">
        <v>0</v>
      </c>
      <c r="AI21" t="e">
        <v>#N/A</v>
      </c>
    </row>
    <row r="22" spans="1:35" hidden="1" x14ac:dyDescent="0.35">
      <c r="A22" t="s">
        <v>632</v>
      </c>
      <c r="B22" t="s">
        <v>752</v>
      </c>
      <c r="C22" t="s">
        <v>200</v>
      </c>
      <c r="D22" t="s">
        <v>397</v>
      </c>
      <c r="E22" t="s">
        <v>366</v>
      </c>
      <c r="F22" t="s">
        <v>398</v>
      </c>
      <c r="G22" t="s">
        <v>399</v>
      </c>
      <c r="H22" t="s">
        <v>400</v>
      </c>
      <c r="I22" t="s">
        <v>21</v>
      </c>
      <c r="J22" t="s">
        <v>401</v>
      </c>
      <c r="K22" t="s">
        <v>371</v>
      </c>
      <c r="L22">
        <v>45068</v>
      </c>
      <c r="M22">
        <v>45434</v>
      </c>
      <c r="N22" s="25">
        <v>300000000</v>
      </c>
      <c r="O22">
        <v>15011000</v>
      </c>
      <c r="P22" t="s">
        <v>372</v>
      </c>
      <c r="Q22">
        <v>300000000</v>
      </c>
      <c r="R22">
        <v>12241000</v>
      </c>
      <c r="S22" t="s">
        <v>372</v>
      </c>
      <c r="T22" t="s">
        <v>402</v>
      </c>
      <c r="U22">
        <v>45097</v>
      </c>
      <c r="V22" t="s">
        <v>373</v>
      </c>
      <c r="W22">
        <v>45097</v>
      </c>
      <c r="X22">
        <v>-2770000</v>
      </c>
      <c r="Y22" t="s">
        <v>374</v>
      </c>
      <c r="Z22" s="23">
        <v>45069</v>
      </c>
      <c r="AA22" s="25">
        <v>9242000</v>
      </c>
      <c r="AB22" s="25">
        <v>-4858000</v>
      </c>
      <c r="AC22" s="25">
        <v>4384000</v>
      </c>
      <c r="AD22" s="25">
        <v>0</v>
      </c>
      <c r="AE22" s="25" t="s">
        <v>609</v>
      </c>
      <c r="AF22" t="s">
        <v>605</v>
      </c>
      <c r="AH22">
        <v>0</v>
      </c>
      <c r="AI22" t="e">
        <v>#N/A</v>
      </c>
    </row>
    <row r="23" spans="1:35" hidden="1" x14ac:dyDescent="0.35">
      <c r="A23" t="s">
        <v>633</v>
      </c>
      <c r="B23" t="s">
        <v>751</v>
      </c>
      <c r="C23" t="s">
        <v>174</v>
      </c>
      <c r="D23" t="s">
        <v>403</v>
      </c>
      <c r="E23" t="s">
        <v>366</v>
      </c>
      <c r="F23" t="s">
        <v>376</v>
      </c>
      <c r="G23" t="s">
        <v>377</v>
      </c>
      <c r="H23" t="s">
        <v>369</v>
      </c>
      <c r="I23" t="s">
        <v>22</v>
      </c>
      <c r="J23" t="s">
        <v>404</v>
      </c>
      <c r="K23" t="s">
        <v>371</v>
      </c>
      <c r="L23">
        <v>45069</v>
      </c>
      <c r="M23">
        <v>45435</v>
      </c>
      <c r="N23" s="25">
        <v>1800000000</v>
      </c>
      <c r="O23" s="25">
        <v>28928000</v>
      </c>
      <c r="P23" t="s">
        <v>372</v>
      </c>
      <c r="Q23" s="25">
        <v>600000000</v>
      </c>
      <c r="R23" s="25">
        <v>4580000</v>
      </c>
      <c r="S23" t="s">
        <v>379</v>
      </c>
      <c r="T23" t="s">
        <v>782</v>
      </c>
      <c r="U23">
        <v>45090</v>
      </c>
      <c r="V23" t="s">
        <v>373</v>
      </c>
      <c r="W23">
        <v>45091</v>
      </c>
      <c r="X23" s="25">
        <v>-24348000</v>
      </c>
      <c r="Y23" t="s">
        <v>374</v>
      </c>
      <c r="Z23" s="23">
        <v>45069</v>
      </c>
      <c r="AA23" s="25">
        <v>12306000</v>
      </c>
      <c r="AB23" s="25">
        <v>-10624000</v>
      </c>
      <c r="AC23" s="25">
        <v>1682000</v>
      </c>
      <c r="AD23" s="25">
        <v>-1200000000</v>
      </c>
      <c r="AE23" s="25" t="s">
        <v>610</v>
      </c>
      <c r="AF23" t="s">
        <v>604</v>
      </c>
      <c r="AH23">
        <v>0</v>
      </c>
      <c r="AI23" t="e">
        <v>#N/A</v>
      </c>
    </row>
    <row r="24" spans="1:35" hidden="1" x14ac:dyDescent="0.35">
      <c r="A24" t="s">
        <v>634</v>
      </c>
      <c r="B24" t="s">
        <v>751</v>
      </c>
      <c r="C24" t="s">
        <v>174</v>
      </c>
      <c r="D24" t="s">
        <v>403</v>
      </c>
      <c r="E24" t="s">
        <v>366</v>
      </c>
      <c r="F24" t="s">
        <v>376</v>
      </c>
      <c r="G24" t="s">
        <v>377</v>
      </c>
      <c r="H24" t="s">
        <v>369</v>
      </c>
      <c r="I24" t="s">
        <v>23</v>
      </c>
      <c r="J24" t="s">
        <v>405</v>
      </c>
      <c r="K24" t="s">
        <v>371</v>
      </c>
      <c r="L24">
        <v>45069</v>
      </c>
      <c r="M24">
        <v>45435</v>
      </c>
      <c r="N24" s="25">
        <v>1900000000</v>
      </c>
      <c r="O24" s="25">
        <v>26650000</v>
      </c>
      <c r="P24" t="s">
        <v>372</v>
      </c>
      <c r="Q24" s="25">
        <v>700000000</v>
      </c>
      <c r="R24" s="25">
        <v>4629000</v>
      </c>
      <c r="S24" t="s">
        <v>379</v>
      </c>
      <c r="T24" t="s">
        <v>782</v>
      </c>
      <c r="U24">
        <v>45090</v>
      </c>
      <c r="V24" t="s">
        <v>373</v>
      </c>
      <c r="W24">
        <v>45091</v>
      </c>
      <c r="X24" s="25">
        <v>-22021000</v>
      </c>
      <c r="Y24" t="s">
        <v>374</v>
      </c>
      <c r="Z24" s="23">
        <v>45070</v>
      </c>
      <c r="AA24" s="25">
        <v>11527000</v>
      </c>
      <c r="AB24" s="25">
        <v>-9826000</v>
      </c>
      <c r="AC24" s="25">
        <v>1701000</v>
      </c>
      <c r="AD24" s="25">
        <v>-1200000000</v>
      </c>
      <c r="AE24" s="25" t="s">
        <v>610</v>
      </c>
      <c r="AF24" t="s">
        <v>604</v>
      </c>
      <c r="AH24">
        <v>0</v>
      </c>
      <c r="AI24" t="e">
        <v>#N/A</v>
      </c>
    </row>
    <row r="25" spans="1:35" hidden="1" x14ac:dyDescent="0.35">
      <c r="A25" t="s">
        <v>635</v>
      </c>
      <c r="B25" t="s">
        <v>751</v>
      </c>
      <c r="C25" t="s">
        <v>174</v>
      </c>
      <c r="D25" t="s">
        <v>403</v>
      </c>
      <c r="E25" t="s">
        <v>366</v>
      </c>
      <c r="F25" t="s">
        <v>376</v>
      </c>
      <c r="G25" t="s">
        <v>377</v>
      </c>
      <c r="H25" t="s">
        <v>369</v>
      </c>
      <c r="I25" t="s">
        <v>24</v>
      </c>
      <c r="J25" t="s">
        <v>406</v>
      </c>
      <c r="K25" t="s">
        <v>371</v>
      </c>
      <c r="L25">
        <v>45069</v>
      </c>
      <c r="M25">
        <v>45435</v>
      </c>
      <c r="N25" s="25">
        <v>1800000000</v>
      </c>
      <c r="O25" s="25">
        <v>25550000</v>
      </c>
      <c r="P25" t="s">
        <v>372</v>
      </c>
      <c r="Q25" s="25">
        <v>700000000</v>
      </c>
      <c r="R25" s="25">
        <v>4629000</v>
      </c>
      <c r="S25" t="s">
        <v>379</v>
      </c>
      <c r="T25" t="s">
        <v>782</v>
      </c>
      <c r="U25">
        <v>45090</v>
      </c>
      <c r="V25" t="s">
        <v>373</v>
      </c>
      <c r="W25">
        <v>45091</v>
      </c>
      <c r="X25" s="25">
        <v>-20921000</v>
      </c>
      <c r="Y25" t="s">
        <v>374</v>
      </c>
      <c r="Z25" s="23">
        <v>45070</v>
      </c>
      <c r="AA25" s="25">
        <v>11082000</v>
      </c>
      <c r="AB25" s="25">
        <v>-9381000</v>
      </c>
      <c r="AC25" s="25">
        <v>1701000</v>
      </c>
      <c r="AD25" s="25">
        <v>-1100000000</v>
      </c>
      <c r="AE25" s="25" t="s">
        <v>610</v>
      </c>
      <c r="AF25" t="s">
        <v>604</v>
      </c>
      <c r="AH25">
        <v>0</v>
      </c>
      <c r="AI25" t="e">
        <v>#N/A</v>
      </c>
    </row>
    <row r="26" spans="1:35" hidden="1" x14ac:dyDescent="0.35">
      <c r="A26" t="s">
        <v>636</v>
      </c>
      <c r="B26" t="s">
        <v>751</v>
      </c>
      <c r="C26" t="s">
        <v>187</v>
      </c>
      <c r="D26" t="s">
        <v>407</v>
      </c>
      <c r="E26" t="s">
        <v>366</v>
      </c>
      <c r="F26" t="s">
        <v>387</v>
      </c>
      <c r="G26" t="s">
        <v>388</v>
      </c>
      <c r="H26" t="s">
        <v>369</v>
      </c>
      <c r="I26" t="s">
        <v>25</v>
      </c>
      <c r="J26" t="s">
        <v>408</v>
      </c>
      <c r="K26" t="s">
        <v>371</v>
      </c>
      <c r="L26">
        <v>45069</v>
      </c>
      <c r="M26">
        <v>45435</v>
      </c>
      <c r="N26" s="25">
        <v>1500000000</v>
      </c>
      <c r="O26" s="25">
        <v>26059000</v>
      </c>
      <c r="P26" t="s">
        <v>372</v>
      </c>
      <c r="Q26" s="25">
        <v>420000000</v>
      </c>
      <c r="R26" s="25">
        <v>8078000</v>
      </c>
      <c r="S26" t="s">
        <v>372</v>
      </c>
      <c r="T26" t="s">
        <v>768</v>
      </c>
      <c r="U26">
        <v>45091</v>
      </c>
      <c r="V26" t="s">
        <v>373</v>
      </c>
      <c r="W26">
        <v>45091</v>
      </c>
      <c r="X26" s="25">
        <v>-17981000</v>
      </c>
      <c r="Y26" t="s">
        <v>374</v>
      </c>
      <c r="Z26" s="23">
        <v>45070</v>
      </c>
      <c r="AA26" s="25">
        <v>12567000</v>
      </c>
      <c r="AB26" s="25">
        <v>-9695000</v>
      </c>
      <c r="AC26" s="25">
        <v>2872000</v>
      </c>
      <c r="AD26" s="25">
        <v>-1080000000</v>
      </c>
      <c r="AE26" s="25" t="s">
        <v>610</v>
      </c>
      <c r="AF26" t="s">
        <v>604</v>
      </c>
      <c r="AH26">
        <v>0</v>
      </c>
      <c r="AI26" t="e">
        <v>#N/A</v>
      </c>
    </row>
    <row r="27" spans="1:35" hidden="1" x14ac:dyDescent="0.35">
      <c r="A27" t="s">
        <v>637</v>
      </c>
      <c r="B27" t="s">
        <v>751</v>
      </c>
      <c r="C27" t="s">
        <v>202</v>
      </c>
      <c r="D27" t="s">
        <v>409</v>
      </c>
      <c r="E27" t="s">
        <v>366</v>
      </c>
      <c r="F27" t="s">
        <v>383</v>
      </c>
      <c r="G27" t="s">
        <v>384</v>
      </c>
      <c r="H27" t="s">
        <v>369</v>
      </c>
      <c r="I27" t="s">
        <v>26</v>
      </c>
      <c r="J27" t="s">
        <v>410</v>
      </c>
      <c r="K27" t="s">
        <v>371</v>
      </c>
      <c r="L27">
        <v>45069</v>
      </c>
      <c r="M27">
        <v>45435</v>
      </c>
      <c r="N27" s="25">
        <v>1900000000</v>
      </c>
      <c r="O27" s="25">
        <v>31449000</v>
      </c>
      <c r="P27" t="s">
        <v>372</v>
      </c>
      <c r="Q27" s="25">
        <v>510000000</v>
      </c>
      <c r="R27" s="25">
        <v>4539000</v>
      </c>
      <c r="S27" t="s">
        <v>379</v>
      </c>
      <c r="T27" t="s">
        <v>782</v>
      </c>
      <c r="U27">
        <v>45087</v>
      </c>
      <c r="V27" t="s">
        <v>373</v>
      </c>
      <c r="W27">
        <v>45089</v>
      </c>
      <c r="X27" s="25">
        <v>-26910000</v>
      </c>
      <c r="Y27" t="s">
        <v>374</v>
      </c>
      <c r="Z27" s="23">
        <v>45070</v>
      </c>
      <c r="AA27" s="25">
        <v>13414000</v>
      </c>
      <c r="AB27" s="25">
        <v>-11761000</v>
      </c>
      <c r="AC27" s="25">
        <v>1653000</v>
      </c>
      <c r="AD27" s="25">
        <v>-1390000000</v>
      </c>
      <c r="AE27" s="25" t="s">
        <v>610</v>
      </c>
      <c r="AF27" t="s">
        <v>604</v>
      </c>
      <c r="AH27">
        <v>0</v>
      </c>
      <c r="AI27" t="e">
        <v>#N/A</v>
      </c>
    </row>
    <row r="28" spans="1:35" hidden="1" x14ac:dyDescent="0.35">
      <c r="A28" t="s">
        <v>638</v>
      </c>
      <c r="B28" t="s">
        <v>751</v>
      </c>
      <c r="C28" t="s">
        <v>174</v>
      </c>
      <c r="D28" t="s">
        <v>403</v>
      </c>
      <c r="E28" t="s">
        <v>366</v>
      </c>
      <c r="F28" t="s">
        <v>376</v>
      </c>
      <c r="G28" t="s">
        <v>377</v>
      </c>
      <c r="H28" t="s">
        <v>369</v>
      </c>
      <c r="I28" t="s">
        <v>27</v>
      </c>
      <c r="J28" t="s">
        <v>411</v>
      </c>
      <c r="K28" t="s">
        <v>371</v>
      </c>
      <c r="L28">
        <v>45069</v>
      </c>
      <c r="M28">
        <v>45435</v>
      </c>
      <c r="N28" s="25">
        <v>1800000000</v>
      </c>
      <c r="O28" s="25">
        <v>25134000</v>
      </c>
      <c r="P28" t="s">
        <v>372</v>
      </c>
      <c r="Q28" s="25">
        <v>700000000</v>
      </c>
      <c r="R28" s="25">
        <v>4719000</v>
      </c>
      <c r="S28" t="s">
        <v>379</v>
      </c>
      <c r="T28" t="s">
        <v>782</v>
      </c>
      <c r="U28">
        <v>45091</v>
      </c>
      <c r="V28" t="s">
        <v>373</v>
      </c>
      <c r="W28">
        <v>45091</v>
      </c>
      <c r="X28" s="25">
        <v>-20415000</v>
      </c>
      <c r="Y28" t="s">
        <v>374</v>
      </c>
      <c r="Z28" s="23">
        <v>45071</v>
      </c>
      <c r="AA28" s="25">
        <v>10923000</v>
      </c>
      <c r="AB28" s="25">
        <v>-9190000</v>
      </c>
      <c r="AC28" s="25">
        <v>1733000</v>
      </c>
      <c r="AD28" s="25">
        <v>-1100000000</v>
      </c>
      <c r="AE28" s="25" t="s">
        <v>610</v>
      </c>
      <c r="AF28" t="s">
        <v>604</v>
      </c>
      <c r="AH28">
        <v>0</v>
      </c>
      <c r="AI28" t="e">
        <v>#N/A</v>
      </c>
    </row>
    <row r="29" spans="1:35" hidden="1" x14ac:dyDescent="0.35">
      <c r="A29" t="s">
        <v>639</v>
      </c>
      <c r="B29" t="s">
        <v>751</v>
      </c>
      <c r="C29" t="s">
        <v>206</v>
      </c>
      <c r="D29" t="s">
        <v>412</v>
      </c>
      <c r="E29" t="s">
        <v>366</v>
      </c>
      <c r="F29" t="s">
        <v>367</v>
      </c>
      <c r="G29" t="s">
        <v>368</v>
      </c>
      <c r="H29" t="s">
        <v>369</v>
      </c>
      <c r="I29" t="s">
        <v>28</v>
      </c>
      <c r="J29" t="s">
        <v>413</v>
      </c>
      <c r="K29" t="s">
        <v>371</v>
      </c>
      <c r="L29">
        <v>45070</v>
      </c>
      <c r="M29">
        <v>45436</v>
      </c>
      <c r="N29" s="25">
        <v>200000000</v>
      </c>
      <c r="O29" s="25">
        <v>20734000</v>
      </c>
      <c r="P29" t="s">
        <v>372</v>
      </c>
      <c r="Q29" s="25">
        <v>100000000</v>
      </c>
      <c r="R29" s="25">
        <v>5184000</v>
      </c>
      <c r="S29" t="s">
        <v>379</v>
      </c>
      <c r="T29" t="s">
        <v>782</v>
      </c>
      <c r="U29">
        <v>45090</v>
      </c>
      <c r="V29" t="s">
        <v>373</v>
      </c>
      <c r="W29">
        <v>45090</v>
      </c>
      <c r="X29" s="25">
        <v>-15550000</v>
      </c>
      <c r="Y29" t="s">
        <v>374</v>
      </c>
      <c r="Z29" s="23">
        <v>45071</v>
      </c>
      <c r="AA29" s="25">
        <v>9330000</v>
      </c>
      <c r="AB29" s="25">
        <v>-7464000</v>
      </c>
      <c r="AC29" s="25">
        <v>1866000</v>
      </c>
      <c r="AD29" s="25">
        <v>-100000000</v>
      </c>
      <c r="AE29" s="25" t="s">
        <v>609</v>
      </c>
      <c r="AF29" t="s">
        <v>604</v>
      </c>
      <c r="AH29">
        <v>0</v>
      </c>
      <c r="AI29" t="e">
        <v>#N/A</v>
      </c>
    </row>
    <row r="30" spans="1:35" hidden="1" x14ac:dyDescent="0.35">
      <c r="A30" t="s">
        <v>640</v>
      </c>
      <c r="B30" t="s">
        <v>751</v>
      </c>
      <c r="C30" t="s">
        <v>206</v>
      </c>
      <c r="D30" t="s">
        <v>412</v>
      </c>
      <c r="E30" t="s">
        <v>366</v>
      </c>
      <c r="F30" t="s">
        <v>367</v>
      </c>
      <c r="G30" t="s">
        <v>368</v>
      </c>
      <c r="H30" t="s">
        <v>369</v>
      </c>
      <c r="I30" t="s">
        <v>29</v>
      </c>
      <c r="J30" t="s">
        <v>413</v>
      </c>
      <c r="K30" t="s">
        <v>371</v>
      </c>
      <c r="L30">
        <v>45070</v>
      </c>
      <c r="M30">
        <v>45436</v>
      </c>
      <c r="N30" s="25">
        <v>250000000</v>
      </c>
      <c r="O30" s="25">
        <v>20298000</v>
      </c>
      <c r="P30" t="s">
        <v>372</v>
      </c>
      <c r="Q30" s="25">
        <v>120000000</v>
      </c>
      <c r="R30" s="25">
        <v>4525000</v>
      </c>
      <c r="S30" t="s">
        <v>379</v>
      </c>
      <c r="T30" t="s">
        <v>782</v>
      </c>
      <c r="U30">
        <v>45090</v>
      </c>
      <c r="V30" t="s">
        <v>373</v>
      </c>
      <c r="W30">
        <v>45090</v>
      </c>
      <c r="X30" s="25">
        <v>-15773000</v>
      </c>
      <c r="Y30" t="s">
        <v>374</v>
      </c>
      <c r="Z30" s="23">
        <v>45071</v>
      </c>
      <c r="AA30" s="25">
        <v>8404000</v>
      </c>
      <c r="AB30" s="25">
        <v>-6832000</v>
      </c>
      <c r="AC30" s="25">
        <v>1572000</v>
      </c>
      <c r="AD30" s="25">
        <v>-130000000</v>
      </c>
      <c r="AE30" s="25" t="s">
        <v>609</v>
      </c>
      <c r="AF30" t="s">
        <v>604</v>
      </c>
      <c r="AH30">
        <v>0</v>
      </c>
      <c r="AI30" t="e">
        <v>#N/A</v>
      </c>
    </row>
    <row r="31" spans="1:35" hidden="1" x14ac:dyDescent="0.35">
      <c r="A31" t="s">
        <v>641</v>
      </c>
      <c r="B31" t="s">
        <v>751</v>
      </c>
      <c r="C31" t="s">
        <v>206</v>
      </c>
      <c r="D31" t="s">
        <v>412</v>
      </c>
      <c r="E31" t="s">
        <v>366</v>
      </c>
      <c r="F31" t="s">
        <v>367</v>
      </c>
      <c r="G31" t="s">
        <v>368</v>
      </c>
      <c r="H31" t="s">
        <v>369</v>
      </c>
      <c r="I31" t="s">
        <v>30</v>
      </c>
      <c r="J31" t="s">
        <v>413</v>
      </c>
      <c r="K31" t="s">
        <v>371</v>
      </c>
      <c r="L31">
        <v>45070</v>
      </c>
      <c r="M31">
        <v>45436</v>
      </c>
      <c r="N31" s="25">
        <v>1830000000</v>
      </c>
      <c r="O31" s="25">
        <v>20100000</v>
      </c>
      <c r="P31" t="s">
        <v>372</v>
      </c>
      <c r="Q31" s="25">
        <v>800000000</v>
      </c>
      <c r="R31" s="25">
        <v>4521000</v>
      </c>
      <c r="S31" t="s">
        <v>379</v>
      </c>
      <c r="T31" t="s">
        <v>782</v>
      </c>
      <c r="U31">
        <v>45090</v>
      </c>
      <c r="V31" t="s">
        <v>373</v>
      </c>
      <c r="W31">
        <v>45090</v>
      </c>
      <c r="X31" s="25">
        <v>-15579000</v>
      </c>
      <c r="Y31" t="s">
        <v>374</v>
      </c>
      <c r="Z31" s="23">
        <v>45071</v>
      </c>
      <c r="AA31" s="25">
        <v>9629000</v>
      </c>
      <c r="AB31" s="25">
        <v>-7884000</v>
      </c>
      <c r="AC31" s="25">
        <v>1745000</v>
      </c>
      <c r="AD31" s="25">
        <v>-1030000000</v>
      </c>
      <c r="AE31" s="25" t="s">
        <v>610</v>
      </c>
      <c r="AF31" t="s">
        <v>604</v>
      </c>
      <c r="AH31">
        <v>0</v>
      </c>
      <c r="AI31" t="e">
        <v>#N/A</v>
      </c>
    </row>
    <row r="32" spans="1:35" hidden="1" x14ac:dyDescent="0.35">
      <c r="A32" t="s">
        <v>642</v>
      </c>
      <c r="B32" t="s">
        <v>751</v>
      </c>
      <c r="C32" t="s">
        <v>174</v>
      </c>
      <c r="D32" t="s">
        <v>403</v>
      </c>
      <c r="E32" t="s">
        <v>366</v>
      </c>
      <c r="F32" t="s">
        <v>376</v>
      </c>
      <c r="G32" t="s">
        <v>377</v>
      </c>
      <c r="H32" t="s">
        <v>369</v>
      </c>
      <c r="I32" t="s">
        <v>31</v>
      </c>
      <c r="J32" t="s">
        <v>414</v>
      </c>
      <c r="K32" t="s">
        <v>371</v>
      </c>
      <c r="L32">
        <v>45069</v>
      </c>
      <c r="M32">
        <v>45435</v>
      </c>
      <c r="N32" s="25">
        <v>1800000000</v>
      </c>
      <c r="O32" s="25">
        <v>29286000</v>
      </c>
      <c r="P32" t="s">
        <v>372</v>
      </c>
      <c r="Q32" s="25">
        <v>600000000</v>
      </c>
      <c r="R32" s="25">
        <v>4580000</v>
      </c>
      <c r="S32" t="s">
        <v>379</v>
      </c>
      <c r="T32" t="s">
        <v>782</v>
      </c>
      <c r="U32">
        <v>45090</v>
      </c>
      <c r="V32" t="s">
        <v>373</v>
      </c>
      <c r="W32">
        <v>45091</v>
      </c>
      <c r="X32" s="25">
        <v>-24706000</v>
      </c>
      <c r="Y32" t="s">
        <v>374</v>
      </c>
      <c r="Z32" s="23">
        <v>45071</v>
      </c>
      <c r="AA32" s="25">
        <v>12432000</v>
      </c>
      <c r="AB32" s="25">
        <v>-10750000</v>
      </c>
      <c r="AC32" s="25">
        <v>1682000</v>
      </c>
      <c r="AD32" s="25">
        <v>-1200000000</v>
      </c>
      <c r="AE32" s="25" t="s">
        <v>610</v>
      </c>
      <c r="AF32" t="s">
        <v>604</v>
      </c>
      <c r="AH32">
        <v>0</v>
      </c>
      <c r="AI32" t="e">
        <v>#N/A</v>
      </c>
    </row>
    <row r="33" spans="1:35" hidden="1" x14ac:dyDescent="0.35">
      <c r="A33" t="s">
        <v>643</v>
      </c>
      <c r="B33" t="s">
        <v>751</v>
      </c>
      <c r="C33" t="s">
        <v>208</v>
      </c>
      <c r="D33" t="s">
        <v>415</v>
      </c>
      <c r="E33" t="s">
        <v>366</v>
      </c>
      <c r="F33" t="s">
        <v>383</v>
      </c>
      <c r="G33" t="s">
        <v>384</v>
      </c>
      <c r="H33" t="s">
        <v>369</v>
      </c>
      <c r="I33" t="s">
        <v>32</v>
      </c>
      <c r="J33" t="s">
        <v>416</v>
      </c>
      <c r="K33" t="s">
        <v>371</v>
      </c>
      <c r="L33">
        <v>45071</v>
      </c>
      <c r="M33">
        <v>45437</v>
      </c>
      <c r="N33" s="25">
        <v>1950000000</v>
      </c>
      <c r="O33" s="25">
        <v>20025000</v>
      </c>
      <c r="P33" t="s">
        <v>372</v>
      </c>
      <c r="Q33" s="25">
        <v>880000000</v>
      </c>
      <c r="R33" s="25">
        <v>4520000</v>
      </c>
      <c r="S33" t="s">
        <v>379</v>
      </c>
      <c r="T33" t="s">
        <v>782</v>
      </c>
      <c r="U33">
        <v>45086</v>
      </c>
      <c r="V33" t="s">
        <v>373</v>
      </c>
      <c r="W33">
        <v>45089</v>
      </c>
      <c r="X33" s="25">
        <v>-15505000</v>
      </c>
      <c r="Y33" t="s">
        <v>374</v>
      </c>
      <c r="Z33" s="23">
        <v>45072</v>
      </c>
      <c r="AA33" s="25">
        <v>9787000</v>
      </c>
      <c r="AB33" s="25">
        <v>-7984000</v>
      </c>
      <c r="AC33" s="25">
        <v>1803000</v>
      </c>
      <c r="AD33" s="25">
        <v>-1070000000</v>
      </c>
      <c r="AE33" s="25" t="s">
        <v>610</v>
      </c>
      <c r="AF33" t="s">
        <v>604</v>
      </c>
      <c r="AH33">
        <v>0</v>
      </c>
      <c r="AI33" t="e">
        <v>#N/A</v>
      </c>
    </row>
    <row r="34" spans="1:35" hidden="1" x14ac:dyDescent="0.35">
      <c r="A34" t="s">
        <v>644</v>
      </c>
      <c r="B34" t="s">
        <v>751</v>
      </c>
      <c r="C34" t="s">
        <v>208</v>
      </c>
      <c r="D34" t="s">
        <v>415</v>
      </c>
      <c r="E34" t="s">
        <v>366</v>
      </c>
      <c r="F34" t="s">
        <v>383</v>
      </c>
      <c r="G34" t="s">
        <v>384</v>
      </c>
      <c r="H34" t="s">
        <v>369</v>
      </c>
      <c r="I34" t="s">
        <v>33</v>
      </c>
      <c r="J34" t="s">
        <v>416</v>
      </c>
      <c r="K34" t="s">
        <v>371</v>
      </c>
      <c r="L34">
        <v>45071</v>
      </c>
      <c r="M34">
        <v>45437</v>
      </c>
      <c r="N34" s="25">
        <v>950000000</v>
      </c>
      <c r="O34" s="25">
        <v>50315000</v>
      </c>
      <c r="P34" t="s">
        <v>372</v>
      </c>
      <c r="Q34" s="25">
        <v>165000000</v>
      </c>
      <c r="R34" s="25">
        <v>4547000</v>
      </c>
      <c r="S34" t="s">
        <v>379</v>
      </c>
      <c r="T34" t="s">
        <v>782</v>
      </c>
      <c r="U34">
        <v>45087</v>
      </c>
      <c r="V34" t="s">
        <v>373</v>
      </c>
      <c r="W34">
        <v>45089</v>
      </c>
      <c r="X34" s="25">
        <v>-45768000</v>
      </c>
      <c r="Y34" t="s">
        <v>374</v>
      </c>
      <c r="Z34" s="23">
        <v>45072</v>
      </c>
      <c r="AA34" s="25">
        <v>19518000</v>
      </c>
      <c r="AB34" s="25">
        <v>-17885000</v>
      </c>
      <c r="AC34" s="25">
        <v>1633000</v>
      </c>
      <c r="AD34" s="25">
        <v>-785000000</v>
      </c>
      <c r="AE34" s="25" t="s">
        <v>608</v>
      </c>
      <c r="AF34" t="s">
        <v>604</v>
      </c>
      <c r="AH34">
        <v>0</v>
      </c>
      <c r="AI34" t="e">
        <v>#N/A</v>
      </c>
    </row>
    <row r="35" spans="1:35" hidden="1" x14ac:dyDescent="0.35">
      <c r="A35" t="s">
        <v>645</v>
      </c>
      <c r="B35" t="s">
        <v>751</v>
      </c>
      <c r="C35" t="s">
        <v>212</v>
      </c>
      <c r="D35" t="s">
        <v>417</v>
      </c>
      <c r="E35" t="s">
        <v>366</v>
      </c>
      <c r="F35" t="s">
        <v>383</v>
      </c>
      <c r="G35" t="s">
        <v>384</v>
      </c>
      <c r="H35" t="s">
        <v>369</v>
      </c>
      <c r="I35" t="s">
        <v>34</v>
      </c>
      <c r="J35" t="s">
        <v>418</v>
      </c>
      <c r="K35" t="s">
        <v>371</v>
      </c>
      <c r="L35">
        <v>45071</v>
      </c>
      <c r="M35">
        <v>45437</v>
      </c>
      <c r="N35" s="25">
        <v>1750000000</v>
      </c>
      <c r="O35" s="25">
        <v>30210000</v>
      </c>
      <c r="P35" t="s">
        <v>372</v>
      </c>
      <c r="Q35" s="25">
        <v>420000000</v>
      </c>
      <c r="R35" s="25">
        <v>8015000</v>
      </c>
      <c r="S35" t="s">
        <v>372</v>
      </c>
      <c r="T35" t="s">
        <v>768</v>
      </c>
      <c r="U35">
        <v>45089</v>
      </c>
      <c r="V35" t="s">
        <v>373</v>
      </c>
      <c r="W35">
        <v>45090</v>
      </c>
      <c r="X35" s="25">
        <v>-22195000</v>
      </c>
      <c r="Y35" t="s">
        <v>374</v>
      </c>
      <c r="Z35" s="23">
        <v>45072</v>
      </c>
      <c r="AA35" s="25">
        <v>14163000</v>
      </c>
      <c r="AB35" s="25">
        <v>-11293000</v>
      </c>
      <c r="AC35" s="25">
        <v>2870000</v>
      </c>
      <c r="AD35" s="25">
        <v>-1330000000</v>
      </c>
      <c r="AE35" s="25" t="s">
        <v>610</v>
      </c>
      <c r="AF35" t="s">
        <v>604</v>
      </c>
      <c r="AH35">
        <v>0</v>
      </c>
      <c r="AI35" t="e">
        <v>#N/A</v>
      </c>
    </row>
    <row r="36" spans="1:35" hidden="1" x14ac:dyDescent="0.35">
      <c r="A36" t="s">
        <v>646</v>
      </c>
      <c r="B36" t="s">
        <v>751</v>
      </c>
      <c r="C36" t="s">
        <v>189</v>
      </c>
      <c r="D36" t="s">
        <v>386</v>
      </c>
      <c r="E36" t="s">
        <v>366</v>
      </c>
      <c r="F36" t="s">
        <v>387</v>
      </c>
      <c r="G36" t="s">
        <v>388</v>
      </c>
      <c r="H36" t="s">
        <v>369</v>
      </c>
      <c r="I36" t="s">
        <v>35</v>
      </c>
      <c r="J36" t="s">
        <v>419</v>
      </c>
      <c r="K36" t="s">
        <v>371</v>
      </c>
      <c r="L36">
        <v>45071</v>
      </c>
      <c r="M36">
        <v>45437</v>
      </c>
      <c r="N36" s="25">
        <v>1900000000</v>
      </c>
      <c r="O36" s="25">
        <v>32335000</v>
      </c>
      <c r="P36" t="s">
        <v>372</v>
      </c>
      <c r="Q36" s="25">
        <v>420000000</v>
      </c>
      <c r="R36" s="25">
        <v>8043000</v>
      </c>
      <c r="S36" t="s">
        <v>372</v>
      </c>
      <c r="T36" t="s">
        <v>768</v>
      </c>
      <c r="U36">
        <v>45090</v>
      </c>
      <c r="V36" t="s">
        <v>373</v>
      </c>
      <c r="W36">
        <v>45090</v>
      </c>
      <c r="X36" s="25">
        <v>-24292000</v>
      </c>
      <c r="Y36" t="s">
        <v>374</v>
      </c>
      <c r="Z36" s="23">
        <v>45072</v>
      </c>
      <c r="AA36" s="25">
        <v>15008000</v>
      </c>
      <c r="AB36" s="25">
        <v>-12090000</v>
      </c>
      <c r="AC36" s="25">
        <v>2918000</v>
      </c>
      <c r="AD36" s="25">
        <v>-1480000000</v>
      </c>
      <c r="AE36" s="25" t="s">
        <v>610</v>
      </c>
      <c r="AF36" t="s">
        <v>604</v>
      </c>
      <c r="AH36">
        <v>0</v>
      </c>
      <c r="AI36" t="e">
        <v>#N/A</v>
      </c>
    </row>
    <row r="37" spans="1:35" hidden="1" x14ac:dyDescent="0.35">
      <c r="A37" t="s">
        <v>647</v>
      </c>
      <c r="B37" t="s">
        <v>751</v>
      </c>
      <c r="C37" t="s">
        <v>208</v>
      </c>
      <c r="D37" t="s">
        <v>415</v>
      </c>
      <c r="E37" t="s">
        <v>366</v>
      </c>
      <c r="F37" t="s">
        <v>383</v>
      </c>
      <c r="G37" t="s">
        <v>384</v>
      </c>
      <c r="H37" t="s">
        <v>369</v>
      </c>
      <c r="I37" t="s">
        <v>36</v>
      </c>
      <c r="J37" t="s">
        <v>416</v>
      </c>
      <c r="K37" t="s">
        <v>371</v>
      </c>
      <c r="L37">
        <v>45071</v>
      </c>
      <c r="M37">
        <v>45437</v>
      </c>
      <c r="N37" s="25">
        <v>1950000000</v>
      </c>
      <c r="O37" s="25">
        <v>28122000</v>
      </c>
      <c r="P37" t="s">
        <v>372</v>
      </c>
      <c r="Q37" s="25">
        <v>540000000</v>
      </c>
      <c r="R37" s="25">
        <v>8084000</v>
      </c>
      <c r="S37" t="s">
        <v>372</v>
      </c>
      <c r="T37" t="s">
        <v>768</v>
      </c>
      <c r="U37">
        <v>45086</v>
      </c>
      <c r="V37" t="s">
        <v>373</v>
      </c>
      <c r="W37">
        <v>45089</v>
      </c>
      <c r="X37" s="25">
        <v>-20038000</v>
      </c>
      <c r="Y37" t="s">
        <v>374</v>
      </c>
      <c r="Z37" s="23">
        <v>45072</v>
      </c>
      <c r="AA37" s="25">
        <v>13421000</v>
      </c>
      <c r="AB37" s="25">
        <v>-10476000</v>
      </c>
      <c r="AC37" s="25">
        <v>2945000</v>
      </c>
      <c r="AD37" s="25">
        <v>-1410000000</v>
      </c>
      <c r="AE37" s="25" t="s">
        <v>610</v>
      </c>
      <c r="AF37" t="s">
        <v>604</v>
      </c>
      <c r="AH37">
        <v>0</v>
      </c>
      <c r="AI37" t="e">
        <v>#N/A</v>
      </c>
    </row>
    <row r="38" spans="1:35" hidden="1" x14ac:dyDescent="0.35">
      <c r="A38" t="s">
        <v>648</v>
      </c>
      <c r="B38" t="s">
        <v>751</v>
      </c>
      <c r="C38" t="s">
        <v>214</v>
      </c>
      <c r="D38" t="s">
        <v>420</v>
      </c>
      <c r="E38" t="s">
        <v>366</v>
      </c>
      <c r="F38" t="s">
        <v>387</v>
      </c>
      <c r="G38" t="s">
        <v>388</v>
      </c>
      <c r="H38" t="s">
        <v>369</v>
      </c>
      <c r="I38" t="s">
        <v>37</v>
      </c>
      <c r="J38" t="s">
        <v>421</v>
      </c>
      <c r="K38" t="s">
        <v>371</v>
      </c>
      <c r="L38">
        <v>45070</v>
      </c>
      <c r="M38">
        <v>45436</v>
      </c>
      <c r="N38" s="25">
        <v>1900000000</v>
      </c>
      <c r="O38" s="25">
        <v>20034000</v>
      </c>
      <c r="P38" t="s">
        <v>372</v>
      </c>
      <c r="Q38" s="25">
        <v>820000000</v>
      </c>
      <c r="R38" s="25">
        <v>4540000</v>
      </c>
      <c r="S38" t="s">
        <v>379</v>
      </c>
      <c r="T38" t="s">
        <v>782</v>
      </c>
      <c r="U38">
        <v>45086</v>
      </c>
      <c r="V38" t="s">
        <v>373</v>
      </c>
      <c r="W38">
        <v>45089</v>
      </c>
      <c r="X38" s="25">
        <v>-15494000</v>
      </c>
      <c r="Y38" t="s">
        <v>374</v>
      </c>
      <c r="Z38" s="23">
        <v>45072</v>
      </c>
      <c r="AA38" s="25">
        <v>9549000</v>
      </c>
      <c r="AB38" s="25">
        <v>-7818000</v>
      </c>
      <c r="AC38" s="25">
        <v>1731000</v>
      </c>
      <c r="AD38" s="25">
        <v>-1080000000</v>
      </c>
      <c r="AE38" s="25" t="s">
        <v>610</v>
      </c>
      <c r="AF38" t="s">
        <v>604</v>
      </c>
      <c r="AH38">
        <v>-7818000</v>
      </c>
      <c r="AI38" t="s">
        <v>37</v>
      </c>
    </row>
    <row r="39" spans="1:35" hidden="1" x14ac:dyDescent="0.35">
      <c r="A39" t="s">
        <v>649</v>
      </c>
      <c r="B39" t="s">
        <v>751</v>
      </c>
      <c r="C39" t="s">
        <v>214</v>
      </c>
      <c r="D39" t="s">
        <v>420</v>
      </c>
      <c r="E39" t="s">
        <v>366</v>
      </c>
      <c r="F39" t="s">
        <v>387</v>
      </c>
      <c r="G39" t="s">
        <v>388</v>
      </c>
      <c r="H39" t="s">
        <v>369</v>
      </c>
      <c r="I39" t="s">
        <v>38</v>
      </c>
      <c r="J39" t="s">
        <v>421</v>
      </c>
      <c r="K39" t="s">
        <v>371</v>
      </c>
      <c r="L39">
        <v>45070</v>
      </c>
      <c r="M39">
        <v>45436</v>
      </c>
      <c r="N39" s="25">
        <v>798000000</v>
      </c>
      <c r="O39" s="25">
        <v>80015000</v>
      </c>
      <c r="P39" t="s">
        <v>372</v>
      </c>
      <c r="Q39" s="25">
        <v>100000000</v>
      </c>
      <c r="R39" s="25">
        <v>5000000</v>
      </c>
      <c r="S39" t="s">
        <v>379</v>
      </c>
      <c r="T39" t="s">
        <v>782</v>
      </c>
      <c r="U39">
        <v>45086</v>
      </c>
      <c r="V39" t="s">
        <v>373</v>
      </c>
      <c r="W39">
        <v>45089</v>
      </c>
      <c r="X39" s="25">
        <v>-75015000</v>
      </c>
      <c r="Y39" t="s">
        <v>374</v>
      </c>
      <c r="Z39" s="23">
        <v>45072</v>
      </c>
      <c r="AA39" s="25">
        <v>30582000</v>
      </c>
      <c r="AB39" s="25">
        <v>-28782000</v>
      </c>
      <c r="AC39" s="25">
        <v>1800000</v>
      </c>
      <c r="AD39" s="25">
        <v>-698000000</v>
      </c>
      <c r="AE39" s="25" t="s">
        <v>608</v>
      </c>
      <c r="AF39" t="s">
        <v>604</v>
      </c>
      <c r="AH39">
        <v>-28782000</v>
      </c>
      <c r="AI39" t="s">
        <v>38</v>
      </c>
    </row>
    <row r="40" spans="1:35" hidden="1" x14ac:dyDescent="0.35">
      <c r="A40" t="s">
        <v>650</v>
      </c>
      <c r="B40" t="s">
        <v>751</v>
      </c>
      <c r="C40" t="s">
        <v>189</v>
      </c>
      <c r="D40" t="s">
        <v>386</v>
      </c>
      <c r="E40" t="s">
        <v>366</v>
      </c>
      <c r="F40" t="s">
        <v>387</v>
      </c>
      <c r="G40" t="s">
        <v>388</v>
      </c>
      <c r="H40" t="s">
        <v>369</v>
      </c>
      <c r="I40" t="s">
        <v>39</v>
      </c>
      <c r="J40" t="s">
        <v>419</v>
      </c>
      <c r="K40" t="s">
        <v>371</v>
      </c>
      <c r="L40">
        <v>45071</v>
      </c>
      <c r="M40">
        <v>45437</v>
      </c>
      <c r="N40" s="25">
        <v>795000000</v>
      </c>
      <c r="O40" s="25">
        <v>50046000</v>
      </c>
      <c r="P40" t="s">
        <v>372</v>
      </c>
      <c r="Q40" s="25">
        <v>112000000</v>
      </c>
      <c r="R40" s="25">
        <v>8002000</v>
      </c>
      <c r="S40" t="s">
        <v>372</v>
      </c>
      <c r="T40" t="s">
        <v>768</v>
      </c>
      <c r="U40">
        <v>45089</v>
      </c>
      <c r="V40" t="s">
        <v>373</v>
      </c>
      <c r="W40">
        <v>45090</v>
      </c>
      <c r="X40" s="25">
        <v>-42044000</v>
      </c>
      <c r="Y40" t="s">
        <v>374</v>
      </c>
      <c r="Z40" s="23">
        <v>45072</v>
      </c>
      <c r="AA40" s="25">
        <v>20749000</v>
      </c>
      <c r="AB40" s="25">
        <v>-17978000</v>
      </c>
      <c r="AC40" s="25">
        <v>2771000</v>
      </c>
      <c r="AD40" s="25">
        <v>-683000000</v>
      </c>
      <c r="AE40" s="25" t="s">
        <v>608</v>
      </c>
      <c r="AF40" t="s">
        <v>604</v>
      </c>
      <c r="AH40">
        <v>0</v>
      </c>
      <c r="AI40" t="e">
        <v>#N/A</v>
      </c>
    </row>
    <row r="41" spans="1:35" hidden="1" x14ac:dyDescent="0.35">
      <c r="A41" t="s">
        <v>651</v>
      </c>
      <c r="B41" t="s">
        <v>751</v>
      </c>
      <c r="C41" t="s">
        <v>216</v>
      </c>
      <c r="D41" t="s">
        <v>422</v>
      </c>
      <c r="E41" t="s">
        <v>366</v>
      </c>
      <c r="F41" t="s">
        <v>383</v>
      </c>
      <c r="G41" t="s">
        <v>384</v>
      </c>
      <c r="H41" t="s">
        <v>369</v>
      </c>
      <c r="I41" t="s">
        <v>40</v>
      </c>
      <c r="J41" t="s">
        <v>423</v>
      </c>
      <c r="K41" t="s">
        <v>371</v>
      </c>
      <c r="L41">
        <v>45071</v>
      </c>
      <c r="M41">
        <v>45437</v>
      </c>
      <c r="N41" s="25">
        <v>1400000000</v>
      </c>
      <c r="O41" s="25">
        <v>52434000</v>
      </c>
      <c r="P41" t="s">
        <v>372</v>
      </c>
      <c r="Q41" s="25">
        <v>185000000</v>
      </c>
      <c r="R41" s="25">
        <v>8044000</v>
      </c>
      <c r="S41" t="s">
        <v>372</v>
      </c>
      <c r="T41" t="s">
        <v>768</v>
      </c>
      <c r="U41">
        <v>45091</v>
      </c>
      <c r="V41" t="s">
        <v>373</v>
      </c>
      <c r="W41">
        <v>45091</v>
      </c>
      <c r="X41" s="25">
        <v>-44390000</v>
      </c>
      <c r="Y41" t="s">
        <v>374</v>
      </c>
      <c r="Z41" s="23">
        <v>45072</v>
      </c>
      <c r="AA41" s="25">
        <v>21264000</v>
      </c>
      <c r="AB41" s="25">
        <v>-18542000</v>
      </c>
      <c r="AC41" s="25">
        <v>2722000</v>
      </c>
      <c r="AD41" s="25">
        <v>-1215000000</v>
      </c>
      <c r="AE41" s="25" t="s">
        <v>610</v>
      </c>
      <c r="AF41" t="s">
        <v>604</v>
      </c>
      <c r="AH41">
        <v>0</v>
      </c>
      <c r="AI41" t="e">
        <v>#N/A</v>
      </c>
    </row>
    <row r="42" spans="1:35" hidden="1" x14ac:dyDescent="0.35">
      <c r="A42" t="s">
        <v>652</v>
      </c>
      <c r="B42" t="s">
        <v>751</v>
      </c>
      <c r="C42" t="s">
        <v>208</v>
      </c>
      <c r="D42" t="s">
        <v>415</v>
      </c>
      <c r="E42" t="s">
        <v>366</v>
      </c>
      <c r="F42" t="s">
        <v>383</v>
      </c>
      <c r="G42" t="s">
        <v>384</v>
      </c>
      <c r="H42" t="s">
        <v>369</v>
      </c>
      <c r="I42" t="s">
        <v>41</v>
      </c>
      <c r="J42" t="s">
        <v>416</v>
      </c>
      <c r="K42" t="s">
        <v>371</v>
      </c>
      <c r="L42">
        <v>45071</v>
      </c>
      <c r="M42">
        <v>45437</v>
      </c>
      <c r="N42" s="25">
        <v>1950000000</v>
      </c>
      <c r="O42" s="25">
        <v>30031000</v>
      </c>
      <c r="P42" t="s">
        <v>372</v>
      </c>
      <c r="Q42" s="25">
        <v>500000000</v>
      </c>
      <c r="R42" s="25">
        <v>8023000</v>
      </c>
      <c r="S42" t="s">
        <v>372</v>
      </c>
      <c r="T42" t="s">
        <v>768</v>
      </c>
      <c r="U42">
        <v>45086</v>
      </c>
      <c r="V42" t="s">
        <v>373</v>
      </c>
      <c r="W42">
        <v>45089</v>
      </c>
      <c r="X42" s="25">
        <v>-22008000</v>
      </c>
      <c r="Y42" t="s">
        <v>374</v>
      </c>
      <c r="Z42" s="23">
        <v>45072</v>
      </c>
      <c r="AA42" s="25">
        <v>14087000</v>
      </c>
      <c r="AB42" s="25">
        <v>-11165000</v>
      </c>
      <c r="AC42" s="25">
        <v>2922000</v>
      </c>
      <c r="AD42" s="25">
        <v>-1450000000</v>
      </c>
      <c r="AE42" s="25" t="s">
        <v>610</v>
      </c>
      <c r="AF42" t="s">
        <v>604</v>
      </c>
      <c r="AH42">
        <v>0</v>
      </c>
      <c r="AI42" t="e">
        <v>#N/A</v>
      </c>
    </row>
    <row r="43" spans="1:35" hidden="1" x14ac:dyDescent="0.35">
      <c r="A43" t="s">
        <v>653</v>
      </c>
      <c r="B43" t="s">
        <v>751</v>
      </c>
      <c r="C43" t="s">
        <v>216</v>
      </c>
      <c r="D43" t="s">
        <v>422</v>
      </c>
      <c r="E43" t="s">
        <v>366</v>
      </c>
      <c r="F43" t="s">
        <v>383</v>
      </c>
      <c r="G43" t="s">
        <v>384</v>
      </c>
      <c r="H43" t="s">
        <v>369</v>
      </c>
      <c r="I43" t="s">
        <v>42</v>
      </c>
      <c r="J43" t="s">
        <v>423</v>
      </c>
      <c r="K43" t="s">
        <v>371</v>
      </c>
      <c r="L43">
        <v>45071</v>
      </c>
      <c r="M43">
        <v>45437</v>
      </c>
      <c r="N43" s="25">
        <v>1900000000</v>
      </c>
      <c r="O43" s="25">
        <v>21014000</v>
      </c>
      <c r="P43" t="s">
        <v>372</v>
      </c>
      <c r="Q43" s="25">
        <v>790000000</v>
      </c>
      <c r="R43" s="25">
        <v>4529000</v>
      </c>
      <c r="S43" t="s">
        <v>379</v>
      </c>
      <c r="T43" t="s">
        <v>782</v>
      </c>
      <c r="U43">
        <v>45091</v>
      </c>
      <c r="V43" t="s">
        <v>373</v>
      </c>
      <c r="W43">
        <v>45091</v>
      </c>
      <c r="X43" s="25">
        <v>-16485000</v>
      </c>
      <c r="Y43" t="s">
        <v>374</v>
      </c>
      <c r="Z43" s="23">
        <v>45072</v>
      </c>
      <c r="AA43" s="25">
        <v>9959000</v>
      </c>
      <c r="AB43" s="25">
        <v>-8223000</v>
      </c>
      <c r="AC43" s="25">
        <v>1736000</v>
      </c>
      <c r="AD43" s="25">
        <v>-1110000000</v>
      </c>
      <c r="AE43" s="25" t="s">
        <v>610</v>
      </c>
      <c r="AF43" t="s">
        <v>604</v>
      </c>
      <c r="AH43">
        <v>0</v>
      </c>
      <c r="AI43" t="e">
        <v>#N/A</v>
      </c>
    </row>
    <row r="44" spans="1:35" hidden="1" x14ac:dyDescent="0.35">
      <c r="A44" t="s">
        <v>654</v>
      </c>
      <c r="B44" t="s">
        <v>751</v>
      </c>
      <c r="C44" t="s">
        <v>189</v>
      </c>
      <c r="D44" t="s">
        <v>386</v>
      </c>
      <c r="E44" t="s">
        <v>366</v>
      </c>
      <c r="F44" t="s">
        <v>387</v>
      </c>
      <c r="G44" t="s">
        <v>388</v>
      </c>
      <c r="H44" t="s">
        <v>369</v>
      </c>
      <c r="I44" t="s">
        <v>43</v>
      </c>
      <c r="J44" t="s">
        <v>419</v>
      </c>
      <c r="K44" t="s">
        <v>371</v>
      </c>
      <c r="L44">
        <v>45071</v>
      </c>
      <c r="M44">
        <v>45437</v>
      </c>
      <c r="N44" s="25">
        <v>1900000000</v>
      </c>
      <c r="O44" s="25">
        <v>30409000</v>
      </c>
      <c r="P44" t="s">
        <v>372</v>
      </c>
      <c r="Q44" s="25">
        <v>470000000</v>
      </c>
      <c r="R44" s="25">
        <v>8026000</v>
      </c>
      <c r="S44" t="s">
        <v>372</v>
      </c>
      <c r="T44" t="s">
        <v>768</v>
      </c>
      <c r="U44">
        <v>45086</v>
      </c>
      <c r="V44" t="s">
        <v>373</v>
      </c>
      <c r="W44">
        <v>45089</v>
      </c>
      <c r="X44" s="25">
        <v>-22383000</v>
      </c>
      <c r="Y44" t="s">
        <v>374</v>
      </c>
      <c r="Z44" s="23">
        <v>45072</v>
      </c>
      <c r="AA44" s="25">
        <v>14297000</v>
      </c>
      <c r="AB44" s="25">
        <v>-11376000</v>
      </c>
      <c r="AC44" s="25">
        <v>2921000</v>
      </c>
      <c r="AD44" s="25">
        <v>-1430000000</v>
      </c>
      <c r="AE44" s="25" t="s">
        <v>610</v>
      </c>
      <c r="AF44" t="s">
        <v>604</v>
      </c>
      <c r="AH44">
        <v>0</v>
      </c>
      <c r="AI44" t="e">
        <v>#N/A</v>
      </c>
    </row>
    <row r="45" spans="1:35" hidden="1" x14ac:dyDescent="0.35">
      <c r="A45" t="s">
        <v>655</v>
      </c>
      <c r="B45" t="s">
        <v>751</v>
      </c>
      <c r="C45" t="s">
        <v>214</v>
      </c>
      <c r="D45" t="s">
        <v>420</v>
      </c>
      <c r="E45" t="s">
        <v>366</v>
      </c>
      <c r="F45" t="s">
        <v>387</v>
      </c>
      <c r="G45" t="s">
        <v>388</v>
      </c>
      <c r="H45" t="s">
        <v>369</v>
      </c>
      <c r="I45" t="s">
        <v>44</v>
      </c>
      <c r="J45" t="s">
        <v>421</v>
      </c>
      <c r="K45" t="s">
        <v>371</v>
      </c>
      <c r="L45">
        <v>45070</v>
      </c>
      <c r="M45">
        <v>45436</v>
      </c>
      <c r="N45" s="25">
        <v>900000000</v>
      </c>
      <c r="O45" s="25">
        <v>50153000</v>
      </c>
      <c r="P45" t="s">
        <v>372</v>
      </c>
      <c r="Q45" s="25">
        <v>136000000</v>
      </c>
      <c r="R45" s="25">
        <v>8051000</v>
      </c>
      <c r="S45" t="s">
        <v>372</v>
      </c>
      <c r="T45" t="s">
        <v>768</v>
      </c>
      <c r="U45">
        <v>45086</v>
      </c>
      <c r="V45" t="s">
        <v>373</v>
      </c>
      <c r="W45">
        <v>45089</v>
      </c>
      <c r="X45" s="25">
        <v>-42102000</v>
      </c>
      <c r="Y45" t="s">
        <v>374</v>
      </c>
      <c r="Z45" s="23">
        <v>45072</v>
      </c>
      <c r="AA45" s="25">
        <v>20717000</v>
      </c>
      <c r="AB45" s="25">
        <v>-17827000</v>
      </c>
      <c r="AC45" s="25">
        <v>2890000</v>
      </c>
      <c r="AD45" s="25">
        <v>-764000000</v>
      </c>
      <c r="AE45" s="25" t="s">
        <v>608</v>
      </c>
      <c r="AF45" t="s">
        <v>604</v>
      </c>
      <c r="AH45">
        <v>-17827000</v>
      </c>
      <c r="AI45" t="s">
        <v>44</v>
      </c>
    </row>
    <row r="46" spans="1:35" hidden="1" x14ac:dyDescent="0.35">
      <c r="A46" t="s">
        <v>656</v>
      </c>
      <c r="B46" t="s">
        <v>751</v>
      </c>
      <c r="C46" t="s">
        <v>189</v>
      </c>
      <c r="D46" t="s">
        <v>386</v>
      </c>
      <c r="E46" t="s">
        <v>366</v>
      </c>
      <c r="F46" t="s">
        <v>387</v>
      </c>
      <c r="G46" t="s">
        <v>388</v>
      </c>
      <c r="H46" t="s">
        <v>369</v>
      </c>
      <c r="I46" t="s">
        <v>45</v>
      </c>
      <c r="J46" t="s">
        <v>419</v>
      </c>
      <c r="K46" t="s">
        <v>371</v>
      </c>
      <c r="L46">
        <v>45071</v>
      </c>
      <c r="M46">
        <v>45437</v>
      </c>
      <c r="N46" s="25">
        <v>1900000000</v>
      </c>
      <c r="O46" s="25">
        <v>19930000</v>
      </c>
      <c r="P46" t="s">
        <v>372</v>
      </c>
      <c r="Q46" s="25">
        <v>830000000</v>
      </c>
      <c r="R46" s="25">
        <v>4537000</v>
      </c>
      <c r="S46" t="s">
        <v>379</v>
      </c>
      <c r="T46" t="s">
        <v>782</v>
      </c>
      <c r="U46">
        <v>45086</v>
      </c>
      <c r="V46" t="s">
        <v>373</v>
      </c>
      <c r="W46">
        <v>45089</v>
      </c>
      <c r="X46" s="25">
        <v>-15393000</v>
      </c>
      <c r="Y46" t="s">
        <v>374</v>
      </c>
      <c r="Z46" s="23">
        <v>45072</v>
      </c>
      <c r="AA46" s="25">
        <v>9551000</v>
      </c>
      <c r="AB46" s="25">
        <v>-7808000</v>
      </c>
      <c r="AC46" s="25">
        <v>1743000</v>
      </c>
      <c r="AD46" s="25">
        <v>-1070000000</v>
      </c>
      <c r="AE46" s="25" t="s">
        <v>610</v>
      </c>
      <c r="AF46" t="s">
        <v>604</v>
      </c>
      <c r="AH46">
        <v>0</v>
      </c>
      <c r="AI46" t="e">
        <v>#N/A</v>
      </c>
    </row>
    <row r="47" spans="1:35" hidden="1" x14ac:dyDescent="0.35">
      <c r="A47" t="s">
        <v>657</v>
      </c>
      <c r="B47" t="s">
        <v>751</v>
      </c>
      <c r="C47" t="s">
        <v>216</v>
      </c>
      <c r="D47" t="s">
        <v>422</v>
      </c>
      <c r="E47" t="s">
        <v>366</v>
      </c>
      <c r="F47" t="s">
        <v>383</v>
      </c>
      <c r="G47" t="s">
        <v>384</v>
      </c>
      <c r="H47" t="s">
        <v>369</v>
      </c>
      <c r="I47" t="s">
        <v>46</v>
      </c>
      <c r="J47" t="s">
        <v>423</v>
      </c>
      <c r="K47" t="s">
        <v>371</v>
      </c>
      <c r="L47">
        <v>45071</v>
      </c>
      <c r="M47">
        <v>45437</v>
      </c>
      <c r="N47" s="25">
        <v>1450000000</v>
      </c>
      <c r="O47" s="25">
        <v>51379000</v>
      </c>
      <c r="P47" t="s">
        <v>372</v>
      </c>
      <c r="Q47" s="25">
        <v>230000000</v>
      </c>
      <c r="R47" s="25">
        <v>4539000</v>
      </c>
      <c r="S47" t="s">
        <v>379</v>
      </c>
      <c r="T47" t="s">
        <v>782</v>
      </c>
      <c r="U47">
        <v>45091</v>
      </c>
      <c r="V47" t="s">
        <v>373</v>
      </c>
      <c r="W47">
        <v>45091</v>
      </c>
      <c r="X47" s="25">
        <v>-46840000</v>
      </c>
      <c r="Y47" t="s">
        <v>374</v>
      </c>
      <c r="Z47" s="23">
        <v>45072</v>
      </c>
      <c r="AA47" s="25">
        <v>19776000</v>
      </c>
      <c r="AB47" s="25">
        <v>-18203000</v>
      </c>
      <c r="AC47" s="25">
        <v>1573000</v>
      </c>
      <c r="AD47" s="25">
        <v>-1220000000</v>
      </c>
      <c r="AE47" s="25" t="s">
        <v>610</v>
      </c>
      <c r="AF47" t="s">
        <v>604</v>
      </c>
      <c r="AH47">
        <v>0</v>
      </c>
      <c r="AI47" t="e">
        <v>#N/A</v>
      </c>
    </row>
    <row r="48" spans="1:35" hidden="1" x14ac:dyDescent="0.35">
      <c r="A48" t="s">
        <v>658</v>
      </c>
      <c r="B48" t="s">
        <v>751</v>
      </c>
      <c r="C48" t="s">
        <v>189</v>
      </c>
      <c r="D48" t="s">
        <v>386</v>
      </c>
      <c r="E48" t="s">
        <v>366</v>
      </c>
      <c r="F48" t="s">
        <v>387</v>
      </c>
      <c r="G48" t="s">
        <v>388</v>
      </c>
      <c r="H48" t="s">
        <v>369</v>
      </c>
      <c r="I48" t="s">
        <v>47</v>
      </c>
      <c r="J48" t="s">
        <v>419</v>
      </c>
      <c r="K48" t="s">
        <v>371</v>
      </c>
      <c r="L48">
        <v>45071</v>
      </c>
      <c r="M48">
        <v>45437</v>
      </c>
      <c r="N48" s="25">
        <v>1900000000</v>
      </c>
      <c r="O48" s="25">
        <v>20021000</v>
      </c>
      <c r="P48" t="s">
        <v>372</v>
      </c>
      <c r="Q48" s="25">
        <v>830000000</v>
      </c>
      <c r="R48" s="25">
        <v>4537000</v>
      </c>
      <c r="S48" t="s">
        <v>379</v>
      </c>
      <c r="T48" t="s">
        <v>782</v>
      </c>
      <c r="U48">
        <v>45086</v>
      </c>
      <c r="V48" t="s">
        <v>373</v>
      </c>
      <c r="W48">
        <v>45089</v>
      </c>
      <c r="X48" s="25">
        <v>-15484000</v>
      </c>
      <c r="Y48" t="s">
        <v>374</v>
      </c>
      <c r="Z48" s="23">
        <v>45072</v>
      </c>
      <c r="AA48" s="25">
        <v>9585000</v>
      </c>
      <c r="AB48" s="25">
        <v>-7842000</v>
      </c>
      <c r="AC48" s="25">
        <v>1743000</v>
      </c>
      <c r="AD48" s="25">
        <v>-1070000000</v>
      </c>
      <c r="AE48" s="25" t="s">
        <v>610</v>
      </c>
      <c r="AF48" t="s">
        <v>604</v>
      </c>
      <c r="AH48">
        <v>0</v>
      </c>
      <c r="AI48" t="e">
        <v>#N/A</v>
      </c>
    </row>
    <row r="49" spans="1:35" hidden="1" x14ac:dyDescent="0.35">
      <c r="A49" t="s">
        <v>659</v>
      </c>
      <c r="B49" t="s">
        <v>751</v>
      </c>
      <c r="C49" t="s">
        <v>189</v>
      </c>
      <c r="D49" t="s">
        <v>386</v>
      </c>
      <c r="E49" t="s">
        <v>366</v>
      </c>
      <c r="F49" t="s">
        <v>387</v>
      </c>
      <c r="G49" t="s">
        <v>388</v>
      </c>
      <c r="H49" t="s">
        <v>369</v>
      </c>
      <c r="I49" t="s">
        <v>48</v>
      </c>
      <c r="J49" t="s">
        <v>419</v>
      </c>
      <c r="K49" t="s">
        <v>371</v>
      </c>
      <c r="L49">
        <v>45071</v>
      </c>
      <c r="M49">
        <v>45437</v>
      </c>
      <c r="N49" s="25">
        <v>472000000</v>
      </c>
      <c r="O49" s="25">
        <v>50084000</v>
      </c>
      <c r="P49" t="s">
        <v>372</v>
      </c>
      <c r="Q49" s="25">
        <v>100000000</v>
      </c>
      <c r="R49" s="25">
        <v>5306000</v>
      </c>
      <c r="S49" t="s">
        <v>379</v>
      </c>
      <c r="T49" t="s">
        <v>782</v>
      </c>
      <c r="U49">
        <v>45089</v>
      </c>
      <c r="V49" t="s">
        <v>373</v>
      </c>
      <c r="W49">
        <v>45090</v>
      </c>
      <c r="X49" s="25">
        <v>-44778000</v>
      </c>
      <c r="Y49" t="s">
        <v>374</v>
      </c>
      <c r="Z49" s="23">
        <v>45072</v>
      </c>
      <c r="AA49" s="25">
        <v>19940000</v>
      </c>
      <c r="AB49" s="25">
        <v>-18030000</v>
      </c>
      <c r="AC49" s="25">
        <v>1910000</v>
      </c>
      <c r="AD49" s="25">
        <v>-372000000</v>
      </c>
      <c r="AE49" s="25" t="s">
        <v>609</v>
      </c>
      <c r="AF49" t="s">
        <v>604</v>
      </c>
      <c r="AH49">
        <v>0</v>
      </c>
      <c r="AI49" t="e">
        <v>#N/A</v>
      </c>
    </row>
    <row r="50" spans="1:35" hidden="1" x14ac:dyDescent="0.35">
      <c r="A50" t="s">
        <v>660</v>
      </c>
      <c r="B50" t="s">
        <v>751</v>
      </c>
      <c r="C50" t="s">
        <v>214</v>
      </c>
      <c r="D50" t="s">
        <v>420</v>
      </c>
      <c r="E50" t="s">
        <v>366</v>
      </c>
      <c r="F50" t="s">
        <v>387</v>
      </c>
      <c r="G50" t="s">
        <v>388</v>
      </c>
      <c r="H50" t="s">
        <v>369</v>
      </c>
      <c r="I50" t="s">
        <v>49</v>
      </c>
      <c r="J50" t="s">
        <v>421</v>
      </c>
      <c r="K50" t="s">
        <v>371</v>
      </c>
      <c r="L50">
        <v>45070</v>
      </c>
      <c r="M50">
        <v>45436</v>
      </c>
      <c r="N50" s="25">
        <v>1900000000</v>
      </c>
      <c r="O50" s="25">
        <v>32208000</v>
      </c>
      <c r="P50" t="s">
        <v>372</v>
      </c>
      <c r="Q50" s="25">
        <v>455000000</v>
      </c>
      <c r="R50" s="25">
        <v>8003000</v>
      </c>
      <c r="S50" t="s">
        <v>372</v>
      </c>
      <c r="T50" t="s">
        <v>768</v>
      </c>
      <c r="U50">
        <v>45086</v>
      </c>
      <c r="V50" t="s">
        <v>373</v>
      </c>
      <c r="W50">
        <v>45089</v>
      </c>
      <c r="X50" s="25">
        <v>-24205000</v>
      </c>
      <c r="Y50" t="s">
        <v>374</v>
      </c>
      <c r="Z50" s="23">
        <v>45072</v>
      </c>
      <c r="AA50" s="25">
        <v>14904000</v>
      </c>
      <c r="AB50" s="25">
        <v>-11992000</v>
      </c>
      <c r="AC50" s="25">
        <v>2912000</v>
      </c>
      <c r="AD50" s="25">
        <v>-1445000000</v>
      </c>
      <c r="AE50" s="25" t="s">
        <v>610</v>
      </c>
      <c r="AF50" t="s">
        <v>604</v>
      </c>
      <c r="AH50">
        <v>-11992000</v>
      </c>
      <c r="AI50" t="s">
        <v>49</v>
      </c>
    </row>
    <row r="51" spans="1:35" hidden="1" x14ac:dyDescent="0.35">
      <c r="A51" t="s">
        <v>661</v>
      </c>
      <c r="B51" t="s">
        <v>751</v>
      </c>
      <c r="C51" t="s">
        <v>208</v>
      </c>
      <c r="D51" t="s">
        <v>415</v>
      </c>
      <c r="E51" t="s">
        <v>366</v>
      </c>
      <c r="F51" t="s">
        <v>383</v>
      </c>
      <c r="G51" t="s">
        <v>384</v>
      </c>
      <c r="H51" t="s">
        <v>369</v>
      </c>
      <c r="I51" t="s">
        <v>50</v>
      </c>
      <c r="J51" t="s">
        <v>424</v>
      </c>
      <c r="K51" t="s">
        <v>371</v>
      </c>
      <c r="L51">
        <v>45071</v>
      </c>
      <c r="M51">
        <v>45437</v>
      </c>
      <c r="N51" s="25">
        <v>1950000000</v>
      </c>
      <c r="O51" s="25">
        <v>33155000</v>
      </c>
      <c r="P51" t="s">
        <v>372</v>
      </c>
      <c r="Q51" s="25">
        <v>500000000</v>
      </c>
      <c r="R51" s="25">
        <v>4515000</v>
      </c>
      <c r="S51" t="s">
        <v>379</v>
      </c>
      <c r="T51" t="s">
        <v>782</v>
      </c>
      <c r="U51">
        <v>45090</v>
      </c>
      <c r="V51" t="s">
        <v>373</v>
      </c>
      <c r="W51">
        <v>45090</v>
      </c>
      <c r="X51" s="25">
        <v>-28640000</v>
      </c>
      <c r="Y51" t="s">
        <v>374</v>
      </c>
      <c r="Z51" s="23">
        <v>45072</v>
      </c>
      <c r="AA51" s="25">
        <v>14049000</v>
      </c>
      <c r="AB51" s="25">
        <v>-12401000</v>
      </c>
      <c r="AC51" s="25">
        <v>1648000</v>
      </c>
      <c r="AD51" s="25">
        <v>-1450000000</v>
      </c>
      <c r="AE51" s="25" t="s">
        <v>610</v>
      </c>
      <c r="AF51" t="s">
        <v>604</v>
      </c>
      <c r="AH51">
        <v>0</v>
      </c>
      <c r="AI51" t="e">
        <v>#N/A</v>
      </c>
    </row>
    <row r="52" spans="1:35" hidden="1" x14ac:dyDescent="0.35">
      <c r="A52" t="s">
        <v>662</v>
      </c>
      <c r="B52" t="s">
        <v>751</v>
      </c>
      <c r="C52" t="s">
        <v>218</v>
      </c>
      <c r="D52" t="s">
        <v>425</v>
      </c>
      <c r="E52" t="s">
        <v>366</v>
      </c>
      <c r="F52" t="s">
        <v>367</v>
      </c>
      <c r="G52" t="s">
        <v>368</v>
      </c>
      <c r="H52" t="s">
        <v>369</v>
      </c>
      <c r="I52" t="s">
        <v>51</v>
      </c>
      <c r="J52" t="s">
        <v>425</v>
      </c>
      <c r="K52" t="s">
        <v>371</v>
      </c>
      <c r="L52">
        <v>45072</v>
      </c>
      <c r="M52">
        <v>45438</v>
      </c>
      <c r="N52" s="25">
        <v>1100000000</v>
      </c>
      <c r="O52" s="25">
        <v>12049000</v>
      </c>
      <c r="P52" t="s">
        <v>372</v>
      </c>
      <c r="Q52" s="25">
        <v>1100000000</v>
      </c>
      <c r="R52" s="25">
        <v>6049000</v>
      </c>
      <c r="S52" t="s">
        <v>379</v>
      </c>
      <c r="T52" t="s">
        <v>767</v>
      </c>
      <c r="U52">
        <v>45093</v>
      </c>
      <c r="V52" t="s">
        <v>373</v>
      </c>
      <c r="W52">
        <v>45093</v>
      </c>
      <c r="X52" s="25">
        <v>-6000000</v>
      </c>
      <c r="Y52" t="s">
        <v>426</v>
      </c>
      <c r="Z52" s="23">
        <v>45072</v>
      </c>
      <c r="AA52" s="25">
        <v>6929000</v>
      </c>
      <c r="AB52" s="25">
        <v>-4616000</v>
      </c>
      <c r="AC52" s="25">
        <v>2313000</v>
      </c>
      <c r="AD52" s="25">
        <v>0</v>
      </c>
      <c r="AE52" s="25" t="s">
        <v>609</v>
      </c>
      <c r="AF52" t="s">
        <v>605</v>
      </c>
      <c r="AH52">
        <v>-4616000</v>
      </c>
      <c r="AI52" t="s">
        <v>51</v>
      </c>
    </row>
    <row r="53" spans="1:35" hidden="1" x14ac:dyDescent="0.35">
      <c r="A53" t="s">
        <v>663</v>
      </c>
      <c r="B53" t="s">
        <v>751</v>
      </c>
      <c r="C53" t="s">
        <v>220</v>
      </c>
      <c r="D53" t="s">
        <v>427</v>
      </c>
      <c r="E53" t="s">
        <v>366</v>
      </c>
      <c r="F53" t="s">
        <v>367</v>
      </c>
      <c r="G53" t="s">
        <v>368</v>
      </c>
      <c r="H53" t="s">
        <v>369</v>
      </c>
      <c r="I53" t="s">
        <v>52</v>
      </c>
      <c r="J53" t="s">
        <v>427</v>
      </c>
      <c r="K53" t="s">
        <v>371</v>
      </c>
      <c r="L53">
        <v>45072</v>
      </c>
      <c r="M53">
        <v>45438</v>
      </c>
      <c r="N53" s="25">
        <v>880000000</v>
      </c>
      <c r="O53" s="25">
        <v>12009000</v>
      </c>
      <c r="P53" t="s">
        <v>372</v>
      </c>
      <c r="Q53" s="25">
        <v>880000000</v>
      </c>
      <c r="R53" s="25">
        <v>6024000</v>
      </c>
      <c r="S53" t="s">
        <v>379</v>
      </c>
      <c r="T53" t="s">
        <v>767</v>
      </c>
      <c r="U53">
        <v>45093</v>
      </c>
      <c r="V53" t="s">
        <v>373</v>
      </c>
      <c r="W53">
        <v>45093</v>
      </c>
      <c r="X53" s="25">
        <v>-5985000</v>
      </c>
      <c r="Y53" t="s">
        <v>426</v>
      </c>
      <c r="Z53" s="23">
        <v>45072</v>
      </c>
      <c r="AA53" s="25">
        <v>6626000</v>
      </c>
      <c r="AB53" s="25">
        <v>-4415000</v>
      </c>
      <c r="AC53" s="25">
        <v>2211000</v>
      </c>
      <c r="AD53" s="25">
        <v>0</v>
      </c>
      <c r="AE53" s="25" t="s">
        <v>609</v>
      </c>
      <c r="AF53" t="s">
        <v>605</v>
      </c>
      <c r="AH53">
        <v>0</v>
      </c>
      <c r="AI53" t="e">
        <v>#N/A</v>
      </c>
    </row>
    <row r="54" spans="1:35" hidden="1" x14ac:dyDescent="0.35">
      <c r="A54" t="s">
        <v>664</v>
      </c>
      <c r="B54" t="s">
        <v>751</v>
      </c>
      <c r="C54" t="s">
        <v>210</v>
      </c>
      <c r="D54" t="s">
        <v>428</v>
      </c>
      <c r="E54" t="s">
        <v>366</v>
      </c>
      <c r="F54" t="s">
        <v>383</v>
      </c>
      <c r="G54" t="s">
        <v>384</v>
      </c>
      <c r="H54" t="s">
        <v>369</v>
      </c>
      <c r="I54" t="s">
        <v>53</v>
      </c>
      <c r="J54" t="s">
        <v>429</v>
      </c>
      <c r="K54" t="s">
        <v>371</v>
      </c>
      <c r="L54">
        <v>45072</v>
      </c>
      <c r="M54">
        <v>45438</v>
      </c>
      <c r="N54" s="25">
        <v>1920000000</v>
      </c>
      <c r="O54" s="25">
        <v>49752000</v>
      </c>
      <c r="P54" t="s">
        <v>372</v>
      </c>
      <c r="Q54" s="25">
        <v>385000000</v>
      </c>
      <c r="R54" s="25">
        <v>5729000</v>
      </c>
      <c r="S54" t="s">
        <v>379</v>
      </c>
      <c r="T54" t="s">
        <v>782</v>
      </c>
      <c r="U54">
        <v>45096</v>
      </c>
      <c r="V54" t="s">
        <v>373</v>
      </c>
      <c r="W54">
        <v>45096</v>
      </c>
      <c r="X54" s="25">
        <v>-44023000</v>
      </c>
      <c r="Y54" t="s">
        <v>374</v>
      </c>
      <c r="Z54" s="23">
        <v>45072</v>
      </c>
      <c r="AA54" s="25">
        <v>19601000</v>
      </c>
      <c r="AB54" s="25">
        <v>-17667000</v>
      </c>
      <c r="AC54" s="25">
        <v>1934000</v>
      </c>
      <c r="AD54" s="25">
        <v>-1535000000</v>
      </c>
      <c r="AE54" s="25" t="s">
        <v>607</v>
      </c>
      <c r="AF54" t="s">
        <v>604</v>
      </c>
      <c r="AH54">
        <v>-17667000</v>
      </c>
      <c r="AI54" t="s">
        <v>53</v>
      </c>
    </row>
    <row r="55" spans="1:35" hidden="1" x14ac:dyDescent="0.35">
      <c r="A55" t="s">
        <v>665</v>
      </c>
      <c r="B55" t="s">
        <v>751</v>
      </c>
      <c r="C55" t="s">
        <v>216</v>
      </c>
      <c r="D55" t="s">
        <v>422</v>
      </c>
      <c r="E55" t="s">
        <v>366</v>
      </c>
      <c r="F55" t="s">
        <v>383</v>
      </c>
      <c r="G55" t="s">
        <v>384</v>
      </c>
      <c r="H55" t="s">
        <v>369</v>
      </c>
      <c r="I55" t="s">
        <v>54</v>
      </c>
      <c r="J55" t="s">
        <v>430</v>
      </c>
      <c r="K55" t="s">
        <v>371</v>
      </c>
      <c r="L55">
        <v>45072</v>
      </c>
      <c r="M55">
        <v>45438</v>
      </c>
      <c r="N55" s="25">
        <v>1350000000</v>
      </c>
      <c r="O55" s="25">
        <v>20024000</v>
      </c>
      <c r="P55" t="s">
        <v>372</v>
      </c>
      <c r="Q55" s="25">
        <v>600000000</v>
      </c>
      <c r="R55" s="25">
        <v>4587000</v>
      </c>
      <c r="S55" t="s">
        <v>379</v>
      </c>
      <c r="T55" t="s">
        <v>782</v>
      </c>
      <c r="U55">
        <v>45090</v>
      </c>
      <c r="V55" t="s">
        <v>373</v>
      </c>
      <c r="W55">
        <v>45090</v>
      </c>
      <c r="X55" s="25">
        <v>-15437000</v>
      </c>
      <c r="Y55" t="s">
        <v>374</v>
      </c>
      <c r="Z55" s="23">
        <v>45072</v>
      </c>
      <c r="AA55" s="25">
        <v>9522000</v>
      </c>
      <c r="AB55" s="25">
        <v>-7776000</v>
      </c>
      <c r="AC55" s="25">
        <v>1746000</v>
      </c>
      <c r="AD55" s="25">
        <v>-750000000</v>
      </c>
      <c r="AE55" s="25" t="s">
        <v>608</v>
      </c>
      <c r="AF55" t="s">
        <v>604</v>
      </c>
      <c r="AH55">
        <v>0</v>
      </c>
      <c r="AI55" t="e">
        <v>#N/A</v>
      </c>
    </row>
    <row r="56" spans="1:35" hidden="1" x14ac:dyDescent="0.35">
      <c r="A56" t="s">
        <v>666</v>
      </c>
      <c r="B56" t="s">
        <v>751</v>
      </c>
      <c r="C56" t="s">
        <v>204</v>
      </c>
      <c r="D56" t="s">
        <v>431</v>
      </c>
      <c r="E56" t="s">
        <v>366</v>
      </c>
      <c r="F56" t="s">
        <v>367</v>
      </c>
      <c r="G56" t="s">
        <v>368</v>
      </c>
      <c r="H56" t="s">
        <v>369</v>
      </c>
      <c r="I56" t="s">
        <v>55</v>
      </c>
      <c r="J56" t="s">
        <v>432</v>
      </c>
      <c r="K56" t="s">
        <v>371</v>
      </c>
      <c r="L56">
        <v>45072</v>
      </c>
      <c r="M56">
        <v>45438</v>
      </c>
      <c r="N56" s="25">
        <v>1900000000</v>
      </c>
      <c r="O56" s="25">
        <v>30033000</v>
      </c>
      <c r="P56" t="s">
        <v>372</v>
      </c>
      <c r="Q56" s="25">
        <v>553000000</v>
      </c>
      <c r="R56" s="25">
        <v>4762000</v>
      </c>
      <c r="S56" t="s">
        <v>379</v>
      </c>
      <c r="T56" t="s">
        <v>782</v>
      </c>
      <c r="U56">
        <v>45091</v>
      </c>
      <c r="V56" t="s">
        <v>373</v>
      </c>
      <c r="W56">
        <v>45091</v>
      </c>
      <c r="X56" s="25">
        <v>-25271000</v>
      </c>
      <c r="Y56" t="s">
        <v>374</v>
      </c>
      <c r="Z56" s="23">
        <v>45075</v>
      </c>
      <c r="AA56" s="25">
        <v>12872000</v>
      </c>
      <c r="AB56" s="25">
        <v>-11173000</v>
      </c>
      <c r="AC56" s="25">
        <v>1699000</v>
      </c>
      <c r="AD56" s="25">
        <v>-1347000000</v>
      </c>
      <c r="AE56" s="25" t="s">
        <v>610</v>
      </c>
      <c r="AF56" t="s">
        <v>604</v>
      </c>
      <c r="AH56">
        <v>0</v>
      </c>
      <c r="AI56" t="e">
        <v>#N/A</v>
      </c>
    </row>
    <row r="57" spans="1:35" hidden="1" x14ac:dyDescent="0.35">
      <c r="A57" t="s">
        <v>667</v>
      </c>
      <c r="B57" t="s">
        <v>751</v>
      </c>
      <c r="C57" t="s">
        <v>222</v>
      </c>
      <c r="D57" t="s">
        <v>433</v>
      </c>
      <c r="E57" t="s">
        <v>366</v>
      </c>
      <c r="F57" t="s">
        <v>387</v>
      </c>
      <c r="G57" t="s">
        <v>388</v>
      </c>
      <c r="H57" t="s">
        <v>369</v>
      </c>
      <c r="I57" t="s">
        <v>56</v>
      </c>
      <c r="J57" t="s">
        <v>434</v>
      </c>
      <c r="K57" t="s">
        <v>371</v>
      </c>
      <c r="L57">
        <v>45072</v>
      </c>
      <c r="M57">
        <v>45438</v>
      </c>
      <c r="N57" s="25">
        <v>700000000</v>
      </c>
      <c r="O57" s="25">
        <v>12085000</v>
      </c>
      <c r="P57" t="s">
        <v>372</v>
      </c>
      <c r="Q57" s="25">
        <v>700000000</v>
      </c>
      <c r="R57" s="25">
        <v>6066000</v>
      </c>
      <c r="S57" t="s">
        <v>379</v>
      </c>
      <c r="T57" t="s">
        <v>767</v>
      </c>
      <c r="U57">
        <v>45093</v>
      </c>
      <c r="V57" t="s">
        <v>373</v>
      </c>
      <c r="W57">
        <v>45093</v>
      </c>
      <c r="X57" s="25">
        <v>-6019000</v>
      </c>
      <c r="Y57" t="s">
        <v>374</v>
      </c>
      <c r="Z57" s="23">
        <v>45073</v>
      </c>
      <c r="AA57" s="25">
        <v>6623000</v>
      </c>
      <c r="AB57" s="25">
        <v>-4413000</v>
      </c>
      <c r="AC57" s="25">
        <v>2210000</v>
      </c>
      <c r="AD57" s="25">
        <v>0</v>
      </c>
      <c r="AE57" s="25" t="s">
        <v>609</v>
      </c>
      <c r="AF57" t="s">
        <v>605</v>
      </c>
      <c r="AH57">
        <v>-4413000</v>
      </c>
      <c r="AI57" t="s">
        <v>56</v>
      </c>
    </row>
    <row r="58" spans="1:35" hidden="1" x14ac:dyDescent="0.35">
      <c r="A58" t="s">
        <v>668</v>
      </c>
      <c r="B58" t="s">
        <v>751</v>
      </c>
      <c r="C58" t="s">
        <v>228</v>
      </c>
      <c r="D58" t="s">
        <v>435</v>
      </c>
      <c r="E58" t="s">
        <v>366</v>
      </c>
      <c r="F58" t="s">
        <v>383</v>
      </c>
      <c r="G58" t="s">
        <v>384</v>
      </c>
      <c r="H58" t="s">
        <v>369</v>
      </c>
      <c r="I58" t="s">
        <v>57</v>
      </c>
      <c r="J58" t="s">
        <v>436</v>
      </c>
      <c r="K58" t="s">
        <v>371</v>
      </c>
      <c r="L58">
        <v>45072</v>
      </c>
      <c r="M58">
        <v>45438</v>
      </c>
      <c r="N58" s="25">
        <v>650000000</v>
      </c>
      <c r="O58" s="25">
        <v>12052000</v>
      </c>
      <c r="P58" t="s">
        <v>372</v>
      </c>
      <c r="Q58" s="25">
        <v>650000000</v>
      </c>
      <c r="R58" s="25">
        <v>6054000</v>
      </c>
      <c r="S58" t="s">
        <v>379</v>
      </c>
      <c r="T58" t="s">
        <v>767</v>
      </c>
      <c r="U58">
        <v>45093</v>
      </c>
      <c r="V58" t="s">
        <v>373</v>
      </c>
      <c r="W58">
        <v>45093</v>
      </c>
      <c r="X58" s="25">
        <v>-5998000</v>
      </c>
      <c r="Y58" t="s">
        <v>374</v>
      </c>
      <c r="Z58" s="23">
        <v>45073</v>
      </c>
      <c r="AA58" s="25">
        <v>6568000</v>
      </c>
      <c r="AB58" s="25">
        <v>-4376000</v>
      </c>
      <c r="AC58" s="25">
        <v>2192000</v>
      </c>
      <c r="AD58" s="25">
        <v>0</v>
      </c>
      <c r="AE58" s="25" t="s">
        <v>609</v>
      </c>
      <c r="AF58" t="s">
        <v>605</v>
      </c>
      <c r="AH58">
        <v>-4376000</v>
      </c>
      <c r="AI58" t="s">
        <v>57</v>
      </c>
    </row>
    <row r="59" spans="1:35" hidden="1" x14ac:dyDescent="0.35">
      <c r="A59" t="s">
        <v>669</v>
      </c>
      <c r="B59" t="s">
        <v>753</v>
      </c>
      <c r="C59" t="s">
        <v>235</v>
      </c>
      <c r="D59" t="s">
        <v>437</v>
      </c>
      <c r="E59" t="s">
        <v>366</v>
      </c>
      <c r="F59" t="s">
        <v>438</v>
      </c>
      <c r="G59" t="s">
        <v>439</v>
      </c>
      <c r="H59" t="s">
        <v>400</v>
      </c>
      <c r="I59" t="s">
        <v>58</v>
      </c>
      <c r="J59" t="s">
        <v>440</v>
      </c>
      <c r="K59" t="s">
        <v>371</v>
      </c>
      <c r="L59">
        <v>45073</v>
      </c>
      <c r="N59" s="25">
        <v>350000000</v>
      </c>
      <c r="O59">
        <v>20764000</v>
      </c>
      <c r="P59" t="s">
        <v>372</v>
      </c>
      <c r="Q59">
        <v>250000000</v>
      </c>
      <c r="R59">
        <v>16390000</v>
      </c>
      <c r="S59" t="s">
        <v>372</v>
      </c>
      <c r="T59" t="s">
        <v>768</v>
      </c>
      <c r="U59">
        <v>45113</v>
      </c>
      <c r="V59" t="s">
        <v>373</v>
      </c>
      <c r="W59">
        <v>45117</v>
      </c>
      <c r="X59">
        <v>-4374000</v>
      </c>
      <c r="Y59" t="s">
        <v>374</v>
      </c>
      <c r="Z59" s="23">
        <v>45075</v>
      </c>
      <c r="AA59" s="25">
        <v>12273000</v>
      </c>
      <c r="AB59" s="25">
        <v>-6660000</v>
      </c>
      <c r="AC59" s="25">
        <v>5613000</v>
      </c>
      <c r="AD59" s="25">
        <v>-100000000</v>
      </c>
      <c r="AE59" s="25" t="s">
        <v>609</v>
      </c>
      <c r="AF59" t="s">
        <v>604</v>
      </c>
      <c r="AH59">
        <v>0</v>
      </c>
      <c r="AI59" t="e">
        <v>#N/A</v>
      </c>
    </row>
    <row r="60" spans="1:35" hidden="1" x14ac:dyDescent="0.35">
      <c r="A60" t="s">
        <v>670</v>
      </c>
      <c r="B60" t="s">
        <v>751</v>
      </c>
      <c r="C60" t="s">
        <v>241</v>
      </c>
      <c r="D60" t="s">
        <v>441</v>
      </c>
      <c r="E60" t="s">
        <v>366</v>
      </c>
      <c r="F60" t="s">
        <v>387</v>
      </c>
      <c r="G60" t="s">
        <v>388</v>
      </c>
      <c r="H60" t="s">
        <v>369</v>
      </c>
      <c r="I60" t="s">
        <v>59</v>
      </c>
      <c r="J60" t="s">
        <v>442</v>
      </c>
      <c r="K60" t="s">
        <v>371</v>
      </c>
      <c r="L60">
        <v>45074</v>
      </c>
      <c r="M60">
        <v>45440</v>
      </c>
      <c r="N60" s="25">
        <v>1300000000</v>
      </c>
      <c r="O60" s="25">
        <v>50084000</v>
      </c>
      <c r="P60" t="s">
        <v>372</v>
      </c>
      <c r="Q60" s="25">
        <v>210000000</v>
      </c>
      <c r="R60" s="25">
        <v>4505000</v>
      </c>
      <c r="S60" t="s">
        <v>379</v>
      </c>
      <c r="T60" t="s">
        <v>782</v>
      </c>
      <c r="U60">
        <v>45090</v>
      </c>
      <c r="V60" t="s">
        <v>373</v>
      </c>
      <c r="W60">
        <v>45091</v>
      </c>
      <c r="X60" s="25">
        <v>-45579000</v>
      </c>
      <c r="Y60" t="s">
        <v>374</v>
      </c>
      <c r="Z60" s="23">
        <v>45075</v>
      </c>
      <c r="AA60" s="25">
        <v>19275000</v>
      </c>
      <c r="AB60" s="25">
        <v>-17720000</v>
      </c>
      <c r="AC60" s="25">
        <v>1555000</v>
      </c>
      <c r="AD60" s="25">
        <v>-1090000000</v>
      </c>
      <c r="AE60" s="25" t="s">
        <v>610</v>
      </c>
      <c r="AF60" t="s">
        <v>604</v>
      </c>
      <c r="AH60">
        <v>0</v>
      </c>
      <c r="AI60" t="e">
        <v>#N/A</v>
      </c>
    </row>
    <row r="61" spans="1:35" hidden="1" x14ac:dyDescent="0.35">
      <c r="A61" t="s">
        <v>671</v>
      </c>
      <c r="B61" t="s">
        <v>751</v>
      </c>
      <c r="C61" t="s">
        <v>241</v>
      </c>
      <c r="D61" t="s">
        <v>441</v>
      </c>
      <c r="E61" t="s">
        <v>366</v>
      </c>
      <c r="F61" t="s">
        <v>387</v>
      </c>
      <c r="G61" t="s">
        <v>388</v>
      </c>
      <c r="H61" t="s">
        <v>369</v>
      </c>
      <c r="I61" t="s">
        <v>60</v>
      </c>
      <c r="J61" t="s">
        <v>442</v>
      </c>
      <c r="K61" t="s">
        <v>371</v>
      </c>
      <c r="L61">
        <v>45074</v>
      </c>
      <c r="M61">
        <v>45440</v>
      </c>
      <c r="N61" s="25">
        <v>1680000000</v>
      </c>
      <c r="O61" s="25">
        <v>20035000</v>
      </c>
      <c r="P61" t="s">
        <v>372</v>
      </c>
      <c r="Q61" s="25">
        <v>635000000</v>
      </c>
      <c r="R61" s="25">
        <v>8047000</v>
      </c>
      <c r="S61" t="s">
        <v>372</v>
      </c>
      <c r="T61" t="s">
        <v>768</v>
      </c>
      <c r="U61">
        <v>45090</v>
      </c>
      <c r="V61" t="s">
        <v>373</v>
      </c>
      <c r="W61">
        <v>45090</v>
      </c>
      <c r="X61" s="25">
        <v>-11988000</v>
      </c>
      <c r="Y61" t="s">
        <v>374</v>
      </c>
      <c r="Z61" s="23">
        <v>45075</v>
      </c>
      <c r="AA61" s="25">
        <v>10921000</v>
      </c>
      <c r="AB61" s="25">
        <v>-7855000</v>
      </c>
      <c r="AC61" s="25">
        <v>3066000</v>
      </c>
      <c r="AD61" s="25">
        <v>-1045000000</v>
      </c>
      <c r="AE61" s="25" t="s">
        <v>610</v>
      </c>
      <c r="AF61" t="s">
        <v>604</v>
      </c>
      <c r="AH61">
        <v>0</v>
      </c>
      <c r="AI61" t="e">
        <v>#N/A</v>
      </c>
    </row>
    <row r="62" spans="1:35" hidden="1" x14ac:dyDescent="0.35">
      <c r="A62" t="s">
        <v>672</v>
      </c>
      <c r="B62" t="s">
        <v>751</v>
      </c>
      <c r="C62" t="s">
        <v>241</v>
      </c>
      <c r="D62" t="s">
        <v>441</v>
      </c>
      <c r="E62" t="s">
        <v>366</v>
      </c>
      <c r="F62" t="s">
        <v>387</v>
      </c>
      <c r="G62" t="s">
        <v>388</v>
      </c>
      <c r="H62" t="s">
        <v>369</v>
      </c>
      <c r="I62" t="s">
        <v>61</v>
      </c>
      <c r="J62" t="s">
        <v>443</v>
      </c>
      <c r="K62" t="s">
        <v>371</v>
      </c>
      <c r="L62">
        <v>45074</v>
      </c>
      <c r="M62">
        <v>45440</v>
      </c>
      <c r="N62" s="25">
        <v>1300000000</v>
      </c>
      <c r="O62" s="25">
        <v>20151000</v>
      </c>
      <c r="P62" t="s">
        <v>372</v>
      </c>
      <c r="Q62" s="25">
        <v>560000000</v>
      </c>
      <c r="R62" s="25">
        <v>4550000</v>
      </c>
      <c r="S62" t="s">
        <v>379</v>
      </c>
      <c r="T62" t="s">
        <v>782</v>
      </c>
      <c r="U62">
        <v>45092</v>
      </c>
      <c r="V62" t="s">
        <v>373</v>
      </c>
      <c r="W62">
        <v>45092</v>
      </c>
      <c r="X62" s="25">
        <v>-15601000</v>
      </c>
      <c r="Y62" t="s">
        <v>374</v>
      </c>
      <c r="Z62" s="23">
        <v>45075</v>
      </c>
      <c r="AA62" s="25">
        <v>9080000</v>
      </c>
      <c r="AB62" s="25">
        <v>-7438000</v>
      </c>
      <c r="AC62" s="25">
        <v>1642000</v>
      </c>
      <c r="AD62" s="25">
        <v>-740000000</v>
      </c>
      <c r="AE62" s="25" t="s">
        <v>608</v>
      </c>
      <c r="AF62" t="s">
        <v>604</v>
      </c>
      <c r="AH62">
        <v>0</v>
      </c>
      <c r="AI62" t="e">
        <v>#N/A</v>
      </c>
    </row>
    <row r="63" spans="1:35" hidden="1" x14ac:dyDescent="0.35">
      <c r="A63" t="s">
        <v>673</v>
      </c>
      <c r="B63" t="s">
        <v>751</v>
      </c>
      <c r="C63" t="s">
        <v>241</v>
      </c>
      <c r="D63" t="s">
        <v>441</v>
      </c>
      <c r="E63" t="s">
        <v>366</v>
      </c>
      <c r="F63" t="s">
        <v>387</v>
      </c>
      <c r="G63" t="s">
        <v>388</v>
      </c>
      <c r="H63" t="s">
        <v>369</v>
      </c>
      <c r="I63" t="s">
        <v>62</v>
      </c>
      <c r="J63" t="s">
        <v>443</v>
      </c>
      <c r="K63" t="s">
        <v>371</v>
      </c>
      <c r="L63">
        <v>45075</v>
      </c>
      <c r="M63">
        <v>45441</v>
      </c>
      <c r="N63" s="25">
        <v>680000000</v>
      </c>
      <c r="O63" s="25">
        <v>50343000</v>
      </c>
      <c r="P63" t="s">
        <v>372</v>
      </c>
      <c r="Q63" s="25">
        <v>100000000</v>
      </c>
      <c r="R63" s="25">
        <v>8006000</v>
      </c>
      <c r="S63" t="s">
        <v>372</v>
      </c>
      <c r="T63" t="s">
        <v>768</v>
      </c>
      <c r="U63">
        <v>45092</v>
      </c>
      <c r="V63" t="s">
        <v>373</v>
      </c>
      <c r="W63">
        <v>45092</v>
      </c>
      <c r="X63" s="25">
        <v>-42337000</v>
      </c>
      <c r="Y63" t="s">
        <v>374</v>
      </c>
      <c r="Z63" s="23">
        <v>45075</v>
      </c>
      <c r="AA63" s="25">
        <v>20539000</v>
      </c>
      <c r="AB63" s="25">
        <v>-17668000</v>
      </c>
      <c r="AC63" s="25">
        <v>2871000</v>
      </c>
      <c r="AD63" s="25">
        <v>-580000000</v>
      </c>
      <c r="AE63" s="25" t="s">
        <v>608</v>
      </c>
      <c r="AF63" t="s">
        <v>604</v>
      </c>
      <c r="AH63">
        <v>0</v>
      </c>
      <c r="AI63" t="e">
        <v>#N/A</v>
      </c>
    </row>
    <row r="64" spans="1:35" hidden="1" x14ac:dyDescent="0.35">
      <c r="A64" t="s">
        <v>674</v>
      </c>
      <c r="B64" t="s">
        <v>751</v>
      </c>
      <c r="C64" t="s">
        <v>241</v>
      </c>
      <c r="D64" t="s">
        <v>441</v>
      </c>
      <c r="E64" t="s">
        <v>366</v>
      </c>
      <c r="F64" t="s">
        <v>387</v>
      </c>
      <c r="G64" t="s">
        <v>388</v>
      </c>
      <c r="H64" t="s">
        <v>369</v>
      </c>
      <c r="I64" t="s">
        <v>63</v>
      </c>
      <c r="J64" t="s">
        <v>443</v>
      </c>
      <c r="K64" t="s">
        <v>371</v>
      </c>
      <c r="L64">
        <v>45075</v>
      </c>
      <c r="M64">
        <v>45441</v>
      </c>
      <c r="N64" s="25">
        <v>1500000000</v>
      </c>
      <c r="O64" s="25">
        <v>20086000</v>
      </c>
      <c r="P64" t="s">
        <v>372</v>
      </c>
      <c r="Q64" s="25">
        <v>630000000</v>
      </c>
      <c r="R64" s="25">
        <v>4500000</v>
      </c>
      <c r="S64" t="s">
        <v>379</v>
      </c>
      <c r="T64" t="s">
        <v>782</v>
      </c>
      <c r="U64">
        <v>45092</v>
      </c>
      <c r="V64" t="s">
        <v>373</v>
      </c>
      <c r="W64">
        <v>45092</v>
      </c>
      <c r="X64" s="25">
        <v>-15586000</v>
      </c>
      <c r="Y64" t="s">
        <v>374</v>
      </c>
      <c r="Z64" s="23">
        <v>45075</v>
      </c>
      <c r="AA64" s="25">
        <v>9581000</v>
      </c>
      <c r="AB64" s="25">
        <v>-7868000</v>
      </c>
      <c r="AC64" s="25">
        <v>1713000</v>
      </c>
      <c r="AD64" s="25">
        <v>-870000000</v>
      </c>
      <c r="AE64" s="25" t="s">
        <v>608</v>
      </c>
      <c r="AF64" t="s">
        <v>604</v>
      </c>
      <c r="AH64">
        <v>0</v>
      </c>
      <c r="AI64" t="e">
        <v>#N/A</v>
      </c>
    </row>
    <row r="65" spans="1:35" hidden="1" x14ac:dyDescent="0.35">
      <c r="A65" t="s">
        <v>675</v>
      </c>
      <c r="B65" t="s">
        <v>751</v>
      </c>
      <c r="C65" t="s">
        <v>224</v>
      </c>
      <c r="D65" t="s">
        <v>444</v>
      </c>
      <c r="E65" t="s">
        <v>366</v>
      </c>
      <c r="F65" t="s">
        <v>387</v>
      </c>
      <c r="G65" t="s">
        <v>388</v>
      </c>
      <c r="H65" t="s">
        <v>369</v>
      </c>
      <c r="I65" t="s">
        <v>64</v>
      </c>
      <c r="J65" t="s">
        <v>445</v>
      </c>
      <c r="K65" t="s">
        <v>371</v>
      </c>
      <c r="L65">
        <v>45075</v>
      </c>
      <c r="M65">
        <v>45441</v>
      </c>
      <c r="N65" s="25">
        <v>500000000</v>
      </c>
      <c r="O65" s="25">
        <v>16572000</v>
      </c>
      <c r="P65" t="s">
        <v>372</v>
      </c>
      <c r="Q65" s="25">
        <v>209000000</v>
      </c>
      <c r="R65" s="25">
        <v>8018000</v>
      </c>
      <c r="S65" t="s">
        <v>372</v>
      </c>
      <c r="T65" t="s">
        <v>768</v>
      </c>
      <c r="U65">
        <v>45091</v>
      </c>
      <c r="V65" t="s">
        <v>373</v>
      </c>
      <c r="W65">
        <v>45091</v>
      </c>
      <c r="X65" s="25">
        <v>-8554000</v>
      </c>
      <c r="Y65" t="s">
        <v>374</v>
      </c>
      <c r="Z65" s="23">
        <v>45077</v>
      </c>
      <c r="AA65" s="25">
        <v>8828000</v>
      </c>
      <c r="AB65" s="25">
        <v>-6039000</v>
      </c>
      <c r="AC65" s="25">
        <v>2789000</v>
      </c>
      <c r="AD65" s="25">
        <v>-291000000</v>
      </c>
      <c r="AE65" s="25" t="s">
        <v>609</v>
      </c>
      <c r="AF65" t="s">
        <v>604</v>
      </c>
      <c r="AH65">
        <v>0</v>
      </c>
      <c r="AI65" t="e">
        <v>#N/A</v>
      </c>
    </row>
    <row r="66" spans="1:35" hidden="1" x14ac:dyDescent="0.35">
      <c r="A66" t="s">
        <v>676</v>
      </c>
      <c r="B66" t="s">
        <v>751</v>
      </c>
      <c r="C66" t="s">
        <v>224</v>
      </c>
      <c r="D66" t="s">
        <v>444</v>
      </c>
      <c r="E66" t="s">
        <v>366</v>
      </c>
      <c r="F66" t="s">
        <v>387</v>
      </c>
      <c r="G66" t="s">
        <v>388</v>
      </c>
      <c r="H66" t="s">
        <v>369</v>
      </c>
      <c r="I66" t="s">
        <v>65</v>
      </c>
      <c r="J66" t="s">
        <v>445</v>
      </c>
      <c r="K66" t="s">
        <v>371</v>
      </c>
      <c r="L66">
        <v>45075</v>
      </c>
      <c r="M66">
        <v>45441</v>
      </c>
      <c r="N66" s="25">
        <v>1900000000</v>
      </c>
      <c r="O66" s="25">
        <v>34007000</v>
      </c>
      <c r="P66" t="s">
        <v>372</v>
      </c>
      <c r="Q66" s="25">
        <v>390000000</v>
      </c>
      <c r="R66" s="25">
        <v>8080000</v>
      </c>
      <c r="S66" t="s">
        <v>372</v>
      </c>
      <c r="T66" t="s">
        <v>768</v>
      </c>
      <c r="U66">
        <v>45088</v>
      </c>
      <c r="V66" t="s">
        <v>373</v>
      </c>
      <c r="W66">
        <v>45090</v>
      </c>
      <c r="X66" s="25">
        <v>-25927000</v>
      </c>
      <c r="Y66" t="s">
        <v>374</v>
      </c>
      <c r="Z66" s="23">
        <v>45076</v>
      </c>
      <c r="AA66" s="25">
        <v>15577000</v>
      </c>
      <c r="AB66" s="25">
        <v>-12715000</v>
      </c>
      <c r="AC66" s="25">
        <v>2862000</v>
      </c>
      <c r="AD66" s="25">
        <v>-1510000000</v>
      </c>
      <c r="AE66" s="25" t="s">
        <v>607</v>
      </c>
      <c r="AF66" t="s">
        <v>604</v>
      </c>
      <c r="AH66">
        <v>0</v>
      </c>
      <c r="AI66" t="e">
        <v>#N/A</v>
      </c>
    </row>
    <row r="67" spans="1:35" hidden="1" x14ac:dyDescent="0.35">
      <c r="A67" t="s">
        <v>677</v>
      </c>
      <c r="B67" t="s">
        <v>751</v>
      </c>
      <c r="C67" t="s">
        <v>224</v>
      </c>
      <c r="D67" t="s">
        <v>444</v>
      </c>
      <c r="E67" t="s">
        <v>366</v>
      </c>
      <c r="F67" t="s">
        <v>387</v>
      </c>
      <c r="G67" t="s">
        <v>388</v>
      </c>
      <c r="H67" t="s">
        <v>369</v>
      </c>
      <c r="I67" t="s">
        <v>66</v>
      </c>
      <c r="J67" t="s">
        <v>445</v>
      </c>
      <c r="K67" t="s">
        <v>371</v>
      </c>
      <c r="L67">
        <v>45075</v>
      </c>
      <c r="M67">
        <v>45441</v>
      </c>
      <c r="N67" s="25">
        <v>480000000</v>
      </c>
      <c r="O67" s="25">
        <v>38026000</v>
      </c>
      <c r="P67" t="s">
        <v>372</v>
      </c>
      <c r="Q67" s="25">
        <v>115000000</v>
      </c>
      <c r="R67" s="25">
        <v>4555000</v>
      </c>
      <c r="S67" t="s">
        <v>379</v>
      </c>
      <c r="T67" t="s">
        <v>782</v>
      </c>
      <c r="U67">
        <v>45088</v>
      </c>
      <c r="V67" t="s">
        <v>373</v>
      </c>
      <c r="W67">
        <v>45090</v>
      </c>
      <c r="X67" s="25">
        <v>-33471000</v>
      </c>
      <c r="Y67" t="s">
        <v>374</v>
      </c>
      <c r="Z67" s="23">
        <v>45076</v>
      </c>
      <c r="AA67" s="25">
        <v>15329000</v>
      </c>
      <c r="AB67" s="25">
        <v>-13689000</v>
      </c>
      <c r="AC67" s="25">
        <v>1640000</v>
      </c>
      <c r="AD67" s="25">
        <v>-365000000</v>
      </c>
      <c r="AE67" s="25" t="s">
        <v>609</v>
      </c>
      <c r="AF67" t="s">
        <v>604</v>
      </c>
      <c r="AH67">
        <v>0</v>
      </c>
      <c r="AI67" t="e">
        <v>#N/A</v>
      </c>
    </row>
    <row r="68" spans="1:35" hidden="1" x14ac:dyDescent="0.35">
      <c r="A68" t="s">
        <v>678</v>
      </c>
      <c r="B68" t="s">
        <v>751</v>
      </c>
      <c r="C68" t="s">
        <v>226</v>
      </c>
      <c r="D68" t="s">
        <v>446</v>
      </c>
      <c r="E68" t="s">
        <v>366</v>
      </c>
      <c r="F68" t="s">
        <v>383</v>
      </c>
      <c r="G68" t="s">
        <v>384</v>
      </c>
      <c r="H68" t="s">
        <v>369</v>
      </c>
      <c r="I68" t="s">
        <v>67</v>
      </c>
      <c r="J68" t="s">
        <v>447</v>
      </c>
      <c r="K68" t="s">
        <v>371</v>
      </c>
      <c r="L68">
        <v>45075</v>
      </c>
      <c r="M68">
        <v>45441</v>
      </c>
      <c r="N68" s="25">
        <v>900000000</v>
      </c>
      <c r="O68" s="25">
        <v>12079000</v>
      </c>
      <c r="P68" t="s">
        <v>372</v>
      </c>
      <c r="Q68" s="25">
        <v>900000000</v>
      </c>
      <c r="R68" s="25">
        <v>6058000</v>
      </c>
      <c r="S68" t="s">
        <v>379</v>
      </c>
      <c r="T68" t="s">
        <v>767</v>
      </c>
      <c r="U68">
        <v>45093</v>
      </c>
      <c r="V68" t="s">
        <v>373</v>
      </c>
      <c r="W68">
        <v>45096</v>
      </c>
      <c r="X68" s="25">
        <v>-6021000</v>
      </c>
      <c r="Y68" t="s">
        <v>374</v>
      </c>
      <c r="Z68" s="23">
        <v>45076</v>
      </c>
      <c r="AA68" s="25">
        <v>6661000</v>
      </c>
      <c r="AB68" s="25">
        <v>-4439000</v>
      </c>
      <c r="AC68" s="25">
        <v>2222000</v>
      </c>
      <c r="AD68" s="25">
        <v>0</v>
      </c>
      <c r="AE68" s="25" t="s">
        <v>609</v>
      </c>
      <c r="AF68" t="s">
        <v>605</v>
      </c>
      <c r="AH68">
        <v>0</v>
      </c>
      <c r="AI68" t="e">
        <v>#N/A</v>
      </c>
    </row>
    <row r="69" spans="1:35" hidden="1" x14ac:dyDescent="0.35">
      <c r="A69" t="s">
        <v>679</v>
      </c>
      <c r="B69" t="s">
        <v>751</v>
      </c>
      <c r="C69" t="s">
        <v>214</v>
      </c>
      <c r="D69" t="s">
        <v>420</v>
      </c>
      <c r="E69" t="s">
        <v>366</v>
      </c>
      <c r="F69" t="s">
        <v>387</v>
      </c>
      <c r="G69" t="s">
        <v>388</v>
      </c>
      <c r="H69" t="s">
        <v>369</v>
      </c>
      <c r="I69" t="s">
        <v>68</v>
      </c>
      <c r="J69" t="s">
        <v>448</v>
      </c>
      <c r="K69" t="s">
        <v>371</v>
      </c>
      <c r="L69">
        <v>45076</v>
      </c>
      <c r="M69">
        <v>45442</v>
      </c>
      <c r="N69" s="25">
        <v>1750000000</v>
      </c>
      <c r="O69" s="25">
        <v>27041000</v>
      </c>
      <c r="P69" t="s">
        <v>372</v>
      </c>
      <c r="Q69" s="25">
        <v>600000000</v>
      </c>
      <c r="R69" s="25">
        <v>4557000</v>
      </c>
      <c r="S69" t="s">
        <v>379</v>
      </c>
      <c r="T69" t="s">
        <v>782</v>
      </c>
      <c r="U69">
        <v>45090</v>
      </c>
      <c r="V69" t="s">
        <v>373</v>
      </c>
      <c r="W69">
        <v>45091</v>
      </c>
      <c r="X69" s="25">
        <v>-22484000</v>
      </c>
      <c r="Y69" t="s">
        <v>374</v>
      </c>
      <c r="Z69" s="23">
        <v>45076</v>
      </c>
      <c r="AA69" s="25">
        <v>11612000</v>
      </c>
      <c r="AB69" s="25">
        <v>-9964000</v>
      </c>
      <c r="AC69" s="25">
        <v>1648000</v>
      </c>
      <c r="AD69" s="25">
        <v>-1150000000</v>
      </c>
      <c r="AE69" s="25" t="s">
        <v>610</v>
      </c>
      <c r="AF69" t="s">
        <v>604</v>
      </c>
      <c r="AH69">
        <v>-9964000</v>
      </c>
      <c r="AI69" t="s">
        <v>68</v>
      </c>
    </row>
    <row r="70" spans="1:35" hidden="1" x14ac:dyDescent="0.35">
      <c r="A70" t="s">
        <v>680</v>
      </c>
      <c r="B70" t="s">
        <v>751</v>
      </c>
      <c r="C70" t="s">
        <v>194</v>
      </c>
      <c r="D70" t="s">
        <v>449</v>
      </c>
      <c r="E70" t="s">
        <v>366</v>
      </c>
      <c r="F70" t="s">
        <v>387</v>
      </c>
      <c r="G70" t="s">
        <v>388</v>
      </c>
      <c r="H70" t="s">
        <v>369</v>
      </c>
      <c r="I70" t="s">
        <v>69</v>
      </c>
      <c r="J70" t="s">
        <v>450</v>
      </c>
      <c r="K70" t="s">
        <v>371</v>
      </c>
      <c r="L70">
        <v>45076</v>
      </c>
      <c r="M70">
        <v>45442</v>
      </c>
      <c r="N70" s="25">
        <v>1950000000</v>
      </c>
      <c r="O70" s="25">
        <v>29870000</v>
      </c>
      <c r="P70" t="s">
        <v>372</v>
      </c>
      <c r="Q70" s="25">
        <v>555000000</v>
      </c>
      <c r="R70" s="25">
        <v>4523000</v>
      </c>
      <c r="S70" t="s">
        <v>379</v>
      </c>
      <c r="T70" t="s">
        <v>782</v>
      </c>
      <c r="U70">
        <v>45091</v>
      </c>
      <c r="V70" t="s">
        <v>373</v>
      </c>
      <c r="W70">
        <v>45091</v>
      </c>
      <c r="X70" s="25">
        <v>-25347000</v>
      </c>
      <c r="Y70" t="s">
        <v>374</v>
      </c>
      <c r="Z70" s="23">
        <v>45076</v>
      </c>
      <c r="AA70" s="25">
        <v>12747000</v>
      </c>
      <c r="AB70" s="25">
        <v>-11117000</v>
      </c>
      <c r="AC70" s="25">
        <v>1630000</v>
      </c>
      <c r="AD70" s="25">
        <v>-1395000000</v>
      </c>
      <c r="AE70" s="25" t="s">
        <v>610</v>
      </c>
      <c r="AF70" t="s">
        <v>604</v>
      </c>
      <c r="AH70">
        <v>0</v>
      </c>
      <c r="AI70" t="e">
        <v>#N/A</v>
      </c>
    </row>
    <row r="71" spans="1:35" hidden="1" x14ac:dyDescent="0.35">
      <c r="A71" t="s">
        <v>681</v>
      </c>
      <c r="B71" t="s">
        <v>754</v>
      </c>
      <c r="C71" t="s">
        <v>244</v>
      </c>
      <c r="D71" t="s">
        <v>451</v>
      </c>
      <c r="E71" t="s">
        <v>366</v>
      </c>
      <c r="F71" t="s">
        <v>452</v>
      </c>
      <c r="G71" t="s">
        <v>453</v>
      </c>
      <c r="H71" t="s">
        <v>454</v>
      </c>
      <c r="I71" t="s">
        <v>70</v>
      </c>
      <c r="J71" t="s">
        <v>455</v>
      </c>
      <c r="K71" t="s">
        <v>371</v>
      </c>
      <c r="L71">
        <v>45077</v>
      </c>
      <c r="M71">
        <v>45443</v>
      </c>
      <c r="N71" s="25">
        <v>500000000</v>
      </c>
      <c r="O71">
        <v>24268000</v>
      </c>
      <c r="P71" t="s">
        <v>372</v>
      </c>
      <c r="Q71">
        <v>300000000</v>
      </c>
      <c r="R71">
        <v>15178000</v>
      </c>
      <c r="S71" t="s">
        <v>372</v>
      </c>
      <c r="T71" t="s">
        <v>768</v>
      </c>
      <c r="U71">
        <v>45099</v>
      </c>
      <c r="V71" t="s">
        <v>373</v>
      </c>
      <c r="W71">
        <v>45101</v>
      </c>
      <c r="X71">
        <v>-9090000</v>
      </c>
      <c r="Y71" t="s">
        <v>374</v>
      </c>
      <c r="Z71" s="23">
        <v>45077</v>
      </c>
      <c r="AA71" s="25">
        <v>14170000</v>
      </c>
      <c r="AB71" s="25">
        <v>-8721000</v>
      </c>
      <c r="AC71" s="25">
        <v>5449000</v>
      </c>
      <c r="AD71" s="25">
        <v>-200000000</v>
      </c>
      <c r="AE71" s="25" t="s">
        <v>609</v>
      </c>
      <c r="AF71" t="s">
        <v>604</v>
      </c>
      <c r="AH71">
        <v>0</v>
      </c>
      <c r="AI71" t="e">
        <v>#N/A</v>
      </c>
    </row>
    <row r="72" spans="1:35" hidden="1" x14ac:dyDescent="0.35">
      <c r="A72" t="s">
        <v>682</v>
      </c>
      <c r="B72" t="s">
        <v>751</v>
      </c>
      <c r="C72" t="s">
        <v>174</v>
      </c>
      <c r="D72" t="s">
        <v>403</v>
      </c>
      <c r="E72" t="s">
        <v>366</v>
      </c>
      <c r="F72" t="s">
        <v>376</v>
      </c>
      <c r="G72" t="s">
        <v>377</v>
      </c>
      <c r="H72" t="s">
        <v>369</v>
      </c>
      <c r="I72" t="s">
        <v>71</v>
      </c>
      <c r="J72" t="s">
        <v>456</v>
      </c>
      <c r="K72" t="s">
        <v>371</v>
      </c>
      <c r="L72">
        <v>45083</v>
      </c>
      <c r="M72">
        <v>45449</v>
      </c>
      <c r="N72" s="25">
        <v>1500000000</v>
      </c>
      <c r="O72" s="25">
        <v>22656000</v>
      </c>
      <c r="P72" t="s">
        <v>372</v>
      </c>
      <c r="Q72" s="25">
        <v>1500000000</v>
      </c>
      <c r="R72" s="25">
        <v>11351000</v>
      </c>
      <c r="S72" t="s">
        <v>379</v>
      </c>
      <c r="T72" t="s">
        <v>767</v>
      </c>
      <c r="U72">
        <v>45119</v>
      </c>
      <c r="V72" t="s">
        <v>373</v>
      </c>
      <c r="W72">
        <v>45125</v>
      </c>
      <c r="X72" s="25">
        <v>-11305000</v>
      </c>
      <c r="Y72" t="s">
        <v>374</v>
      </c>
      <c r="Z72" s="23">
        <v>45084</v>
      </c>
      <c r="AA72" s="25">
        <v>12926000</v>
      </c>
      <c r="AB72" s="25">
        <v>-8615000</v>
      </c>
      <c r="AC72" s="25">
        <v>4311000</v>
      </c>
      <c r="AD72" s="25">
        <v>0</v>
      </c>
      <c r="AE72" s="25" t="s">
        <v>609</v>
      </c>
      <c r="AF72" t="s">
        <v>605</v>
      </c>
      <c r="AH72">
        <v>0</v>
      </c>
      <c r="AI72" t="e">
        <v>#N/A</v>
      </c>
    </row>
    <row r="73" spans="1:35" hidden="1" x14ac:dyDescent="0.35">
      <c r="A73" t="s">
        <v>683</v>
      </c>
      <c r="B73" t="s">
        <v>751</v>
      </c>
      <c r="C73" t="s">
        <v>249</v>
      </c>
      <c r="D73" t="s">
        <v>457</v>
      </c>
      <c r="E73" t="s">
        <v>366</v>
      </c>
      <c r="F73" t="s">
        <v>458</v>
      </c>
      <c r="G73" t="s">
        <v>459</v>
      </c>
      <c r="H73" t="s">
        <v>369</v>
      </c>
      <c r="I73" t="s">
        <v>72</v>
      </c>
      <c r="J73" t="s">
        <v>460</v>
      </c>
      <c r="K73" t="s">
        <v>371</v>
      </c>
      <c r="L73">
        <v>45084</v>
      </c>
      <c r="M73">
        <v>45450</v>
      </c>
      <c r="N73" s="25">
        <v>1500000000</v>
      </c>
      <c r="O73" s="25">
        <v>75358000</v>
      </c>
      <c r="P73" t="s">
        <v>372</v>
      </c>
      <c r="Q73" s="25">
        <v>1500000000</v>
      </c>
      <c r="R73" s="25">
        <v>37679000</v>
      </c>
      <c r="S73" t="s">
        <v>379</v>
      </c>
      <c r="T73" t="s">
        <v>767</v>
      </c>
      <c r="U73">
        <v>45102</v>
      </c>
      <c r="V73" t="s">
        <v>373</v>
      </c>
      <c r="W73">
        <v>45103</v>
      </c>
      <c r="X73" s="25">
        <v>-37679000</v>
      </c>
      <c r="Y73" t="s">
        <v>374</v>
      </c>
      <c r="Z73" s="23">
        <v>45085</v>
      </c>
      <c r="AA73" s="25">
        <v>40688000</v>
      </c>
      <c r="AB73" s="25">
        <v>-27125000</v>
      </c>
      <c r="AC73" s="25">
        <v>13563000</v>
      </c>
      <c r="AD73" s="25">
        <v>0</v>
      </c>
      <c r="AE73" s="25" t="s">
        <v>609</v>
      </c>
      <c r="AF73" t="s">
        <v>605</v>
      </c>
      <c r="AH73">
        <v>0</v>
      </c>
      <c r="AI73" t="e">
        <v>#N/A</v>
      </c>
    </row>
    <row r="74" spans="1:35" hidden="1" x14ac:dyDescent="0.35">
      <c r="A74" t="s">
        <v>684</v>
      </c>
      <c r="B74" t="s">
        <v>751</v>
      </c>
      <c r="C74" t="s">
        <v>251</v>
      </c>
      <c r="D74" t="s">
        <v>461</v>
      </c>
      <c r="E74" t="s">
        <v>366</v>
      </c>
      <c r="F74" t="s">
        <v>458</v>
      </c>
      <c r="G74" t="s">
        <v>459</v>
      </c>
      <c r="H74" t="s">
        <v>369</v>
      </c>
      <c r="I74" t="s">
        <v>73</v>
      </c>
      <c r="J74" t="s">
        <v>462</v>
      </c>
      <c r="K74" t="s">
        <v>371</v>
      </c>
      <c r="L74">
        <v>45089</v>
      </c>
      <c r="M74">
        <v>45455</v>
      </c>
      <c r="N74" s="25">
        <v>2450000000</v>
      </c>
      <c r="O74" s="25">
        <v>45743000</v>
      </c>
      <c r="P74" t="s">
        <v>372</v>
      </c>
      <c r="Q74" s="25">
        <v>2450000000</v>
      </c>
      <c r="R74" s="25">
        <v>22888000</v>
      </c>
      <c r="S74" t="s">
        <v>379</v>
      </c>
      <c r="T74" t="s">
        <v>767</v>
      </c>
      <c r="U74">
        <v>45102</v>
      </c>
      <c r="V74" t="s">
        <v>373</v>
      </c>
      <c r="W74">
        <v>45103</v>
      </c>
      <c r="X74" s="25">
        <v>-22855000</v>
      </c>
      <c r="Y74" t="s">
        <v>374</v>
      </c>
      <c r="Z74" s="23">
        <v>45090</v>
      </c>
      <c r="AA74" s="25">
        <v>25849000</v>
      </c>
      <c r="AB74" s="25">
        <v>-17231000</v>
      </c>
      <c r="AC74" s="25">
        <v>8618000</v>
      </c>
      <c r="AD74" s="25">
        <v>0</v>
      </c>
      <c r="AE74" s="25" t="s">
        <v>609</v>
      </c>
      <c r="AF74" t="s">
        <v>605</v>
      </c>
      <c r="AH74">
        <v>0</v>
      </c>
      <c r="AI74" t="e">
        <v>#N/A</v>
      </c>
    </row>
    <row r="75" spans="1:35" hidden="1" x14ac:dyDescent="0.35">
      <c r="A75" t="s">
        <v>685</v>
      </c>
      <c r="B75" t="s">
        <v>751</v>
      </c>
      <c r="C75" t="s">
        <v>253</v>
      </c>
      <c r="D75" t="s">
        <v>463</v>
      </c>
      <c r="E75" t="s">
        <v>366</v>
      </c>
      <c r="F75" t="s">
        <v>458</v>
      </c>
      <c r="G75" t="s">
        <v>459</v>
      </c>
      <c r="H75" t="s">
        <v>369</v>
      </c>
      <c r="I75" t="s">
        <v>74</v>
      </c>
      <c r="J75" t="s">
        <v>464</v>
      </c>
      <c r="K75" t="s">
        <v>371</v>
      </c>
      <c r="L75">
        <v>45089</v>
      </c>
      <c r="M75">
        <v>45455</v>
      </c>
      <c r="N75" s="25">
        <v>2450000000</v>
      </c>
      <c r="O75" s="25">
        <v>55593000</v>
      </c>
      <c r="P75" t="s">
        <v>372</v>
      </c>
      <c r="Q75" s="25">
        <v>2450000000</v>
      </c>
      <c r="R75" s="25">
        <v>27813000</v>
      </c>
      <c r="S75" t="s">
        <v>379</v>
      </c>
      <c r="T75" t="s">
        <v>767</v>
      </c>
      <c r="U75">
        <v>45102</v>
      </c>
      <c r="V75" t="s">
        <v>373</v>
      </c>
      <c r="W75">
        <v>45103</v>
      </c>
      <c r="X75" s="25">
        <v>-27780000</v>
      </c>
      <c r="Y75" t="s">
        <v>374</v>
      </c>
      <c r="Z75" s="23">
        <v>45090</v>
      </c>
      <c r="AA75" s="25">
        <v>31424000</v>
      </c>
      <c r="AB75" s="25">
        <v>-20948000</v>
      </c>
      <c r="AC75" s="25">
        <v>10476000</v>
      </c>
      <c r="AD75" s="25">
        <v>0</v>
      </c>
      <c r="AE75" s="25" t="s">
        <v>609</v>
      </c>
      <c r="AF75" t="s">
        <v>605</v>
      </c>
      <c r="AH75">
        <v>0</v>
      </c>
      <c r="AI75" t="e">
        <v>#N/A</v>
      </c>
    </row>
    <row r="76" spans="1:35" hidden="1" x14ac:dyDescent="0.35">
      <c r="A76" t="s">
        <v>686</v>
      </c>
      <c r="B76" t="s">
        <v>755</v>
      </c>
      <c r="C76" t="s">
        <v>255</v>
      </c>
      <c r="D76" t="s">
        <v>465</v>
      </c>
      <c r="E76" t="s">
        <v>366</v>
      </c>
      <c r="F76" t="s">
        <v>466</v>
      </c>
      <c r="G76" t="s">
        <v>467</v>
      </c>
      <c r="H76" t="s">
        <v>468</v>
      </c>
      <c r="I76" t="s">
        <v>75</v>
      </c>
      <c r="J76" t="s">
        <v>469</v>
      </c>
      <c r="K76" t="s">
        <v>371</v>
      </c>
      <c r="L76">
        <v>45100</v>
      </c>
      <c r="M76">
        <v>45466</v>
      </c>
      <c r="N76" s="25">
        <v>1800000000</v>
      </c>
      <c r="O76">
        <v>28633000</v>
      </c>
      <c r="P76" t="s">
        <v>372</v>
      </c>
      <c r="Q76">
        <v>450000000</v>
      </c>
      <c r="R76">
        <v>8003000</v>
      </c>
      <c r="S76" t="s">
        <v>372</v>
      </c>
      <c r="T76" t="s">
        <v>768</v>
      </c>
      <c r="U76">
        <v>45124</v>
      </c>
      <c r="V76" t="s">
        <v>373</v>
      </c>
      <c r="W76">
        <v>45124</v>
      </c>
      <c r="X76">
        <v>-20630000</v>
      </c>
      <c r="Y76" t="s">
        <v>374</v>
      </c>
      <c r="Z76" s="23">
        <v>45101</v>
      </c>
      <c r="AA76" s="25">
        <v>14293000</v>
      </c>
      <c r="AB76" s="25">
        <v>-11070000</v>
      </c>
      <c r="AC76" s="25">
        <v>3223000</v>
      </c>
      <c r="AD76" s="25">
        <v>-1350000000</v>
      </c>
      <c r="AE76" s="25" t="s">
        <v>610</v>
      </c>
      <c r="AF76" t="s">
        <v>604</v>
      </c>
      <c r="AH76">
        <v>0</v>
      </c>
      <c r="AI76" t="e">
        <v>#N/A</v>
      </c>
    </row>
    <row r="77" spans="1:35" hidden="1" x14ac:dyDescent="0.35">
      <c r="A77" t="s">
        <v>687</v>
      </c>
      <c r="B77" t="s">
        <v>755</v>
      </c>
      <c r="C77" t="s">
        <v>261</v>
      </c>
      <c r="D77" t="s">
        <v>470</v>
      </c>
      <c r="E77" t="s">
        <v>366</v>
      </c>
      <c r="F77" t="s">
        <v>471</v>
      </c>
      <c r="G77" t="s">
        <v>472</v>
      </c>
      <c r="H77" t="s">
        <v>473</v>
      </c>
      <c r="I77" t="s">
        <v>76</v>
      </c>
      <c r="J77" t="s">
        <v>474</v>
      </c>
      <c r="K77" t="s">
        <v>371</v>
      </c>
      <c r="L77">
        <v>45105</v>
      </c>
      <c r="M77">
        <v>45471</v>
      </c>
      <c r="N77" s="25">
        <v>1150000000</v>
      </c>
      <c r="O77">
        <v>20000000</v>
      </c>
      <c r="P77" t="s">
        <v>372</v>
      </c>
      <c r="Q77">
        <v>700000000</v>
      </c>
      <c r="R77">
        <v>8297000</v>
      </c>
      <c r="S77" t="s">
        <v>372</v>
      </c>
      <c r="T77" t="s">
        <v>768</v>
      </c>
      <c r="U77">
        <v>45124</v>
      </c>
      <c r="V77" t="s">
        <v>373</v>
      </c>
      <c r="W77">
        <v>45126</v>
      </c>
      <c r="X77">
        <v>-11703000</v>
      </c>
      <c r="Y77" t="s">
        <v>374</v>
      </c>
      <c r="Z77" s="23">
        <v>45105</v>
      </c>
      <c r="AA77" s="25">
        <v>10390000</v>
      </c>
      <c r="AB77" s="25">
        <v>-7164000</v>
      </c>
      <c r="AC77" s="25">
        <v>3226000</v>
      </c>
      <c r="AD77" s="25">
        <v>-450000000</v>
      </c>
      <c r="AE77" s="25" t="s">
        <v>609</v>
      </c>
      <c r="AF77" t="s">
        <v>604</v>
      </c>
      <c r="AH77">
        <v>-7164000</v>
      </c>
      <c r="AI77" t="s">
        <v>76</v>
      </c>
    </row>
    <row r="78" spans="1:35" hidden="1" x14ac:dyDescent="0.35">
      <c r="A78" t="s">
        <v>688</v>
      </c>
      <c r="B78" t="s">
        <v>755</v>
      </c>
      <c r="C78" t="s">
        <v>264</v>
      </c>
      <c r="D78" t="s">
        <v>265</v>
      </c>
      <c r="E78" t="s">
        <v>366</v>
      </c>
      <c r="F78" t="s">
        <v>471</v>
      </c>
      <c r="G78" t="s">
        <v>472</v>
      </c>
      <c r="H78" t="s">
        <v>473</v>
      </c>
      <c r="I78" t="s">
        <v>77</v>
      </c>
      <c r="J78" t="s">
        <v>475</v>
      </c>
      <c r="K78" t="s">
        <v>371</v>
      </c>
      <c r="L78">
        <v>45107</v>
      </c>
      <c r="M78">
        <v>45473</v>
      </c>
      <c r="N78" s="25">
        <v>240000000</v>
      </c>
      <c r="O78">
        <v>17970000</v>
      </c>
      <c r="P78" t="s">
        <v>372</v>
      </c>
      <c r="Q78">
        <v>150000000</v>
      </c>
      <c r="R78">
        <v>11626000</v>
      </c>
      <c r="S78" t="s">
        <v>372</v>
      </c>
      <c r="T78" t="s">
        <v>768</v>
      </c>
      <c r="U78">
        <v>45124</v>
      </c>
      <c r="V78" t="s">
        <v>373</v>
      </c>
      <c r="W78">
        <v>45125</v>
      </c>
      <c r="X78">
        <v>-6344000</v>
      </c>
      <c r="Y78" t="s">
        <v>374</v>
      </c>
      <c r="Z78" s="23">
        <v>45107</v>
      </c>
      <c r="AA78" s="25">
        <v>10164000</v>
      </c>
      <c r="AB78" s="25">
        <v>-6216000</v>
      </c>
      <c r="AC78" s="25">
        <v>3948000</v>
      </c>
      <c r="AD78" s="25">
        <v>-90000000</v>
      </c>
      <c r="AE78" s="25" t="s">
        <v>609</v>
      </c>
      <c r="AF78" t="s">
        <v>604</v>
      </c>
      <c r="AH78">
        <v>-6216000</v>
      </c>
      <c r="AI78" t="s">
        <v>77</v>
      </c>
    </row>
    <row r="79" spans="1:35" hidden="1" x14ac:dyDescent="0.35">
      <c r="A79" t="s">
        <v>689</v>
      </c>
      <c r="B79" t="s">
        <v>753</v>
      </c>
      <c r="C79" t="s">
        <v>267</v>
      </c>
      <c r="D79" t="s">
        <v>476</v>
      </c>
      <c r="E79" t="s">
        <v>366</v>
      </c>
      <c r="F79" t="s">
        <v>477</v>
      </c>
      <c r="G79" t="s">
        <v>478</v>
      </c>
      <c r="H79" t="s">
        <v>479</v>
      </c>
      <c r="I79" t="s">
        <v>78</v>
      </c>
      <c r="J79" t="s">
        <v>476</v>
      </c>
      <c r="K79" t="s">
        <v>371</v>
      </c>
      <c r="L79">
        <v>45107</v>
      </c>
      <c r="M79">
        <v>45473</v>
      </c>
      <c r="N79" s="25">
        <v>800000000</v>
      </c>
      <c r="O79">
        <v>21065000</v>
      </c>
      <c r="P79" t="s">
        <v>372</v>
      </c>
      <c r="Q79">
        <v>500000000</v>
      </c>
      <c r="R79">
        <v>15065000</v>
      </c>
      <c r="S79" t="s">
        <v>372</v>
      </c>
      <c r="T79" t="s">
        <v>768</v>
      </c>
      <c r="U79">
        <v>45140</v>
      </c>
      <c r="V79" t="s">
        <v>373</v>
      </c>
      <c r="W79">
        <v>45140</v>
      </c>
      <c r="X79">
        <v>-6000000</v>
      </c>
      <c r="Y79" t="s">
        <v>374</v>
      </c>
      <c r="Z79" s="23">
        <v>45107</v>
      </c>
      <c r="AA79" s="25">
        <v>12994000</v>
      </c>
      <c r="AB79" s="25">
        <v>-12994000</v>
      </c>
      <c r="AC79" s="25">
        <v>0</v>
      </c>
      <c r="AD79" s="25">
        <v>-300000000</v>
      </c>
      <c r="AE79" s="25" t="s">
        <v>609</v>
      </c>
      <c r="AF79" t="s">
        <v>604</v>
      </c>
      <c r="AH79">
        <v>-12994000</v>
      </c>
      <c r="AI79" t="s">
        <v>78</v>
      </c>
    </row>
    <row r="80" spans="1:35" hidden="1" x14ac:dyDescent="0.35">
      <c r="A80" t="s">
        <v>690</v>
      </c>
      <c r="B80" t="s">
        <v>754</v>
      </c>
      <c r="C80" t="s">
        <v>269</v>
      </c>
      <c r="D80" t="s">
        <v>480</v>
      </c>
      <c r="E80" t="s">
        <v>366</v>
      </c>
      <c r="F80" t="s">
        <v>452</v>
      </c>
      <c r="G80" t="s">
        <v>453</v>
      </c>
      <c r="H80" t="s">
        <v>454</v>
      </c>
      <c r="I80" t="s">
        <v>79</v>
      </c>
      <c r="J80" t="s">
        <v>480</v>
      </c>
      <c r="K80" t="s">
        <v>371</v>
      </c>
      <c r="L80">
        <v>45111</v>
      </c>
      <c r="M80">
        <v>45477</v>
      </c>
      <c r="N80" s="25">
        <v>1000000000</v>
      </c>
      <c r="O80">
        <v>12652000</v>
      </c>
      <c r="P80" t="s">
        <v>372</v>
      </c>
      <c r="Q80">
        <v>600000000</v>
      </c>
      <c r="R80">
        <v>8652000</v>
      </c>
      <c r="S80" t="s">
        <v>372</v>
      </c>
      <c r="T80" t="s">
        <v>768</v>
      </c>
      <c r="U80">
        <v>45147</v>
      </c>
      <c r="V80" t="s">
        <v>373</v>
      </c>
      <c r="W80">
        <v>45147</v>
      </c>
      <c r="X80">
        <v>-4000000</v>
      </c>
      <c r="Y80" t="s">
        <v>374</v>
      </c>
      <c r="Z80" s="23">
        <v>45112</v>
      </c>
      <c r="AA80" s="25">
        <v>8056000</v>
      </c>
      <c r="AB80" s="25">
        <v>-4828000</v>
      </c>
      <c r="AC80" s="25">
        <v>3228000</v>
      </c>
      <c r="AD80" s="25">
        <v>-400000000</v>
      </c>
      <c r="AE80" s="25" t="s">
        <v>609</v>
      </c>
      <c r="AF80" t="s">
        <v>604</v>
      </c>
      <c r="AH80">
        <v>0</v>
      </c>
      <c r="AI80" t="e">
        <v>#N/A</v>
      </c>
    </row>
    <row r="81" spans="1:35" hidden="1" x14ac:dyDescent="0.35">
      <c r="A81" t="s">
        <v>691</v>
      </c>
      <c r="B81" t="s">
        <v>753</v>
      </c>
      <c r="C81" t="s">
        <v>273</v>
      </c>
      <c r="D81" t="s">
        <v>481</v>
      </c>
      <c r="E81" t="s">
        <v>366</v>
      </c>
      <c r="F81" t="s">
        <v>477</v>
      </c>
      <c r="G81" t="s">
        <v>478</v>
      </c>
      <c r="H81" t="s">
        <v>479</v>
      </c>
      <c r="I81" t="s">
        <v>80</v>
      </c>
      <c r="J81" t="s">
        <v>482</v>
      </c>
      <c r="K81" t="s">
        <v>371</v>
      </c>
      <c r="L81">
        <v>45117</v>
      </c>
      <c r="M81">
        <v>45483</v>
      </c>
      <c r="N81" s="25">
        <v>400000000</v>
      </c>
      <c r="O81">
        <v>15459000</v>
      </c>
      <c r="P81" t="s">
        <v>372</v>
      </c>
      <c r="Q81">
        <v>300000000</v>
      </c>
      <c r="R81">
        <v>12034000</v>
      </c>
      <c r="S81" t="s">
        <v>372</v>
      </c>
      <c r="T81" t="s">
        <v>768</v>
      </c>
      <c r="U81">
        <v>45145</v>
      </c>
      <c r="V81" t="s">
        <v>373</v>
      </c>
      <c r="W81">
        <v>45146</v>
      </c>
      <c r="X81">
        <v>-3425000</v>
      </c>
      <c r="Y81" t="s">
        <v>374</v>
      </c>
      <c r="Z81" s="23">
        <v>45118</v>
      </c>
      <c r="AA81" s="25">
        <v>9190000</v>
      </c>
      <c r="AB81" s="25">
        <v>-5210000</v>
      </c>
      <c r="AC81" s="25">
        <v>3980000</v>
      </c>
      <c r="AD81" s="25">
        <v>-100000000</v>
      </c>
      <c r="AE81" s="25" t="s">
        <v>609</v>
      </c>
      <c r="AF81" t="s">
        <v>604</v>
      </c>
      <c r="AH81">
        <v>-5210000</v>
      </c>
      <c r="AI81" t="s">
        <v>80</v>
      </c>
    </row>
    <row r="82" spans="1:35" hidden="1" x14ac:dyDescent="0.35">
      <c r="A82" t="s">
        <v>692</v>
      </c>
      <c r="B82" t="s">
        <v>751</v>
      </c>
      <c r="C82" t="s">
        <v>275</v>
      </c>
      <c r="D82" t="s">
        <v>483</v>
      </c>
      <c r="E82" t="s">
        <v>366</v>
      </c>
      <c r="F82" t="s">
        <v>484</v>
      </c>
      <c r="G82" t="s">
        <v>485</v>
      </c>
      <c r="H82" t="s">
        <v>369</v>
      </c>
      <c r="I82" t="s">
        <v>81</v>
      </c>
      <c r="J82" t="s">
        <v>486</v>
      </c>
      <c r="K82" t="s">
        <v>371</v>
      </c>
      <c r="L82">
        <v>45118</v>
      </c>
      <c r="M82">
        <v>45484</v>
      </c>
      <c r="N82" s="25">
        <v>1000000000</v>
      </c>
      <c r="O82" s="25">
        <v>26103000</v>
      </c>
      <c r="P82" t="s">
        <v>372</v>
      </c>
      <c r="Q82" s="25">
        <v>350000000</v>
      </c>
      <c r="R82" s="25">
        <v>4927000</v>
      </c>
      <c r="S82" t="s">
        <v>379</v>
      </c>
      <c r="T82" t="s">
        <v>782</v>
      </c>
      <c r="U82">
        <v>45154</v>
      </c>
      <c r="V82" t="s">
        <v>373</v>
      </c>
      <c r="W82">
        <v>45155</v>
      </c>
      <c r="X82" s="25">
        <v>-21176000</v>
      </c>
      <c r="Y82" t="s">
        <v>374</v>
      </c>
      <c r="Z82" s="23">
        <v>45119</v>
      </c>
      <c r="AA82" s="25">
        <v>18748000</v>
      </c>
      <c r="AB82" s="25">
        <v>-9362000</v>
      </c>
      <c r="AC82" s="25">
        <v>9386000</v>
      </c>
      <c r="AD82" s="25">
        <v>-650000000</v>
      </c>
      <c r="AE82" s="25" t="s">
        <v>608</v>
      </c>
      <c r="AF82" t="s">
        <v>604</v>
      </c>
      <c r="AH82">
        <v>-7617000</v>
      </c>
      <c r="AI82" t="s">
        <v>81</v>
      </c>
    </row>
    <row r="83" spans="1:35" hidden="1" x14ac:dyDescent="0.35">
      <c r="A83" t="s">
        <v>693</v>
      </c>
      <c r="B83" t="s">
        <v>751</v>
      </c>
      <c r="C83" t="s">
        <v>278</v>
      </c>
      <c r="D83" t="s">
        <v>487</v>
      </c>
      <c r="E83" t="s">
        <v>366</v>
      </c>
      <c r="F83" t="s">
        <v>484</v>
      </c>
      <c r="G83" t="s">
        <v>485</v>
      </c>
      <c r="H83" t="s">
        <v>369</v>
      </c>
      <c r="I83" t="s">
        <v>82</v>
      </c>
      <c r="J83" t="s">
        <v>488</v>
      </c>
      <c r="K83" t="s">
        <v>371</v>
      </c>
      <c r="L83">
        <v>45118</v>
      </c>
      <c r="M83">
        <v>45484</v>
      </c>
      <c r="N83" s="25">
        <v>1000000000</v>
      </c>
      <c r="O83" s="25">
        <v>24496000</v>
      </c>
      <c r="P83" t="s">
        <v>372</v>
      </c>
      <c r="Q83" s="25">
        <v>400000000</v>
      </c>
      <c r="R83" s="25">
        <v>4863000</v>
      </c>
      <c r="S83" t="s">
        <v>379</v>
      </c>
      <c r="T83" t="s">
        <v>782</v>
      </c>
      <c r="U83">
        <v>45152</v>
      </c>
      <c r="V83" t="s">
        <v>373</v>
      </c>
      <c r="W83">
        <v>45153</v>
      </c>
      <c r="X83" s="25">
        <v>-19633000</v>
      </c>
      <c r="Y83" t="s">
        <v>374</v>
      </c>
      <c r="AA83" s="25">
        <v>8880000</v>
      </c>
      <c r="AB83" s="25">
        <v>-8880000</v>
      </c>
      <c r="AC83" s="25">
        <v>0</v>
      </c>
      <c r="AD83" s="25">
        <v>-600000000</v>
      </c>
      <c r="AE83" s="25" t="s">
        <v>608</v>
      </c>
      <c r="AF83" t="s">
        <v>604</v>
      </c>
      <c r="AG83" t="s">
        <v>611</v>
      </c>
      <c r="AH83">
        <v>-8880000</v>
      </c>
      <c r="AI83" t="s">
        <v>82</v>
      </c>
    </row>
    <row r="84" spans="1:35" hidden="1" x14ac:dyDescent="0.35">
      <c r="A84" t="s">
        <v>694</v>
      </c>
      <c r="B84" t="s">
        <v>751</v>
      </c>
      <c r="C84" t="s">
        <v>275</v>
      </c>
      <c r="D84" t="s">
        <v>483</v>
      </c>
      <c r="E84" t="s">
        <v>366</v>
      </c>
      <c r="F84" t="s">
        <v>484</v>
      </c>
      <c r="G84" t="s">
        <v>485</v>
      </c>
      <c r="H84" t="s">
        <v>369</v>
      </c>
      <c r="I84" t="s">
        <v>83</v>
      </c>
      <c r="J84" t="s">
        <v>489</v>
      </c>
      <c r="K84" t="s">
        <v>371</v>
      </c>
      <c r="L84">
        <v>45118</v>
      </c>
      <c r="M84">
        <v>45484</v>
      </c>
      <c r="N84" s="25">
        <v>800000000</v>
      </c>
      <c r="O84" s="25">
        <v>20527000</v>
      </c>
      <c r="P84" t="s">
        <v>372</v>
      </c>
      <c r="Q84" s="25">
        <v>450000000</v>
      </c>
      <c r="R84" s="25">
        <v>5433000</v>
      </c>
      <c r="S84" t="s">
        <v>379</v>
      </c>
      <c r="T84" t="s">
        <v>782</v>
      </c>
      <c r="U84">
        <v>45152</v>
      </c>
      <c r="V84" t="s">
        <v>373</v>
      </c>
      <c r="W84">
        <v>45153</v>
      </c>
      <c r="X84" s="25">
        <v>-15094000</v>
      </c>
      <c r="Y84" t="s">
        <v>374</v>
      </c>
      <c r="AA84" s="25">
        <v>7304000</v>
      </c>
      <c r="AB84" s="25">
        <v>-7304000</v>
      </c>
      <c r="AC84" s="25">
        <v>0</v>
      </c>
      <c r="AD84" s="25">
        <v>-350000000</v>
      </c>
      <c r="AE84" s="25" t="s">
        <v>609</v>
      </c>
      <c r="AF84" t="s">
        <v>604</v>
      </c>
      <c r="AG84" t="s">
        <v>611</v>
      </c>
      <c r="AH84">
        <v>-7304000</v>
      </c>
      <c r="AI84" t="s">
        <v>83</v>
      </c>
    </row>
    <row r="85" spans="1:35" hidden="1" x14ac:dyDescent="0.35">
      <c r="A85" t="s">
        <v>695</v>
      </c>
      <c r="B85" t="s">
        <v>756</v>
      </c>
      <c r="C85" t="s">
        <v>280</v>
      </c>
      <c r="D85" t="s">
        <v>490</v>
      </c>
      <c r="E85" t="s">
        <v>366</v>
      </c>
      <c r="F85" t="s">
        <v>491</v>
      </c>
      <c r="G85" t="s">
        <v>492</v>
      </c>
      <c r="H85" t="s">
        <v>493</v>
      </c>
      <c r="I85" t="s">
        <v>84</v>
      </c>
      <c r="J85" t="s">
        <v>494</v>
      </c>
      <c r="K85" t="s">
        <v>371</v>
      </c>
      <c r="L85">
        <v>45119</v>
      </c>
      <c r="M85">
        <v>45485</v>
      </c>
      <c r="N85" s="25">
        <v>1895000000</v>
      </c>
      <c r="O85">
        <v>31059000</v>
      </c>
      <c r="P85" t="s">
        <v>372</v>
      </c>
      <c r="Q85">
        <v>550000000</v>
      </c>
      <c r="R85">
        <v>4507000</v>
      </c>
      <c r="S85" t="s">
        <v>379</v>
      </c>
      <c r="T85" t="s">
        <v>782</v>
      </c>
      <c r="U85">
        <v>45148</v>
      </c>
      <c r="V85" t="s">
        <v>373</v>
      </c>
      <c r="W85">
        <v>45148</v>
      </c>
      <c r="X85">
        <v>-26552000</v>
      </c>
      <c r="Y85" t="s">
        <v>374</v>
      </c>
      <c r="Z85" s="23">
        <v>45120</v>
      </c>
      <c r="AA85" s="25">
        <v>11802000</v>
      </c>
      <c r="AB85" s="25">
        <v>0</v>
      </c>
      <c r="AC85" s="25">
        <v>11802000</v>
      </c>
      <c r="AD85" s="25">
        <v>-1345000000</v>
      </c>
      <c r="AE85" s="25" t="s">
        <v>610</v>
      </c>
      <c r="AF85" t="s">
        <v>604</v>
      </c>
      <c r="AH85">
        <v>0</v>
      </c>
      <c r="AI85" t="e">
        <v>#N/A</v>
      </c>
    </row>
    <row r="86" spans="1:35" hidden="1" x14ac:dyDescent="0.35">
      <c r="A86" t="s">
        <v>696</v>
      </c>
      <c r="B86" t="s">
        <v>756</v>
      </c>
      <c r="C86" t="s">
        <v>280</v>
      </c>
      <c r="D86" t="s">
        <v>490</v>
      </c>
      <c r="E86" t="s">
        <v>366</v>
      </c>
      <c r="F86" t="s">
        <v>491</v>
      </c>
      <c r="G86" t="s">
        <v>492</v>
      </c>
      <c r="H86" t="s">
        <v>493</v>
      </c>
      <c r="I86" t="s">
        <v>85</v>
      </c>
      <c r="J86" t="s">
        <v>495</v>
      </c>
      <c r="K86" t="s">
        <v>371</v>
      </c>
      <c r="L86">
        <v>45119</v>
      </c>
      <c r="M86">
        <v>45485</v>
      </c>
      <c r="N86" s="25">
        <v>758000000</v>
      </c>
      <c r="O86">
        <v>49043000</v>
      </c>
      <c r="P86" t="s">
        <v>372</v>
      </c>
      <c r="Q86">
        <v>139100000</v>
      </c>
      <c r="R86">
        <v>4500000</v>
      </c>
      <c r="S86" t="s">
        <v>379</v>
      </c>
      <c r="T86" t="s">
        <v>782</v>
      </c>
      <c r="U86">
        <v>45148</v>
      </c>
      <c r="V86" t="s">
        <v>373</v>
      </c>
      <c r="W86">
        <v>45148</v>
      </c>
      <c r="X86">
        <v>-44543000</v>
      </c>
      <c r="Y86" t="s">
        <v>374</v>
      </c>
      <c r="Z86" s="23">
        <v>45120</v>
      </c>
      <c r="AA86" s="25">
        <v>17655000</v>
      </c>
      <c r="AB86" s="25">
        <v>0</v>
      </c>
      <c r="AC86" s="25">
        <v>17655000</v>
      </c>
      <c r="AD86" s="25">
        <v>-618900000</v>
      </c>
      <c r="AE86" s="25" t="s">
        <v>608</v>
      </c>
      <c r="AF86" t="s">
        <v>604</v>
      </c>
      <c r="AH86">
        <v>0</v>
      </c>
      <c r="AI86" t="e">
        <v>#N/A</v>
      </c>
    </row>
    <row r="87" spans="1:35" hidden="1" x14ac:dyDescent="0.35">
      <c r="A87" t="s">
        <v>697</v>
      </c>
      <c r="B87" t="s">
        <v>755</v>
      </c>
      <c r="C87" t="s">
        <v>282</v>
      </c>
      <c r="D87" t="s">
        <v>496</v>
      </c>
      <c r="E87" t="s">
        <v>366</v>
      </c>
      <c r="F87" t="s">
        <v>497</v>
      </c>
      <c r="G87" t="s">
        <v>498</v>
      </c>
      <c r="H87" t="s">
        <v>468</v>
      </c>
      <c r="I87" t="s">
        <v>86</v>
      </c>
      <c r="J87" t="s">
        <v>499</v>
      </c>
      <c r="K87" t="s">
        <v>371</v>
      </c>
      <c r="L87">
        <v>45119</v>
      </c>
      <c r="M87">
        <v>45485</v>
      </c>
      <c r="N87" s="25">
        <v>1128000000</v>
      </c>
      <c r="O87">
        <v>39871000</v>
      </c>
      <c r="P87" t="s">
        <v>372</v>
      </c>
      <c r="Q87">
        <v>260000000</v>
      </c>
      <c r="R87">
        <v>10069000</v>
      </c>
      <c r="S87" t="s">
        <v>372</v>
      </c>
      <c r="T87" t="s">
        <v>768</v>
      </c>
      <c r="U87">
        <v>45147</v>
      </c>
      <c r="V87" t="s">
        <v>373</v>
      </c>
      <c r="W87">
        <v>45147</v>
      </c>
      <c r="X87">
        <v>-29802000</v>
      </c>
      <c r="Y87" t="s">
        <v>374</v>
      </c>
      <c r="Z87" s="23">
        <v>45120</v>
      </c>
      <c r="AA87" s="25">
        <v>17462000</v>
      </c>
      <c r="AB87" s="25">
        <v>-14011000</v>
      </c>
      <c r="AC87" s="25">
        <v>3451000</v>
      </c>
      <c r="AD87" s="25">
        <v>-868000000</v>
      </c>
      <c r="AE87" s="25" t="s">
        <v>608</v>
      </c>
      <c r="AF87" t="s">
        <v>604</v>
      </c>
      <c r="AH87">
        <v>-14011000</v>
      </c>
      <c r="AI87" t="s">
        <v>86</v>
      </c>
    </row>
    <row r="88" spans="1:35" hidden="1" x14ac:dyDescent="0.35">
      <c r="A88" t="s">
        <v>698</v>
      </c>
      <c r="B88" t="s">
        <v>751</v>
      </c>
      <c r="C88" t="s">
        <v>284</v>
      </c>
      <c r="D88" t="s">
        <v>500</v>
      </c>
      <c r="E88" t="s">
        <v>366</v>
      </c>
      <c r="F88" t="s">
        <v>484</v>
      </c>
      <c r="G88" t="s">
        <v>485</v>
      </c>
      <c r="H88" t="s">
        <v>369</v>
      </c>
      <c r="I88" t="s">
        <v>87</v>
      </c>
      <c r="J88" t="s">
        <v>501</v>
      </c>
      <c r="K88" t="s">
        <v>371</v>
      </c>
      <c r="L88">
        <v>45119</v>
      </c>
      <c r="M88">
        <v>45485</v>
      </c>
      <c r="N88" s="25">
        <v>800000000</v>
      </c>
      <c r="O88" s="25">
        <v>16074000</v>
      </c>
      <c r="P88" t="s">
        <v>372</v>
      </c>
      <c r="Q88" s="25">
        <v>550000000</v>
      </c>
      <c r="R88" s="25">
        <v>4811000</v>
      </c>
      <c r="S88" t="s">
        <v>379</v>
      </c>
      <c r="T88" t="s">
        <v>782</v>
      </c>
      <c r="U88">
        <v>45153</v>
      </c>
      <c r="V88" t="s">
        <v>373</v>
      </c>
      <c r="W88">
        <v>45155</v>
      </c>
      <c r="X88" s="25">
        <v>-11263000</v>
      </c>
      <c r="Y88" t="s">
        <v>374</v>
      </c>
      <c r="Z88" s="23">
        <v>45132</v>
      </c>
      <c r="AA88" s="25">
        <v>5716000</v>
      </c>
      <c r="AB88" s="25">
        <v>0</v>
      </c>
      <c r="AC88" s="25">
        <v>5716000</v>
      </c>
      <c r="AD88" s="25">
        <v>-250000000</v>
      </c>
      <c r="AE88" s="25" t="s">
        <v>609</v>
      </c>
      <c r="AF88" t="s">
        <v>604</v>
      </c>
      <c r="AH88">
        <v>0</v>
      </c>
      <c r="AI88" t="e">
        <v>#N/A</v>
      </c>
    </row>
    <row r="89" spans="1:35" hidden="1" x14ac:dyDescent="0.35">
      <c r="A89" t="s">
        <v>699</v>
      </c>
      <c r="B89" t="s">
        <v>757</v>
      </c>
      <c r="C89" t="s">
        <v>286</v>
      </c>
      <c r="D89" t="s">
        <v>502</v>
      </c>
      <c r="E89" t="s">
        <v>366</v>
      </c>
      <c r="F89" t="s">
        <v>503</v>
      </c>
      <c r="G89" t="s">
        <v>504</v>
      </c>
      <c r="H89" t="s">
        <v>505</v>
      </c>
      <c r="I89" t="s">
        <v>88</v>
      </c>
      <c r="J89" t="s">
        <v>506</v>
      </c>
      <c r="K89" t="s">
        <v>507</v>
      </c>
      <c r="L89">
        <v>45124</v>
      </c>
      <c r="M89">
        <v>45490</v>
      </c>
      <c r="N89" s="25">
        <v>980000000</v>
      </c>
      <c r="O89">
        <v>15850000</v>
      </c>
      <c r="P89" t="s">
        <v>372</v>
      </c>
      <c r="Q89">
        <v>980000000</v>
      </c>
      <c r="R89">
        <v>7941000</v>
      </c>
      <c r="S89" t="s">
        <v>379</v>
      </c>
      <c r="T89" t="s">
        <v>767</v>
      </c>
      <c r="U89">
        <v>45149</v>
      </c>
      <c r="V89" t="s">
        <v>373</v>
      </c>
      <c r="W89">
        <v>45152</v>
      </c>
      <c r="X89">
        <v>-7909000</v>
      </c>
      <c r="Y89" t="s">
        <v>374</v>
      </c>
      <c r="Z89" s="23">
        <v>45125</v>
      </c>
      <c r="AA89" s="25">
        <v>5881000</v>
      </c>
      <c r="AB89" s="25">
        <v>0</v>
      </c>
      <c r="AC89" s="25">
        <v>5881000</v>
      </c>
      <c r="AD89" s="25">
        <v>0</v>
      </c>
      <c r="AE89" s="25" t="s">
        <v>609</v>
      </c>
      <c r="AF89" t="s">
        <v>605</v>
      </c>
      <c r="AH89">
        <v>0</v>
      </c>
      <c r="AI89" t="e">
        <v>#N/A</v>
      </c>
    </row>
    <row r="90" spans="1:35" hidden="1" x14ac:dyDescent="0.35">
      <c r="A90" t="s">
        <v>700</v>
      </c>
      <c r="B90" t="s">
        <v>756</v>
      </c>
      <c r="C90" t="s">
        <v>288</v>
      </c>
      <c r="D90" t="s">
        <v>508</v>
      </c>
      <c r="E90" t="s">
        <v>366</v>
      </c>
      <c r="F90" t="s">
        <v>491</v>
      </c>
      <c r="G90" t="s">
        <v>492</v>
      </c>
      <c r="H90" t="s">
        <v>493</v>
      </c>
      <c r="I90" t="s">
        <v>89</v>
      </c>
      <c r="J90" t="s">
        <v>509</v>
      </c>
      <c r="K90" t="s">
        <v>371</v>
      </c>
      <c r="L90">
        <v>45124</v>
      </c>
      <c r="M90">
        <v>45490</v>
      </c>
      <c r="N90" s="25">
        <v>2000000000</v>
      </c>
      <c r="O90">
        <v>25373000</v>
      </c>
      <c r="P90" t="s">
        <v>372</v>
      </c>
      <c r="Q90">
        <v>750000000</v>
      </c>
      <c r="R90">
        <v>4575000</v>
      </c>
      <c r="S90" t="s">
        <v>379</v>
      </c>
      <c r="T90" t="s">
        <v>782</v>
      </c>
      <c r="U90">
        <v>45147</v>
      </c>
      <c r="V90" t="s">
        <v>373</v>
      </c>
      <c r="W90">
        <v>45148</v>
      </c>
      <c r="X90">
        <v>-20798000</v>
      </c>
      <c r="Y90" t="s">
        <v>374</v>
      </c>
      <c r="Z90" s="23">
        <v>45135</v>
      </c>
      <c r="AA90" s="25">
        <v>0</v>
      </c>
      <c r="AB90" s="25">
        <v>0</v>
      </c>
      <c r="AC90" s="25">
        <v>0</v>
      </c>
      <c r="AD90" s="25">
        <v>-1250000000</v>
      </c>
      <c r="AE90" s="25" t="s">
        <v>610</v>
      </c>
      <c r="AF90" t="s">
        <v>604</v>
      </c>
      <c r="AH90">
        <v>0</v>
      </c>
      <c r="AI90" t="e">
        <v>#N/A</v>
      </c>
    </row>
    <row r="91" spans="1:35" hidden="1" x14ac:dyDescent="0.35">
      <c r="A91" t="s">
        <v>701</v>
      </c>
      <c r="B91" t="s">
        <v>756</v>
      </c>
      <c r="C91" t="s">
        <v>291</v>
      </c>
      <c r="D91" t="s">
        <v>510</v>
      </c>
      <c r="E91" t="s">
        <v>366</v>
      </c>
      <c r="F91" t="s">
        <v>491</v>
      </c>
      <c r="G91" t="s">
        <v>492</v>
      </c>
      <c r="H91" t="s">
        <v>493</v>
      </c>
      <c r="I91" t="s">
        <v>90</v>
      </c>
      <c r="J91" t="s">
        <v>509</v>
      </c>
      <c r="K91" t="s">
        <v>371</v>
      </c>
      <c r="L91">
        <v>45124</v>
      </c>
      <c r="M91">
        <v>45490</v>
      </c>
      <c r="N91" s="25">
        <v>450000000</v>
      </c>
      <c r="O91">
        <v>25640000</v>
      </c>
      <c r="P91" t="s">
        <v>372</v>
      </c>
      <c r="Q91">
        <v>175000000</v>
      </c>
      <c r="R91">
        <v>4605000</v>
      </c>
      <c r="S91" t="s">
        <v>379</v>
      </c>
      <c r="T91" t="s">
        <v>782</v>
      </c>
      <c r="U91">
        <v>45147</v>
      </c>
      <c r="V91" t="s">
        <v>373</v>
      </c>
      <c r="W91">
        <v>45148</v>
      </c>
      <c r="X91">
        <v>-21035000</v>
      </c>
      <c r="Y91" t="s">
        <v>374</v>
      </c>
      <c r="Z91" s="23">
        <v>45131</v>
      </c>
      <c r="AA91" s="25">
        <v>9212000</v>
      </c>
      <c r="AB91" s="25">
        <v>0</v>
      </c>
      <c r="AC91" s="25">
        <v>9212000</v>
      </c>
      <c r="AD91" s="25">
        <v>-275000000</v>
      </c>
      <c r="AE91" s="25" t="s">
        <v>609</v>
      </c>
      <c r="AF91" t="s">
        <v>604</v>
      </c>
      <c r="AH91">
        <v>0</v>
      </c>
      <c r="AI91" t="e">
        <v>#N/A</v>
      </c>
    </row>
    <row r="92" spans="1:35" hidden="1" x14ac:dyDescent="0.35">
      <c r="A92" t="s">
        <v>702</v>
      </c>
      <c r="B92" t="s">
        <v>756</v>
      </c>
      <c r="C92" t="s">
        <v>288</v>
      </c>
      <c r="D92" t="s">
        <v>508</v>
      </c>
      <c r="E92" t="s">
        <v>366</v>
      </c>
      <c r="F92" t="s">
        <v>491</v>
      </c>
      <c r="G92" t="s">
        <v>492</v>
      </c>
      <c r="H92" t="s">
        <v>493</v>
      </c>
      <c r="I92" t="s">
        <v>91</v>
      </c>
      <c r="J92" t="s">
        <v>509</v>
      </c>
      <c r="K92" t="s">
        <v>371</v>
      </c>
      <c r="L92">
        <v>45125</v>
      </c>
      <c r="M92">
        <v>45491</v>
      </c>
      <c r="N92" s="25">
        <v>2000000000</v>
      </c>
      <c r="O92">
        <v>30891000</v>
      </c>
      <c r="P92" t="s">
        <v>372</v>
      </c>
      <c r="Q92">
        <v>610000000</v>
      </c>
      <c r="R92">
        <v>4535000</v>
      </c>
      <c r="S92" t="s">
        <v>379</v>
      </c>
      <c r="T92" t="s">
        <v>782</v>
      </c>
      <c r="U92">
        <v>45147</v>
      </c>
      <c r="V92" t="s">
        <v>373</v>
      </c>
      <c r="W92">
        <v>45148</v>
      </c>
      <c r="X92">
        <v>-26356000</v>
      </c>
      <c r="Y92" t="s">
        <v>374</v>
      </c>
      <c r="Z92" s="23">
        <v>45133</v>
      </c>
      <c r="AA92" s="25">
        <v>11600000</v>
      </c>
      <c r="AB92" s="25">
        <v>0</v>
      </c>
      <c r="AC92" s="25">
        <v>11600000</v>
      </c>
      <c r="AD92" s="25">
        <v>-1390000000</v>
      </c>
      <c r="AE92" s="25" t="s">
        <v>610</v>
      </c>
      <c r="AF92" t="s">
        <v>604</v>
      </c>
      <c r="AH92">
        <v>0</v>
      </c>
      <c r="AI92" t="e">
        <v>#N/A</v>
      </c>
    </row>
    <row r="93" spans="1:35" x14ac:dyDescent="0.35">
      <c r="A93" t="s">
        <v>703</v>
      </c>
      <c r="B93" t="s">
        <v>756</v>
      </c>
      <c r="C93" t="s">
        <v>293</v>
      </c>
      <c r="D93" t="s">
        <v>511</v>
      </c>
      <c r="E93" t="s">
        <v>366</v>
      </c>
      <c r="F93" t="s">
        <v>491</v>
      </c>
      <c r="G93" t="s">
        <v>492</v>
      </c>
      <c r="H93" t="s">
        <v>493</v>
      </c>
      <c r="I93" t="s">
        <v>92</v>
      </c>
      <c r="J93" t="s">
        <v>512</v>
      </c>
      <c r="K93" t="s">
        <v>371</v>
      </c>
      <c r="L93">
        <v>45125</v>
      </c>
      <c r="M93">
        <v>45491</v>
      </c>
      <c r="N93" s="25">
        <v>860000000</v>
      </c>
      <c r="O93">
        <v>10703000</v>
      </c>
      <c r="P93" t="s">
        <v>372</v>
      </c>
      <c r="Q93">
        <v>780000000</v>
      </c>
      <c r="R93">
        <v>4536000</v>
      </c>
      <c r="S93" t="s">
        <v>379</v>
      </c>
      <c r="T93" t="s">
        <v>782</v>
      </c>
      <c r="U93">
        <v>45149</v>
      </c>
      <c r="V93" t="s">
        <v>373</v>
      </c>
      <c r="W93">
        <v>45149</v>
      </c>
      <c r="X93">
        <v>-6167000</v>
      </c>
      <c r="Y93" t="s">
        <v>374</v>
      </c>
      <c r="Z93" s="23">
        <v>45126</v>
      </c>
      <c r="AA93" s="25">
        <v>5679000</v>
      </c>
      <c r="AB93" s="25">
        <v>-3955000</v>
      </c>
      <c r="AC93" s="25">
        <v>1724000</v>
      </c>
      <c r="AD93" s="25">
        <v>-80000000</v>
      </c>
      <c r="AE93" s="25" t="s">
        <v>609</v>
      </c>
      <c r="AF93" t="s">
        <v>604</v>
      </c>
      <c r="AH93">
        <v>-3955000</v>
      </c>
      <c r="AI93" t="s">
        <v>92</v>
      </c>
    </row>
    <row r="94" spans="1:35" hidden="1" x14ac:dyDescent="0.35">
      <c r="A94" t="s">
        <v>704</v>
      </c>
      <c r="B94" t="s">
        <v>756</v>
      </c>
      <c r="C94" t="s">
        <v>295</v>
      </c>
      <c r="D94" t="s">
        <v>513</v>
      </c>
      <c r="E94" t="s">
        <v>366</v>
      </c>
      <c r="F94" t="s">
        <v>491</v>
      </c>
      <c r="G94" t="s">
        <v>492</v>
      </c>
      <c r="H94" t="s">
        <v>493</v>
      </c>
      <c r="I94" t="s">
        <v>93</v>
      </c>
      <c r="J94" t="s">
        <v>514</v>
      </c>
      <c r="K94" t="s">
        <v>371</v>
      </c>
      <c r="L94">
        <v>45126</v>
      </c>
      <c r="M94">
        <v>45492</v>
      </c>
      <c r="N94" s="25">
        <v>982000000</v>
      </c>
      <c r="O94">
        <v>10016000</v>
      </c>
      <c r="P94" t="s">
        <v>372</v>
      </c>
      <c r="Q94">
        <v>883000000</v>
      </c>
      <c r="R94">
        <v>4503000</v>
      </c>
      <c r="S94" t="s">
        <v>379</v>
      </c>
      <c r="T94" t="s">
        <v>782</v>
      </c>
      <c r="U94">
        <v>45152</v>
      </c>
      <c r="V94" t="s">
        <v>373</v>
      </c>
      <c r="W94">
        <v>45152</v>
      </c>
      <c r="X94">
        <v>-5513000</v>
      </c>
      <c r="Y94" t="s">
        <v>374</v>
      </c>
      <c r="Z94" s="23">
        <v>45126</v>
      </c>
      <c r="AA94" s="25">
        <v>4006000</v>
      </c>
      <c r="AB94" s="25">
        <v>0</v>
      </c>
      <c r="AC94" s="25">
        <v>4006000</v>
      </c>
      <c r="AD94" s="25">
        <v>-99000000</v>
      </c>
      <c r="AE94" s="25" t="s">
        <v>609</v>
      </c>
      <c r="AF94" t="s">
        <v>604</v>
      </c>
      <c r="AH94">
        <v>0</v>
      </c>
      <c r="AI94" t="e">
        <v>#N/A</v>
      </c>
    </row>
    <row r="95" spans="1:35" hidden="1" x14ac:dyDescent="0.35">
      <c r="A95" t="s">
        <v>705</v>
      </c>
      <c r="B95" t="s">
        <v>751</v>
      </c>
      <c r="C95" t="s">
        <v>301</v>
      </c>
      <c r="D95" t="s">
        <v>515</v>
      </c>
      <c r="E95" t="s">
        <v>366</v>
      </c>
      <c r="F95" t="s">
        <v>516</v>
      </c>
      <c r="G95" t="s">
        <v>517</v>
      </c>
      <c r="H95" t="s">
        <v>518</v>
      </c>
      <c r="I95" t="s">
        <v>94</v>
      </c>
      <c r="J95" t="s">
        <v>519</v>
      </c>
      <c r="K95" t="s">
        <v>371</v>
      </c>
      <c r="L95">
        <v>45126</v>
      </c>
      <c r="M95">
        <v>45492</v>
      </c>
      <c r="N95" s="25">
        <v>1900000000</v>
      </c>
      <c r="O95" s="25">
        <v>30661000</v>
      </c>
      <c r="P95" t="s">
        <v>372</v>
      </c>
      <c r="Q95" s="25">
        <v>622000000</v>
      </c>
      <c r="R95" s="25">
        <v>4506000</v>
      </c>
      <c r="S95" t="s">
        <v>379</v>
      </c>
      <c r="T95" t="s">
        <v>782</v>
      </c>
      <c r="U95">
        <v>45148</v>
      </c>
      <c r="V95" t="s">
        <v>373</v>
      </c>
      <c r="W95">
        <v>45149</v>
      </c>
      <c r="X95" s="25">
        <v>-26155000</v>
      </c>
      <c r="Y95" t="s">
        <v>374</v>
      </c>
      <c r="Z95" s="23">
        <v>45126</v>
      </c>
      <c r="AA95" s="25">
        <v>13270000</v>
      </c>
      <c r="AB95" s="25">
        <v>-11558000</v>
      </c>
      <c r="AC95" s="25">
        <v>1712000</v>
      </c>
      <c r="AD95" s="25">
        <v>-1278000000</v>
      </c>
      <c r="AE95" s="25" t="s">
        <v>610</v>
      </c>
      <c r="AF95" t="s">
        <v>604</v>
      </c>
      <c r="AH95">
        <v>-11558000</v>
      </c>
      <c r="AI95" t="s">
        <v>94</v>
      </c>
    </row>
    <row r="96" spans="1:35" hidden="1" x14ac:dyDescent="0.35">
      <c r="A96" t="s">
        <v>706</v>
      </c>
      <c r="B96" t="s">
        <v>751</v>
      </c>
      <c r="C96" t="s">
        <v>301</v>
      </c>
      <c r="D96" t="s">
        <v>515</v>
      </c>
      <c r="E96" t="s">
        <v>366</v>
      </c>
      <c r="F96" t="s">
        <v>516</v>
      </c>
      <c r="G96" t="s">
        <v>517</v>
      </c>
      <c r="H96" t="s">
        <v>518</v>
      </c>
      <c r="I96" t="s">
        <v>95</v>
      </c>
      <c r="J96" t="s">
        <v>520</v>
      </c>
      <c r="K96" t="s">
        <v>371</v>
      </c>
      <c r="L96">
        <v>45127</v>
      </c>
      <c r="M96">
        <v>45493</v>
      </c>
      <c r="N96" s="25">
        <v>1900000000</v>
      </c>
      <c r="O96" s="25">
        <v>31748000</v>
      </c>
      <c r="P96" t="s">
        <v>372</v>
      </c>
      <c r="Q96" s="25">
        <v>606000000</v>
      </c>
      <c r="R96" s="25">
        <v>4506000</v>
      </c>
      <c r="S96" t="s">
        <v>379</v>
      </c>
      <c r="T96" t="s">
        <v>782</v>
      </c>
      <c r="U96">
        <v>45150</v>
      </c>
      <c r="V96" t="s">
        <v>373</v>
      </c>
      <c r="W96">
        <v>45152</v>
      </c>
      <c r="X96" s="25">
        <v>-27242000</v>
      </c>
      <c r="Y96" t="s">
        <v>374</v>
      </c>
      <c r="Z96" s="23">
        <v>45127</v>
      </c>
      <c r="AA96" s="25">
        <v>11960000</v>
      </c>
      <c r="AB96" s="25">
        <v>0</v>
      </c>
      <c r="AC96" s="25">
        <v>11960000</v>
      </c>
      <c r="AD96" s="25">
        <v>-1294000000</v>
      </c>
      <c r="AE96" s="25" t="s">
        <v>610</v>
      </c>
      <c r="AF96" t="s">
        <v>604</v>
      </c>
      <c r="AH96">
        <v>0</v>
      </c>
      <c r="AI96" t="s">
        <v>95</v>
      </c>
    </row>
    <row r="97" spans="1:35" hidden="1" x14ac:dyDescent="0.35">
      <c r="A97" t="s">
        <v>707</v>
      </c>
      <c r="B97" t="s">
        <v>751</v>
      </c>
      <c r="C97" t="s">
        <v>299</v>
      </c>
      <c r="D97" t="s">
        <v>521</v>
      </c>
      <c r="E97" t="s">
        <v>366</v>
      </c>
      <c r="F97" t="s">
        <v>516</v>
      </c>
      <c r="G97" t="s">
        <v>517</v>
      </c>
      <c r="H97" t="s">
        <v>518</v>
      </c>
      <c r="I97" t="s">
        <v>96</v>
      </c>
      <c r="J97" t="s">
        <v>522</v>
      </c>
      <c r="K97" t="s">
        <v>371</v>
      </c>
      <c r="L97">
        <v>45127</v>
      </c>
      <c r="M97">
        <v>45493</v>
      </c>
      <c r="N97" s="25">
        <v>1900000000</v>
      </c>
      <c r="O97" s="25">
        <v>24601000</v>
      </c>
      <c r="P97" t="s">
        <v>372</v>
      </c>
      <c r="Q97" s="25">
        <v>720000000</v>
      </c>
      <c r="R97" s="25">
        <v>4500000</v>
      </c>
      <c r="S97" t="s">
        <v>379</v>
      </c>
      <c r="T97" t="s">
        <v>782</v>
      </c>
      <c r="U97">
        <v>45150</v>
      </c>
      <c r="V97" t="s">
        <v>373</v>
      </c>
      <c r="W97">
        <v>45152</v>
      </c>
      <c r="X97" s="25">
        <v>-20101000</v>
      </c>
      <c r="Y97" t="s">
        <v>374</v>
      </c>
      <c r="Z97" s="23">
        <v>45127</v>
      </c>
      <c r="AA97" s="25">
        <v>11033000</v>
      </c>
      <c r="AB97" s="25">
        <v>-9323000</v>
      </c>
      <c r="AC97" s="25">
        <v>1710000</v>
      </c>
      <c r="AD97" s="25">
        <v>-1180000000</v>
      </c>
      <c r="AE97" s="25" t="s">
        <v>610</v>
      </c>
      <c r="AF97" t="s">
        <v>604</v>
      </c>
      <c r="AH97">
        <v>-9323000</v>
      </c>
      <c r="AI97" t="s">
        <v>96</v>
      </c>
    </row>
    <row r="98" spans="1:35" hidden="1" x14ac:dyDescent="0.35">
      <c r="A98" t="s">
        <v>708</v>
      </c>
      <c r="B98" t="s">
        <v>751</v>
      </c>
      <c r="C98" t="s">
        <v>297</v>
      </c>
      <c r="D98" t="s">
        <v>523</v>
      </c>
      <c r="E98" t="s">
        <v>366</v>
      </c>
      <c r="F98" t="s">
        <v>516</v>
      </c>
      <c r="G98" t="s">
        <v>517</v>
      </c>
      <c r="H98" t="s">
        <v>518</v>
      </c>
      <c r="I98" t="s">
        <v>97</v>
      </c>
      <c r="J98" t="s">
        <v>524</v>
      </c>
      <c r="K98" t="s">
        <v>371</v>
      </c>
      <c r="L98">
        <v>45127</v>
      </c>
      <c r="M98">
        <v>45493</v>
      </c>
      <c r="N98" s="25">
        <v>1900000000</v>
      </c>
      <c r="O98" s="25">
        <v>26509000</v>
      </c>
      <c r="P98" t="s">
        <v>372</v>
      </c>
      <c r="Q98" s="25">
        <v>830000000</v>
      </c>
      <c r="R98" s="25">
        <v>4511000</v>
      </c>
      <c r="S98" t="s">
        <v>379</v>
      </c>
      <c r="T98" t="s">
        <v>782</v>
      </c>
      <c r="U98">
        <v>45148</v>
      </c>
      <c r="V98" t="s">
        <v>373</v>
      </c>
      <c r="W98">
        <v>45148</v>
      </c>
      <c r="X98" s="25">
        <v>-21998000</v>
      </c>
      <c r="Y98" t="s">
        <v>374</v>
      </c>
      <c r="Z98" s="23">
        <v>45127</v>
      </c>
      <c r="AA98" s="25">
        <v>12115000</v>
      </c>
      <c r="AB98" s="25">
        <v>-10311000</v>
      </c>
      <c r="AC98" s="25">
        <v>1804000</v>
      </c>
      <c r="AD98" s="25">
        <v>-1070000000</v>
      </c>
      <c r="AE98" s="25" t="s">
        <v>610</v>
      </c>
      <c r="AF98" t="s">
        <v>604</v>
      </c>
      <c r="AH98">
        <v>-10311000</v>
      </c>
      <c r="AI98" t="s">
        <v>97</v>
      </c>
    </row>
    <row r="99" spans="1:35" hidden="1" x14ac:dyDescent="0.35">
      <c r="A99" t="s">
        <v>709</v>
      </c>
      <c r="B99" t="s">
        <v>751</v>
      </c>
      <c r="C99" t="s">
        <v>297</v>
      </c>
      <c r="D99" t="s">
        <v>523</v>
      </c>
      <c r="E99" t="s">
        <v>366</v>
      </c>
      <c r="F99" t="s">
        <v>516</v>
      </c>
      <c r="G99" t="s">
        <v>517</v>
      </c>
      <c r="H99" t="s">
        <v>518</v>
      </c>
      <c r="I99" t="s">
        <v>98</v>
      </c>
      <c r="J99" t="s">
        <v>525</v>
      </c>
      <c r="K99" t="s">
        <v>371</v>
      </c>
      <c r="L99">
        <v>45127</v>
      </c>
      <c r="M99">
        <v>45493</v>
      </c>
      <c r="N99" s="25">
        <v>1900000000</v>
      </c>
      <c r="O99" s="25">
        <v>36803000</v>
      </c>
      <c r="P99" t="s">
        <v>372</v>
      </c>
      <c r="Q99" s="25">
        <v>575000000</v>
      </c>
      <c r="R99" s="25">
        <v>4511000</v>
      </c>
      <c r="S99" t="s">
        <v>379</v>
      </c>
      <c r="T99" t="s">
        <v>782</v>
      </c>
      <c r="U99">
        <v>45148</v>
      </c>
      <c r="V99" t="s">
        <v>373</v>
      </c>
      <c r="W99">
        <v>45149</v>
      </c>
      <c r="X99" s="25">
        <v>-32292000</v>
      </c>
      <c r="Y99" t="s">
        <v>374</v>
      </c>
      <c r="Z99" s="23">
        <v>45127</v>
      </c>
      <c r="AA99" s="25">
        <v>15490000</v>
      </c>
      <c r="AB99" s="25">
        <v>-13776000</v>
      </c>
      <c r="AC99" s="25">
        <v>1714000</v>
      </c>
      <c r="AD99" s="25">
        <v>-1325000000</v>
      </c>
      <c r="AE99" s="25" t="s">
        <v>610</v>
      </c>
      <c r="AF99" t="s">
        <v>604</v>
      </c>
      <c r="AH99">
        <v>-13776000</v>
      </c>
      <c r="AI99" t="s">
        <v>98</v>
      </c>
    </row>
    <row r="100" spans="1:35" hidden="1" x14ac:dyDescent="0.35">
      <c r="A100" t="s">
        <v>710</v>
      </c>
      <c r="B100" t="s">
        <v>751</v>
      </c>
      <c r="C100" t="s">
        <v>299</v>
      </c>
      <c r="D100" t="s">
        <v>521</v>
      </c>
      <c r="E100" t="s">
        <v>366</v>
      </c>
      <c r="F100" t="s">
        <v>516</v>
      </c>
      <c r="G100" t="s">
        <v>517</v>
      </c>
      <c r="H100" t="s">
        <v>518</v>
      </c>
      <c r="I100" t="s">
        <v>99</v>
      </c>
      <c r="J100" t="s">
        <v>526</v>
      </c>
      <c r="K100" t="s">
        <v>371</v>
      </c>
      <c r="L100">
        <v>45127</v>
      </c>
      <c r="M100">
        <v>45493</v>
      </c>
      <c r="N100" s="25">
        <v>1900000000</v>
      </c>
      <c r="O100" s="25">
        <v>34491000</v>
      </c>
      <c r="P100" t="s">
        <v>372</v>
      </c>
      <c r="Q100" s="25">
        <v>622000000</v>
      </c>
      <c r="R100" s="25">
        <v>4506000</v>
      </c>
      <c r="S100" t="s">
        <v>379</v>
      </c>
      <c r="T100" t="s">
        <v>782</v>
      </c>
      <c r="U100">
        <v>45148</v>
      </c>
      <c r="V100" t="s">
        <v>373</v>
      </c>
      <c r="W100">
        <v>45149</v>
      </c>
      <c r="X100" s="25">
        <v>-29985000</v>
      </c>
      <c r="Y100" t="s">
        <v>374</v>
      </c>
      <c r="Z100" s="23">
        <v>45127</v>
      </c>
      <c r="AA100" s="25">
        <v>14610000</v>
      </c>
      <c r="AB100" s="25">
        <v>-12898000</v>
      </c>
      <c r="AC100" s="25">
        <v>1712000</v>
      </c>
      <c r="AD100" s="25">
        <v>-1278000000</v>
      </c>
      <c r="AE100" s="25" t="s">
        <v>610</v>
      </c>
      <c r="AF100" t="s">
        <v>604</v>
      </c>
      <c r="AH100">
        <v>-12898000</v>
      </c>
      <c r="AI100" t="s">
        <v>99</v>
      </c>
    </row>
    <row r="101" spans="1:35" hidden="1" x14ac:dyDescent="0.35">
      <c r="A101" t="s">
        <v>711</v>
      </c>
      <c r="B101" t="s">
        <v>751</v>
      </c>
      <c r="C101" t="s">
        <v>303</v>
      </c>
      <c r="D101" t="s">
        <v>527</v>
      </c>
      <c r="E101" t="s">
        <v>366</v>
      </c>
      <c r="F101" t="s">
        <v>367</v>
      </c>
      <c r="G101" t="s">
        <v>368</v>
      </c>
      <c r="H101" t="s">
        <v>369</v>
      </c>
      <c r="I101" t="s">
        <v>100</v>
      </c>
      <c r="J101" t="s">
        <v>528</v>
      </c>
      <c r="K101" t="s">
        <v>371</v>
      </c>
      <c r="L101">
        <v>45127</v>
      </c>
      <c r="M101">
        <v>45493</v>
      </c>
      <c r="N101" s="25">
        <v>2000000000</v>
      </c>
      <c r="O101" s="25">
        <v>37276000</v>
      </c>
      <c r="P101" t="s">
        <v>372</v>
      </c>
      <c r="Q101" s="25">
        <v>500000000</v>
      </c>
      <c r="R101" s="25">
        <v>4505000</v>
      </c>
      <c r="S101" t="s">
        <v>379</v>
      </c>
      <c r="T101" t="s">
        <v>782</v>
      </c>
      <c r="U101">
        <v>45147</v>
      </c>
      <c r="V101" t="s">
        <v>373</v>
      </c>
      <c r="W101">
        <v>45148</v>
      </c>
      <c r="X101" s="25">
        <v>-32771000</v>
      </c>
      <c r="Y101" t="s">
        <v>374</v>
      </c>
      <c r="Z101" s="23">
        <v>45135</v>
      </c>
      <c r="AA101" s="25">
        <v>0</v>
      </c>
      <c r="AB101" s="25">
        <v>0</v>
      </c>
      <c r="AC101" s="25">
        <v>0</v>
      </c>
      <c r="AD101" s="25">
        <v>-1500000000</v>
      </c>
      <c r="AE101" s="25" t="s">
        <v>610</v>
      </c>
      <c r="AF101" t="s">
        <v>604</v>
      </c>
      <c r="AH101">
        <v>0</v>
      </c>
      <c r="AI101" t="e">
        <v>#N/A</v>
      </c>
    </row>
    <row r="102" spans="1:35" hidden="1" x14ac:dyDescent="0.35">
      <c r="A102" t="s">
        <v>712</v>
      </c>
      <c r="B102" t="s">
        <v>751</v>
      </c>
      <c r="C102" t="s">
        <v>304</v>
      </c>
      <c r="D102" t="s">
        <v>529</v>
      </c>
      <c r="E102" t="s">
        <v>366</v>
      </c>
      <c r="F102" t="s">
        <v>367</v>
      </c>
      <c r="G102" t="s">
        <v>368</v>
      </c>
      <c r="H102" t="s">
        <v>369</v>
      </c>
      <c r="I102" t="s">
        <v>101</v>
      </c>
      <c r="J102" t="s">
        <v>528</v>
      </c>
      <c r="K102" t="s">
        <v>371</v>
      </c>
      <c r="L102">
        <v>45127</v>
      </c>
      <c r="M102">
        <v>45493</v>
      </c>
      <c r="N102" s="25">
        <v>2300000000</v>
      </c>
      <c r="O102" s="25">
        <v>30860000</v>
      </c>
      <c r="P102" t="s">
        <v>372</v>
      </c>
      <c r="Q102" s="25">
        <v>699000000</v>
      </c>
      <c r="R102" s="25">
        <v>4540000</v>
      </c>
      <c r="S102" t="s">
        <v>379</v>
      </c>
      <c r="T102" t="s">
        <v>782</v>
      </c>
      <c r="U102">
        <v>45147</v>
      </c>
      <c r="V102" t="s">
        <v>373</v>
      </c>
      <c r="W102">
        <v>45148</v>
      </c>
      <c r="X102" s="25">
        <v>-26320000</v>
      </c>
      <c r="Y102" t="s">
        <v>374</v>
      </c>
      <c r="Z102" s="23">
        <v>45135</v>
      </c>
      <c r="AA102" s="25">
        <v>0</v>
      </c>
      <c r="AB102" s="25">
        <v>0</v>
      </c>
      <c r="AC102" s="25">
        <v>0</v>
      </c>
      <c r="AD102" s="25">
        <v>-1601000000</v>
      </c>
      <c r="AE102" s="25" t="s">
        <v>607</v>
      </c>
      <c r="AF102" t="s">
        <v>604</v>
      </c>
      <c r="AH102">
        <v>0</v>
      </c>
      <c r="AI102" t="e">
        <v>#N/A</v>
      </c>
    </row>
    <row r="103" spans="1:35" hidden="1" x14ac:dyDescent="0.35">
      <c r="A103" t="s">
        <v>713</v>
      </c>
      <c r="B103" t="s">
        <v>756</v>
      </c>
      <c r="C103" t="s">
        <v>305</v>
      </c>
      <c r="D103" t="s">
        <v>530</v>
      </c>
      <c r="E103" t="s">
        <v>366</v>
      </c>
      <c r="F103" t="s">
        <v>491</v>
      </c>
      <c r="G103" t="s">
        <v>492</v>
      </c>
      <c r="H103" t="s">
        <v>493</v>
      </c>
      <c r="I103" t="s">
        <v>102</v>
      </c>
      <c r="J103" t="s">
        <v>530</v>
      </c>
      <c r="K103" t="s">
        <v>371</v>
      </c>
      <c r="L103">
        <v>45127</v>
      </c>
      <c r="M103">
        <v>45493</v>
      </c>
      <c r="N103" s="25">
        <v>286000000</v>
      </c>
      <c r="O103">
        <v>10213000</v>
      </c>
      <c r="P103" t="s">
        <v>372</v>
      </c>
      <c r="Q103" s="24">
        <v>256000000</v>
      </c>
      <c r="R103">
        <v>4571000</v>
      </c>
      <c r="S103" t="s">
        <v>379</v>
      </c>
      <c r="T103" t="s">
        <v>782</v>
      </c>
      <c r="U103">
        <v>45149</v>
      </c>
      <c r="V103" t="s">
        <v>373</v>
      </c>
      <c r="W103">
        <v>45149</v>
      </c>
      <c r="X103">
        <v>-5642000</v>
      </c>
      <c r="Y103" t="s">
        <v>374</v>
      </c>
      <c r="Z103" s="23">
        <v>45128</v>
      </c>
      <c r="AA103" s="25">
        <v>3677000</v>
      </c>
      <c r="AB103" s="25">
        <v>0</v>
      </c>
      <c r="AC103" s="25">
        <v>3677000</v>
      </c>
      <c r="AD103" s="25">
        <v>-30000000</v>
      </c>
      <c r="AE103" s="25" t="s">
        <v>609</v>
      </c>
      <c r="AF103" t="s">
        <v>604</v>
      </c>
      <c r="AH103">
        <v>0</v>
      </c>
      <c r="AI103" t="e">
        <v>#N/A</v>
      </c>
    </row>
    <row r="104" spans="1:35" hidden="1" x14ac:dyDescent="0.35">
      <c r="A104" t="s">
        <v>714</v>
      </c>
      <c r="B104" t="s">
        <v>751</v>
      </c>
      <c r="C104" t="s">
        <v>307</v>
      </c>
      <c r="D104" t="s">
        <v>531</v>
      </c>
      <c r="E104" t="s">
        <v>366</v>
      </c>
      <c r="F104" t="s">
        <v>367</v>
      </c>
      <c r="G104" t="s">
        <v>368</v>
      </c>
      <c r="H104" t="s">
        <v>369</v>
      </c>
      <c r="I104" t="s">
        <v>103</v>
      </c>
      <c r="J104" t="s">
        <v>532</v>
      </c>
      <c r="K104" t="s">
        <v>371</v>
      </c>
      <c r="L104">
        <v>45128</v>
      </c>
      <c r="M104">
        <v>45494</v>
      </c>
      <c r="N104" s="25">
        <v>1500000000</v>
      </c>
      <c r="O104" s="25">
        <v>37887000</v>
      </c>
      <c r="P104" t="s">
        <v>372</v>
      </c>
      <c r="Q104" s="25">
        <v>380000000</v>
      </c>
      <c r="R104" s="25">
        <v>4524000</v>
      </c>
      <c r="S104" t="s">
        <v>379</v>
      </c>
      <c r="T104" t="s">
        <v>782</v>
      </c>
      <c r="U104">
        <v>45147</v>
      </c>
      <c r="V104" t="s">
        <v>373</v>
      </c>
      <c r="W104">
        <v>45148</v>
      </c>
      <c r="X104" s="25">
        <v>-33363000</v>
      </c>
      <c r="Y104" t="s">
        <v>374</v>
      </c>
      <c r="Z104" s="23">
        <v>45128</v>
      </c>
      <c r="AA104" s="25">
        <v>14225000</v>
      </c>
      <c r="AB104" s="25">
        <v>0</v>
      </c>
      <c r="AC104" s="25">
        <v>14225000</v>
      </c>
      <c r="AD104" s="25">
        <v>-1120000000</v>
      </c>
      <c r="AE104" s="25" t="s">
        <v>610</v>
      </c>
      <c r="AF104" t="s">
        <v>604</v>
      </c>
      <c r="AH104">
        <v>0</v>
      </c>
      <c r="AI104" t="e">
        <v>#N/A</v>
      </c>
    </row>
    <row r="105" spans="1:35" hidden="1" x14ac:dyDescent="0.35">
      <c r="A105" t="s">
        <v>715</v>
      </c>
      <c r="B105" t="s">
        <v>751</v>
      </c>
      <c r="C105" t="s">
        <v>311</v>
      </c>
      <c r="D105" t="s">
        <v>312</v>
      </c>
      <c r="E105" t="s">
        <v>366</v>
      </c>
      <c r="F105" t="s">
        <v>367</v>
      </c>
      <c r="G105" t="s">
        <v>368</v>
      </c>
      <c r="H105" t="s">
        <v>369</v>
      </c>
      <c r="I105" t="s">
        <v>104</v>
      </c>
      <c r="J105" t="s">
        <v>533</v>
      </c>
      <c r="K105" t="s">
        <v>371</v>
      </c>
      <c r="L105">
        <v>45128</v>
      </c>
      <c r="M105">
        <v>45494</v>
      </c>
      <c r="N105" s="25">
        <v>1880000000</v>
      </c>
      <c r="O105" s="25">
        <v>30107000</v>
      </c>
      <c r="P105" t="s">
        <v>372</v>
      </c>
      <c r="Q105" s="25">
        <v>656000000</v>
      </c>
      <c r="R105" s="25">
        <v>4523000</v>
      </c>
      <c r="S105" t="s">
        <v>379</v>
      </c>
      <c r="T105" t="s">
        <v>782</v>
      </c>
      <c r="U105">
        <v>45148</v>
      </c>
      <c r="V105" t="s">
        <v>373</v>
      </c>
      <c r="W105">
        <v>45149</v>
      </c>
      <c r="X105" s="25">
        <v>-25584000</v>
      </c>
      <c r="Y105" t="s">
        <v>374</v>
      </c>
      <c r="Z105" s="23">
        <v>45128</v>
      </c>
      <c r="AA105" s="25">
        <v>11212000</v>
      </c>
      <c r="AB105" s="25">
        <v>0</v>
      </c>
      <c r="AC105" s="25">
        <v>11212000</v>
      </c>
      <c r="AD105" s="25">
        <v>-1224000000</v>
      </c>
      <c r="AE105" s="25" t="s">
        <v>610</v>
      </c>
      <c r="AF105" t="s">
        <v>604</v>
      </c>
      <c r="AH105">
        <v>0</v>
      </c>
      <c r="AI105" t="e">
        <v>#N/A</v>
      </c>
    </row>
    <row r="106" spans="1:35" hidden="1" x14ac:dyDescent="0.35">
      <c r="A106" t="s">
        <v>716</v>
      </c>
      <c r="B106" t="s">
        <v>756</v>
      </c>
      <c r="C106" t="s">
        <v>290</v>
      </c>
      <c r="D106" t="s">
        <v>534</v>
      </c>
      <c r="E106" t="s">
        <v>366</v>
      </c>
      <c r="F106" t="s">
        <v>491</v>
      </c>
      <c r="G106" t="s">
        <v>492</v>
      </c>
      <c r="H106" t="s">
        <v>493</v>
      </c>
      <c r="I106" t="s">
        <v>105</v>
      </c>
      <c r="J106" t="s">
        <v>535</v>
      </c>
      <c r="K106" t="s">
        <v>371</v>
      </c>
      <c r="L106">
        <v>45127</v>
      </c>
      <c r="M106">
        <v>45493</v>
      </c>
      <c r="N106" s="25">
        <v>1710000000</v>
      </c>
      <c r="O106">
        <v>30010000</v>
      </c>
      <c r="P106" t="s">
        <v>372</v>
      </c>
      <c r="Q106">
        <v>632000000</v>
      </c>
      <c r="R106">
        <v>5480000</v>
      </c>
      <c r="S106" t="s">
        <v>379</v>
      </c>
      <c r="T106" t="s">
        <v>782</v>
      </c>
      <c r="U106">
        <v>45147</v>
      </c>
      <c r="V106" t="s">
        <v>373</v>
      </c>
      <c r="W106">
        <v>45149</v>
      </c>
      <c r="X106">
        <v>-24530000</v>
      </c>
      <c r="Y106" t="s">
        <v>374</v>
      </c>
      <c r="Z106" s="23">
        <v>45138</v>
      </c>
      <c r="AA106" s="25">
        <v>0</v>
      </c>
      <c r="AB106" s="25">
        <v>0</v>
      </c>
      <c r="AC106" s="25">
        <v>0</v>
      </c>
      <c r="AD106" s="25">
        <v>-1078000000</v>
      </c>
      <c r="AE106" s="25" t="s">
        <v>610</v>
      </c>
      <c r="AF106" t="s">
        <v>604</v>
      </c>
      <c r="AH106">
        <v>0</v>
      </c>
      <c r="AI106" t="e">
        <v>#N/A</v>
      </c>
    </row>
    <row r="107" spans="1:35" hidden="1" x14ac:dyDescent="0.35">
      <c r="A107" t="s">
        <v>717</v>
      </c>
      <c r="B107" t="s">
        <v>751</v>
      </c>
      <c r="C107" t="s">
        <v>317</v>
      </c>
      <c r="D107" t="s">
        <v>536</v>
      </c>
      <c r="E107" t="s">
        <v>366</v>
      </c>
      <c r="F107" t="s">
        <v>537</v>
      </c>
      <c r="G107" t="s">
        <v>538</v>
      </c>
      <c r="H107" t="s">
        <v>369</v>
      </c>
      <c r="I107" t="s">
        <v>106</v>
      </c>
      <c r="J107" t="s">
        <v>539</v>
      </c>
      <c r="K107" t="s">
        <v>371</v>
      </c>
      <c r="L107">
        <v>45128</v>
      </c>
      <c r="M107">
        <v>45494</v>
      </c>
      <c r="N107" s="25">
        <v>1750000000</v>
      </c>
      <c r="O107" s="25">
        <v>26723000</v>
      </c>
      <c r="P107" t="s">
        <v>372</v>
      </c>
      <c r="Q107" s="25">
        <v>600000000</v>
      </c>
      <c r="R107" s="25">
        <v>4581000</v>
      </c>
      <c r="S107" t="s">
        <v>379</v>
      </c>
      <c r="T107" t="s">
        <v>782</v>
      </c>
      <c r="U107">
        <v>45150</v>
      </c>
      <c r="V107" t="s">
        <v>373</v>
      </c>
      <c r="W107">
        <v>45152</v>
      </c>
      <c r="X107" s="25">
        <v>-22142000</v>
      </c>
      <c r="Y107" t="s">
        <v>374</v>
      </c>
      <c r="Z107" s="23">
        <v>45128</v>
      </c>
      <c r="AA107" s="25">
        <v>11896000</v>
      </c>
      <c r="AB107" s="25">
        <v>-10155000</v>
      </c>
      <c r="AC107" s="25">
        <v>1741000</v>
      </c>
      <c r="AD107" s="25">
        <v>-1150000000</v>
      </c>
      <c r="AE107" s="25" t="s">
        <v>610</v>
      </c>
      <c r="AF107" t="s">
        <v>604</v>
      </c>
      <c r="AH107">
        <v>-10155000</v>
      </c>
      <c r="AI107" t="s">
        <v>106</v>
      </c>
    </row>
    <row r="108" spans="1:35" hidden="1" x14ac:dyDescent="0.35">
      <c r="A108" t="s">
        <v>718</v>
      </c>
      <c r="B108" t="s">
        <v>751</v>
      </c>
      <c r="C108" t="s">
        <v>317</v>
      </c>
      <c r="D108" t="s">
        <v>536</v>
      </c>
      <c r="E108" t="s">
        <v>366</v>
      </c>
      <c r="F108" t="s">
        <v>537</v>
      </c>
      <c r="G108" t="s">
        <v>538</v>
      </c>
      <c r="H108" t="s">
        <v>369</v>
      </c>
      <c r="I108" t="s">
        <v>107</v>
      </c>
      <c r="J108" t="s">
        <v>540</v>
      </c>
      <c r="K108" t="s">
        <v>371</v>
      </c>
      <c r="L108">
        <v>45128</v>
      </c>
      <c r="M108">
        <v>45494</v>
      </c>
      <c r="N108" s="25">
        <v>1700000000</v>
      </c>
      <c r="O108" s="25">
        <v>25279000</v>
      </c>
      <c r="P108" t="s">
        <v>372</v>
      </c>
      <c r="Q108" s="25">
        <v>610000000</v>
      </c>
      <c r="R108" s="25">
        <v>4535000</v>
      </c>
      <c r="S108" t="s">
        <v>379</v>
      </c>
      <c r="T108" t="s">
        <v>782</v>
      </c>
      <c r="U108">
        <v>45150</v>
      </c>
      <c r="V108" t="s">
        <v>373</v>
      </c>
      <c r="W108">
        <v>45152</v>
      </c>
      <c r="X108" s="25">
        <v>-20744000</v>
      </c>
      <c r="Y108" t="s">
        <v>374</v>
      </c>
      <c r="Z108" s="23">
        <v>45128</v>
      </c>
      <c r="AA108" s="25">
        <v>11329000</v>
      </c>
      <c r="AB108" s="25">
        <v>-9606000</v>
      </c>
      <c r="AC108" s="25">
        <v>1723000</v>
      </c>
      <c r="AD108" s="25">
        <v>-1090000000</v>
      </c>
      <c r="AE108" s="25" t="s">
        <v>610</v>
      </c>
      <c r="AF108" t="s">
        <v>604</v>
      </c>
      <c r="AH108">
        <v>-9606000</v>
      </c>
      <c r="AI108" t="s">
        <v>107</v>
      </c>
    </row>
    <row r="109" spans="1:35" hidden="1" x14ac:dyDescent="0.35">
      <c r="A109" t="s">
        <v>719</v>
      </c>
      <c r="B109" t="s">
        <v>751</v>
      </c>
      <c r="C109" t="s">
        <v>315</v>
      </c>
      <c r="D109" t="s">
        <v>541</v>
      </c>
      <c r="E109" t="s">
        <v>366</v>
      </c>
      <c r="F109" t="s">
        <v>537</v>
      </c>
      <c r="G109" t="s">
        <v>538</v>
      </c>
      <c r="H109" t="s">
        <v>369</v>
      </c>
      <c r="I109" t="s">
        <v>108</v>
      </c>
      <c r="J109" t="s">
        <v>542</v>
      </c>
      <c r="K109" t="s">
        <v>371</v>
      </c>
      <c r="L109">
        <v>45128</v>
      </c>
      <c r="M109">
        <v>45494</v>
      </c>
      <c r="N109" s="25">
        <v>1100000000</v>
      </c>
      <c r="O109" s="25">
        <v>39281000</v>
      </c>
      <c r="P109" t="s">
        <v>372</v>
      </c>
      <c r="Q109" s="25">
        <v>260000000</v>
      </c>
      <c r="R109" s="25">
        <v>4642000</v>
      </c>
      <c r="S109" t="s">
        <v>379</v>
      </c>
      <c r="T109" t="s">
        <v>782</v>
      </c>
      <c r="U109">
        <v>45152</v>
      </c>
      <c r="V109" t="s">
        <v>373</v>
      </c>
      <c r="W109">
        <v>45153</v>
      </c>
      <c r="X109" s="25">
        <v>-34639000</v>
      </c>
      <c r="Y109" t="s">
        <v>374</v>
      </c>
      <c r="AA109" s="25">
        <v>0</v>
      </c>
      <c r="AB109" s="25">
        <v>0</v>
      </c>
      <c r="AC109" s="25">
        <v>0</v>
      </c>
      <c r="AD109" s="25">
        <v>-840000000</v>
      </c>
      <c r="AE109" s="25" t="s">
        <v>608</v>
      </c>
      <c r="AF109" t="s">
        <v>604</v>
      </c>
      <c r="AG109" t="s">
        <v>611</v>
      </c>
      <c r="AH109">
        <v>0</v>
      </c>
      <c r="AI109" t="s">
        <v>108</v>
      </c>
    </row>
    <row r="110" spans="1:35" hidden="1" x14ac:dyDescent="0.35">
      <c r="A110" t="s">
        <v>720</v>
      </c>
      <c r="B110" t="s">
        <v>751</v>
      </c>
      <c r="C110" t="s">
        <v>315</v>
      </c>
      <c r="D110" t="s">
        <v>541</v>
      </c>
      <c r="E110" t="s">
        <v>366</v>
      </c>
      <c r="F110" t="s">
        <v>537</v>
      </c>
      <c r="G110" t="s">
        <v>538</v>
      </c>
      <c r="H110" t="s">
        <v>369</v>
      </c>
      <c r="I110" t="s">
        <v>109</v>
      </c>
      <c r="J110" t="s">
        <v>543</v>
      </c>
      <c r="K110" t="s">
        <v>371</v>
      </c>
      <c r="L110">
        <v>45128</v>
      </c>
      <c r="M110">
        <v>45494</v>
      </c>
      <c r="N110" s="25">
        <v>1728100000</v>
      </c>
      <c r="O110" s="25">
        <v>35996000</v>
      </c>
      <c r="P110" t="s">
        <v>372</v>
      </c>
      <c r="Q110" s="25">
        <v>750000000</v>
      </c>
      <c r="R110" s="25">
        <v>7811000</v>
      </c>
      <c r="S110" t="s">
        <v>379</v>
      </c>
      <c r="T110" t="s">
        <v>782</v>
      </c>
      <c r="U110">
        <v>45148</v>
      </c>
      <c r="V110" t="s">
        <v>373</v>
      </c>
      <c r="W110">
        <v>45149</v>
      </c>
      <c r="X110" s="25">
        <v>-28185000</v>
      </c>
      <c r="Y110" t="s">
        <v>374</v>
      </c>
      <c r="Z110" s="23">
        <v>45128</v>
      </c>
      <c r="AA110" s="25">
        <v>16646000</v>
      </c>
      <c r="AB110" s="25">
        <v>-13678000</v>
      </c>
      <c r="AC110" s="25">
        <v>2968000</v>
      </c>
      <c r="AD110" s="25">
        <v>-978100000</v>
      </c>
      <c r="AE110" s="25" t="s">
        <v>608</v>
      </c>
      <c r="AF110" t="s">
        <v>604</v>
      </c>
      <c r="AH110">
        <v>-13678000</v>
      </c>
      <c r="AI110" t="s">
        <v>109</v>
      </c>
    </row>
    <row r="111" spans="1:35" hidden="1" x14ac:dyDescent="0.35">
      <c r="A111" t="s">
        <v>721</v>
      </c>
      <c r="B111" t="s">
        <v>751</v>
      </c>
      <c r="C111" t="s">
        <v>319</v>
      </c>
      <c r="D111" t="s">
        <v>544</v>
      </c>
      <c r="E111" t="s">
        <v>366</v>
      </c>
      <c r="F111" t="s">
        <v>545</v>
      </c>
      <c r="G111" t="s">
        <v>546</v>
      </c>
      <c r="H111" t="s">
        <v>518</v>
      </c>
      <c r="I111" t="s">
        <v>110</v>
      </c>
      <c r="J111" t="s">
        <v>547</v>
      </c>
      <c r="K111" t="s">
        <v>371</v>
      </c>
      <c r="L111">
        <v>45131</v>
      </c>
      <c r="M111">
        <v>45497</v>
      </c>
      <c r="N111" s="25">
        <v>1800000000</v>
      </c>
      <c r="O111" s="25">
        <v>21820000</v>
      </c>
      <c r="P111" t="s">
        <v>372</v>
      </c>
      <c r="Q111" s="25">
        <v>1800000000</v>
      </c>
      <c r="R111" s="25">
        <v>10910000</v>
      </c>
      <c r="S111" t="s">
        <v>379</v>
      </c>
      <c r="T111" t="s">
        <v>767</v>
      </c>
      <c r="U111">
        <v>45153</v>
      </c>
      <c r="V111" t="s">
        <v>373</v>
      </c>
      <c r="W111">
        <v>45153</v>
      </c>
      <c r="X111" s="25">
        <v>-10910000</v>
      </c>
      <c r="Y111" t="s">
        <v>374</v>
      </c>
      <c r="AA111" s="25">
        <v>8537000</v>
      </c>
      <c r="AB111" s="25">
        <v>-8537000</v>
      </c>
      <c r="AC111" s="25">
        <v>0</v>
      </c>
      <c r="AD111" s="25">
        <v>0</v>
      </c>
      <c r="AE111" s="25" t="s">
        <v>609</v>
      </c>
      <c r="AF111" t="s">
        <v>605</v>
      </c>
      <c r="AG111" t="s">
        <v>611</v>
      </c>
      <c r="AH111">
        <v>-8537000</v>
      </c>
      <c r="AI111" t="s">
        <v>110</v>
      </c>
    </row>
    <row r="112" spans="1:35" hidden="1" x14ac:dyDescent="0.35">
      <c r="A112" t="s">
        <v>722</v>
      </c>
      <c r="B112" t="s">
        <v>751</v>
      </c>
      <c r="C112" t="s">
        <v>313</v>
      </c>
      <c r="D112" t="s">
        <v>548</v>
      </c>
      <c r="E112" t="s">
        <v>366</v>
      </c>
      <c r="F112" t="s">
        <v>367</v>
      </c>
      <c r="G112" t="s">
        <v>368</v>
      </c>
      <c r="H112" t="s">
        <v>369</v>
      </c>
      <c r="I112" t="s">
        <v>111</v>
      </c>
      <c r="J112" t="s">
        <v>548</v>
      </c>
      <c r="K112" t="s">
        <v>371</v>
      </c>
      <c r="L112">
        <v>45132</v>
      </c>
      <c r="M112">
        <v>45498</v>
      </c>
      <c r="N112" s="25">
        <v>950000000</v>
      </c>
      <c r="O112" s="25">
        <v>47679000</v>
      </c>
      <c r="P112" t="s">
        <v>372</v>
      </c>
      <c r="Q112" s="25">
        <v>200000000</v>
      </c>
      <c r="R112" s="25">
        <v>5000000</v>
      </c>
      <c r="S112" t="s">
        <v>379</v>
      </c>
      <c r="T112" t="s">
        <v>782</v>
      </c>
      <c r="U112">
        <v>45146</v>
      </c>
      <c r="V112" t="s">
        <v>373</v>
      </c>
      <c r="W112">
        <v>45146</v>
      </c>
      <c r="X112" s="25">
        <v>-42679000</v>
      </c>
      <c r="Y112" t="s">
        <v>426</v>
      </c>
      <c r="Z112" s="23">
        <v>45133</v>
      </c>
      <c r="AA112" s="25">
        <v>17163000</v>
      </c>
      <c r="AB112" s="25">
        <v>0</v>
      </c>
      <c r="AC112" s="25">
        <v>17163000</v>
      </c>
      <c r="AD112" s="25">
        <v>-750000000</v>
      </c>
      <c r="AE112" s="25" t="s">
        <v>608</v>
      </c>
      <c r="AF112" t="s">
        <v>604</v>
      </c>
      <c r="AH112">
        <v>0</v>
      </c>
      <c r="AI112" t="e">
        <v>#N/A</v>
      </c>
    </row>
    <row r="113" spans="1:35" hidden="1" x14ac:dyDescent="0.35">
      <c r="A113" t="s">
        <v>723</v>
      </c>
      <c r="B113" t="s">
        <v>751</v>
      </c>
      <c r="C113" t="s">
        <v>313</v>
      </c>
      <c r="D113" t="s">
        <v>548</v>
      </c>
      <c r="E113" t="s">
        <v>366</v>
      </c>
      <c r="F113" t="s">
        <v>367</v>
      </c>
      <c r="G113" t="s">
        <v>368</v>
      </c>
      <c r="H113" t="s">
        <v>369</v>
      </c>
      <c r="I113" t="s">
        <v>112</v>
      </c>
      <c r="J113" t="s">
        <v>548</v>
      </c>
      <c r="K113" t="s">
        <v>371</v>
      </c>
      <c r="L113">
        <v>45132</v>
      </c>
      <c r="M113">
        <v>45498</v>
      </c>
      <c r="N113" s="25">
        <v>490000000</v>
      </c>
      <c r="O113" s="25">
        <v>49179000</v>
      </c>
      <c r="P113" t="s">
        <v>372</v>
      </c>
      <c r="Q113" s="25">
        <v>100000000</v>
      </c>
      <c r="R113" s="25">
        <v>5000000</v>
      </c>
      <c r="S113" t="s">
        <v>379</v>
      </c>
      <c r="T113" t="s">
        <v>782</v>
      </c>
      <c r="U113">
        <v>45146</v>
      </c>
      <c r="V113" t="s">
        <v>373</v>
      </c>
      <c r="W113">
        <v>45146</v>
      </c>
      <c r="X113" s="25">
        <v>-44179000</v>
      </c>
      <c r="Y113" t="s">
        <v>426</v>
      </c>
      <c r="Z113" s="23">
        <v>45133</v>
      </c>
      <c r="AA113" s="25">
        <v>17685000</v>
      </c>
      <c r="AB113" s="25">
        <v>0</v>
      </c>
      <c r="AC113" s="25">
        <v>17685000</v>
      </c>
      <c r="AD113" s="25">
        <v>-390000000</v>
      </c>
      <c r="AE113" s="25" t="s">
        <v>609</v>
      </c>
      <c r="AF113" t="s">
        <v>604</v>
      </c>
      <c r="AH113">
        <v>0</v>
      </c>
      <c r="AI113" t="e">
        <v>#N/A</v>
      </c>
    </row>
    <row r="114" spans="1:35" hidden="1" x14ac:dyDescent="0.35">
      <c r="A114" t="s">
        <v>724</v>
      </c>
      <c r="B114" t="s">
        <v>758</v>
      </c>
      <c r="C114" t="s">
        <v>321</v>
      </c>
      <c r="D114" t="s">
        <v>549</v>
      </c>
      <c r="E114" t="s">
        <v>366</v>
      </c>
      <c r="F114" t="s">
        <v>550</v>
      </c>
      <c r="G114" t="s">
        <v>551</v>
      </c>
      <c r="H114" t="s">
        <v>493</v>
      </c>
      <c r="I114" t="s">
        <v>113</v>
      </c>
      <c r="J114" t="s">
        <v>552</v>
      </c>
      <c r="K114" t="s">
        <v>371</v>
      </c>
      <c r="L114">
        <v>45132</v>
      </c>
      <c r="M114">
        <v>45498</v>
      </c>
      <c r="N114" s="25">
        <v>1000000000</v>
      </c>
      <c r="O114">
        <v>56804000</v>
      </c>
      <c r="P114" t="s">
        <v>372</v>
      </c>
      <c r="Q114">
        <v>200000000</v>
      </c>
      <c r="R114">
        <v>12356000</v>
      </c>
      <c r="S114" t="s">
        <v>372</v>
      </c>
      <c r="T114" t="s">
        <v>768</v>
      </c>
      <c r="U114">
        <v>45149</v>
      </c>
      <c r="V114" t="s">
        <v>373</v>
      </c>
      <c r="W114">
        <v>45149</v>
      </c>
      <c r="X114">
        <v>-44448000</v>
      </c>
      <c r="Y114" t="s">
        <v>374</v>
      </c>
      <c r="Z114" s="23">
        <v>45132</v>
      </c>
      <c r="AA114" s="25">
        <v>24404000</v>
      </c>
      <c r="AB114" s="25">
        <v>-20203000</v>
      </c>
      <c r="AC114" s="25">
        <v>4201000</v>
      </c>
      <c r="AD114" s="25">
        <v>-800000000</v>
      </c>
      <c r="AE114" s="25" t="s">
        <v>608</v>
      </c>
      <c r="AF114" t="s">
        <v>604</v>
      </c>
      <c r="AH114">
        <v>-20203000</v>
      </c>
      <c r="AI114" t="s">
        <v>113</v>
      </c>
    </row>
    <row r="115" spans="1:35" hidden="1" x14ac:dyDescent="0.35">
      <c r="A115" t="s">
        <v>725</v>
      </c>
      <c r="B115" t="s">
        <v>754</v>
      </c>
      <c r="C115" t="s">
        <v>323</v>
      </c>
      <c r="D115" t="s">
        <v>553</v>
      </c>
      <c r="E115" t="s">
        <v>366</v>
      </c>
      <c r="F115" t="s">
        <v>554</v>
      </c>
      <c r="G115" t="s">
        <v>555</v>
      </c>
      <c r="H115" t="s">
        <v>556</v>
      </c>
      <c r="I115" t="s">
        <v>114</v>
      </c>
      <c r="J115" t="s">
        <v>557</v>
      </c>
      <c r="K115" t="s">
        <v>371</v>
      </c>
      <c r="L115">
        <v>45132</v>
      </c>
      <c r="M115">
        <v>45498</v>
      </c>
      <c r="N115" s="25">
        <v>1369000000</v>
      </c>
      <c r="O115">
        <v>25389000</v>
      </c>
      <c r="P115" t="s">
        <v>372</v>
      </c>
      <c r="Q115">
        <v>679000000</v>
      </c>
      <c r="R115">
        <v>13888000</v>
      </c>
      <c r="S115" t="s">
        <v>372</v>
      </c>
      <c r="T115" t="s">
        <v>768</v>
      </c>
      <c r="U115">
        <v>45148</v>
      </c>
      <c r="V115" t="s">
        <v>373</v>
      </c>
      <c r="W115">
        <v>45148</v>
      </c>
      <c r="X115">
        <v>-11501000</v>
      </c>
      <c r="Y115" t="s">
        <v>374</v>
      </c>
      <c r="Z115" s="23">
        <v>45133</v>
      </c>
      <c r="AA115" s="25">
        <v>14131000</v>
      </c>
      <c r="AB115" s="25">
        <v>-9213000</v>
      </c>
      <c r="AC115" s="25">
        <v>4918000</v>
      </c>
      <c r="AD115" s="25">
        <v>-690000000</v>
      </c>
      <c r="AE115" s="25" t="s">
        <v>608</v>
      </c>
      <c r="AF115" t="s">
        <v>604</v>
      </c>
      <c r="AH115">
        <v>-9213000</v>
      </c>
      <c r="AI115" t="s">
        <v>114</v>
      </c>
    </row>
    <row r="116" spans="1:35" hidden="1" x14ac:dyDescent="0.35">
      <c r="A116" t="s">
        <v>726</v>
      </c>
      <c r="B116" t="s">
        <v>754</v>
      </c>
      <c r="C116" t="s">
        <v>323</v>
      </c>
      <c r="D116" t="s">
        <v>553</v>
      </c>
      <c r="E116" t="s">
        <v>366</v>
      </c>
      <c r="F116" t="s">
        <v>554</v>
      </c>
      <c r="G116" t="s">
        <v>555</v>
      </c>
      <c r="H116" t="s">
        <v>556</v>
      </c>
      <c r="I116" t="s">
        <v>115</v>
      </c>
      <c r="J116" t="s">
        <v>557</v>
      </c>
      <c r="K116" t="s">
        <v>371</v>
      </c>
      <c r="L116">
        <v>45132</v>
      </c>
      <c r="M116">
        <v>45498</v>
      </c>
      <c r="N116" s="25">
        <v>1288000000</v>
      </c>
      <c r="O116">
        <v>25125000</v>
      </c>
      <c r="P116" t="s">
        <v>372</v>
      </c>
      <c r="Q116">
        <v>668000000</v>
      </c>
      <c r="R116">
        <v>13009000</v>
      </c>
      <c r="S116" t="s">
        <v>372</v>
      </c>
      <c r="T116" t="s">
        <v>768</v>
      </c>
      <c r="U116">
        <v>45148</v>
      </c>
      <c r="V116" t="s">
        <v>373</v>
      </c>
      <c r="W116">
        <v>45148</v>
      </c>
      <c r="X116">
        <v>-12116000</v>
      </c>
      <c r="Y116" t="s">
        <v>374</v>
      </c>
      <c r="Z116" s="23">
        <v>45132</v>
      </c>
      <c r="AA116" s="25">
        <v>13425000</v>
      </c>
      <c r="AB116" s="25">
        <v>-8877000</v>
      </c>
      <c r="AC116" s="25">
        <v>4548000</v>
      </c>
      <c r="AD116" s="25">
        <v>-620000000</v>
      </c>
      <c r="AE116" s="25" t="s">
        <v>608</v>
      </c>
      <c r="AF116" t="s">
        <v>604</v>
      </c>
      <c r="AH116">
        <v>-8877000</v>
      </c>
      <c r="AI116" t="s">
        <v>115</v>
      </c>
    </row>
    <row r="117" spans="1:35" hidden="1" x14ac:dyDescent="0.35">
      <c r="A117" t="s">
        <v>727</v>
      </c>
      <c r="B117" t="s">
        <v>752</v>
      </c>
      <c r="C117" t="s">
        <v>325</v>
      </c>
      <c r="D117" t="s">
        <v>558</v>
      </c>
      <c r="E117" t="s">
        <v>366</v>
      </c>
      <c r="F117" t="s">
        <v>559</v>
      </c>
      <c r="G117" t="s">
        <v>560</v>
      </c>
      <c r="H117" t="s">
        <v>561</v>
      </c>
      <c r="I117" t="s">
        <v>116</v>
      </c>
      <c r="J117" t="s">
        <v>562</v>
      </c>
      <c r="K117" t="s">
        <v>371</v>
      </c>
      <c r="L117">
        <v>45132</v>
      </c>
      <c r="M117">
        <v>45498</v>
      </c>
      <c r="N117" s="25">
        <v>680000000</v>
      </c>
      <c r="O117">
        <v>12254000</v>
      </c>
      <c r="P117" t="s">
        <v>372</v>
      </c>
      <c r="Q117">
        <v>350000000</v>
      </c>
      <c r="R117">
        <v>9434000</v>
      </c>
      <c r="S117" t="s">
        <v>372</v>
      </c>
      <c r="T117" t="s">
        <v>768</v>
      </c>
      <c r="U117">
        <v>45152</v>
      </c>
      <c r="V117" t="s">
        <v>373</v>
      </c>
      <c r="W117">
        <v>45152</v>
      </c>
      <c r="X117">
        <v>-2820000</v>
      </c>
      <c r="Y117" t="s">
        <v>374</v>
      </c>
      <c r="Z117" s="23">
        <v>45133</v>
      </c>
      <c r="AA117" s="25">
        <v>8149000</v>
      </c>
      <c r="AB117" s="25">
        <v>-4657000</v>
      </c>
      <c r="AC117" s="25">
        <v>3492000</v>
      </c>
      <c r="AD117" s="25">
        <v>-330000000</v>
      </c>
      <c r="AE117" s="25" t="s">
        <v>609</v>
      </c>
      <c r="AF117" t="s">
        <v>604</v>
      </c>
      <c r="AH117">
        <v>0</v>
      </c>
      <c r="AI117" t="e">
        <v>#N/A</v>
      </c>
    </row>
    <row r="118" spans="1:35" hidden="1" x14ac:dyDescent="0.35">
      <c r="A118" t="s">
        <v>728</v>
      </c>
      <c r="B118" t="s">
        <v>751</v>
      </c>
      <c r="C118" t="s">
        <v>327</v>
      </c>
      <c r="D118" t="s">
        <v>563</v>
      </c>
      <c r="E118" t="s">
        <v>366</v>
      </c>
      <c r="F118" t="s">
        <v>564</v>
      </c>
      <c r="G118" t="s">
        <v>565</v>
      </c>
      <c r="H118" t="s">
        <v>518</v>
      </c>
      <c r="I118" t="s">
        <v>117</v>
      </c>
      <c r="J118" t="s">
        <v>566</v>
      </c>
      <c r="K118" t="s">
        <v>371</v>
      </c>
      <c r="L118">
        <v>45133</v>
      </c>
      <c r="M118">
        <v>45499</v>
      </c>
      <c r="N118" s="25">
        <v>1350000000</v>
      </c>
      <c r="O118" s="25">
        <v>45432000</v>
      </c>
      <c r="P118" t="s">
        <v>372</v>
      </c>
      <c r="Q118" s="25">
        <v>396000000</v>
      </c>
      <c r="R118" s="25">
        <v>4501000</v>
      </c>
      <c r="S118" t="s">
        <v>379</v>
      </c>
      <c r="T118" t="s">
        <v>782</v>
      </c>
      <c r="U118">
        <v>45151</v>
      </c>
      <c r="V118" t="s">
        <v>373</v>
      </c>
      <c r="W118">
        <v>45152</v>
      </c>
      <c r="X118" s="25">
        <v>-40931000</v>
      </c>
      <c r="Y118" t="s">
        <v>374</v>
      </c>
      <c r="Z118" s="23">
        <v>45133</v>
      </c>
      <c r="AA118" s="25">
        <v>16089000</v>
      </c>
      <c r="AB118" s="25">
        <v>0</v>
      </c>
      <c r="AC118" s="25">
        <v>16089000</v>
      </c>
      <c r="AD118" s="25">
        <v>-954000000</v>
      </c>
      <c r="AE118" s="25" t="s">
        <v>608</v>
      </c>
      <c r="AF118" t="s">
        <v>604</v>
      </c>
      <c r="AH118">
        <v>0</v>
      </c>
      <c r="AI118" t="e">
        <v>#N/A</v>
      </c>
    </row>
    <row r="119" spans="1:35" hidden="1" x14ac:dyDescent="0.35">
      <c r="A119" t="s">
        <v>729</v>
      </c>
      <c r="B119" t="s">
        <v>758</v>
      </c>
      <c r="C119" t="s">
        <v>321</v>
      </c>
      <c r="D119" t="s">
        <v>549</v>
      </c>
      <c r="E119" t="s">
        <v>366</v>
      </c>
      <c r="F119" t="s">
        <v>550</v>
      </c>
      <c r="G119" t="s">
        <v>551</v>
      </c>
      <c r="H119" t="s">
        <v>493</v>
      </c>
      <c r="I119" t="s">
        <v>118</v>
      </c>
      <c r="J119" t="s">
        <v>567</v>
      </c>
      <c r="K119" t="s">
        <v>371</v>
      </c>
      <c r="L119">
        <v>45133</v>
      </c>
      <c r="M119">
        <v>45499</v>
      </c>
      <c r="N119" s="25">
        <v>1500000000</v>
      </c>
      <c r="O119">
        <v>42628000</v>
      </c>
      <c r="P119" t="s">
        <v>372</v>
      </c>
      <c r="Q119">
        <v>300000000</v>
      </c>
      <c r="R119">
        <v>9292000</v>
      </c>
      <c r="S119" t="s">
        <v>372</v>
      </c>
      <c r="T119" t="s">
        <v>768</v>
      </c>
      <c r="U119">
        <v>45149</v>
      </c>
      <c r="V119" t="s">
        <v>373</v>
      </c>
      <c r="W119">
        <v>45149</v>
      </c>
      <c r="X119">
        <v>-33336000</v>
      </c>
      <c r="Y119" t="s">
        <v>374</v>
      </c>
      <c r="Z119" s="23">
        <v>45134</v>
      </c>
      <c r="AA119" s="25">
        <v>18431000</v>
      </c>
      <c r="AB119" s="25">
        <v>-15216000</v>
      </c>
      <c r="AC119" s="25">
        <v>3215000</v>
      </c>
      <c r="AD119" s="25">
        <v>-1200000000</v>
      </c>
      <c r="AE119" s="25" t="s">
        <v>610</v>
      </c>
      <c r="AF119" t="s">
        <v>604</v>
      </c>
      <c r="AH119">
        <v>-15216000</v>
      </c>
      <c r="AI119" t="s">
        <v>118</v>
      </c>
    </row>
    <row r="120" spans="1:35" hidden="1" x14ac:dyDescent="0.35">
      <c r="A120" t="s">
        <v>730</v>
      </c>
      <c r="B120" t="s">
        <v>758</v>
      </c>
      <c r="C120" t="s">
        <v>321</v>
      </c>
      <c r="D120" t="s">
        <v>549</v>
      </c>
      <c r="E120" t="s">
        <v>366</v>
      </c>
      <c r="F120" t="s">
        <v>550</v>
      </c>
      <c r="G120" t="s">
        <v>551</v>
      </c>
      <c r="H120" t="s">
        <v>493</v>
      </c>
      <c r="I120" t="s">
        <v>119</v>
      </c>
      <c r="J120" t="s">
        <v>568</v>
      </c>
      <c r="K120" t="s">
        <v>371</v>
      </c>
      <c r="L120">
        <v>45133</v>
      </c>
      <c r="M120">
        <v>45499</v>
      </c>
      <c r="N120" s="25">
        <v>1300000000</v>
      </c>
      <c r="O120">
        <v>21486000</v>
      </c>
      <c r="P120" t="s">
        <v>372</v>
      </c>
      <c r="Q120">
        <v>1300000000</v>
      </c>
      <c r="R120">
        <v>10744000</v>
      </c>
      <c r="S120" t="s">
        <v>379</v>
      </c>
      <c r="T120" t="s">
        <v>767</v>
      </c>
      <c r="U120">
        <v>45148</v>
      </c>
      <c r="V120" t="s">
        <v>373</v>
      </c>
      <c r="W120">
        <v>45149</v>
      </c>
      <c r="X120">
        <v>-10742000</v>
      </c>
      <c r="Y120" t="s">
        <v>374</v>
      </c>
      <c r="Z120" s="23">
        <v>45134</v>
      </c>
      <c r="AA120" s="25">
        <v>8160000</v>
      </c>
      <c r="AB120" s="25">
        <v>0</v>
      </c>
      <c r="AC120" s="25">
        <v>8160000</v>
      </c>
      <c r="AD120" s="25">
        <v>0</v>
      </c>
      <c r="AE120" s="25" t="s">
        <v>609</v>
      </c>
      <c r="AF120" t="s">
        <v>605</v>
      </c>
      <c r="AH120">
        <v>0</v>
      </c>
      <c r="AI120" t="s">
        <v>119</v>
      </c>
    </row>
    <row r="121" spans="1:35" hidden="1" x14ac:dyDescent="0.35">
      <c r="A121" t="s">
        <v>731</v>
      </c>
      <c r="B121" t="s">
        <v>751</v>
      </c>
      <c r="C121" t="s">
        <v>327</v>
      </c>
      <c r="D121" t="s">
        <v>563</v>
      </c>
      <c r="E121" t="s">
        <v>366</v>
      </c>
      <c r="F121" t="s">
        <v>564</v>
      </c>
      <c r="G121" t="s">
        <v>565</v>
      </c>
      <c r="H121" t="s">
        <v>518</v>
      </c>
      <c r="I121" t="s">
        <v>120</v>
      </c>
      <c r="J121" t="s">
        <v>566</v>
      </c>
      <c r="K121" t="s">
        <v>371</v>
      </c>
      <c r="L121">
        <v>45134</v>
      </c>
      <c r="M121">
        <v>45500</v>
      </c>
      <c r="N121" s="25">
        <v>1500000000</v>
      </c>
      <c r="O121" s="25">
        <v>21994000</v>
      </c>
      <c r="P121" t="s">
        <v>372</v>
      </c>
      <c r="Q121" s="25">
        <v>900000000</v>
      </c>
      <c r="R121" s="25">
        <v>4500000</v>
      </c>
      <c r="S121" t="s">
        <v>379</v>
      </c>
      <c r="T121" t="s">
        <v>782</v>
      </c>
      <c r="U121">
        <v>45151</v>
      </c>
      <c r="V121" t="s">
        <v>373</v>
      </c>
      <c r="W121">
        <v>45152</v>
      </c>
      <c r="X121" s="25">
        <v>-17494000</v>
      </c>
      <c r="Y121" t="s">
        <v>374</v>
      </c>
      <c r="Z121" s="23">
        <v>45134</v>
      </c>
      <c r="AA121" s="25">
        <v>8360000</v>
      </c>
      <c r="AB121" s="25">
        <v>0</v>
      </c>
      <c r="AC121" s="25">
        <v>8360000</v>
      </c>
      <c r="AD121" s="25">
        <v>-600000000</v>
      </c>
      <c r="AE121" s="25" t="s">
        <v>608</v>
      </c>
      <c r="AF121" t="s">
        <v>604</v>
      </c>
      <c r="AH121">
        <v>0</v>
      </c>
      <c r="AI121" t="e">
        <v>#N/A</v>
      </c>
    </row>
    <row r="122" spans="1:35" hidden="1" x14ac:dyDescent="0.35">
      <c r="A122" t="s">
        <v>732</v>
      </c>
      <c r="B122" t="s">
        <v>751</v>
      </c>
      <c r="C122" t="s">
        <v>329</v>
      </c>
      <c r="D122" t="s">
        <v>569</v>
      </c>
      <c r="E122" t="s">
        <v>366</v>
      </c>
      <c r="F122" t="s">
        <v>545</v>
      </c>
      <c r="G122" t="s">
        <v>546</v>
      </c>
      <c r="H122" t="s">
        <v>518</v>
      </c>
      <c r="I122" t="s">
        <v>121</v>
      </c>
      <c r="J122" t="s">
        <v>570</v>
      </c>
      <c r="K122" t="s">
        <v>371</v>
      </c>
      <c r="L122">
        <v>45134</v>
      </c>
      <c r="M122">
        <v>45500</v>
      </c>
      <c r="N122" s="25">
        <v>1800000000</v>
      </c>
      <c r="O122" s="25">
        <v>32028000</v>
      </c>
      <c r="P122" t="s">
        <v>372</v>
      </c>
      <c r="Q122" s="25">
        <v>500000000</v>
      </c>
      <c r="R122" s="25">
        <v>8248000</v>
      </c>
      <c r="S122" t="s">
        <v>372</v>
      </c>
      <c r="T122" t="s">
        <v>768</v>
      </c>
      <c r="U122">
        <v>45147</v>
      </c>
      <c r="V122" t="s">
        <v>373</v>
      </c>
      <c r="W122">
        <v>45147</v>
      </c>
      <c r="X122" s="25">
        <v>-23780000</v>
      </c>
      <c r="Y122" t="s">
        <v>374</v>
      </c>
      <c r="Z122" s="23">
        <v>45134</v>
      </c>
      <c r="AA122" s="25">
        <v>15097000</v>
      </c>
      <c r="AB122" s="25">
        <v>-11993000</v>
      </c>
      <c r="AC122" s="25">
        <v>3104000</v>
      </c>
      <c r="AD122" s="25">
        <v>-1300000000</v>
      </c>
      <c r="AE122" s="25" t="s">
        <v>610</v>
      </c>
      <c r="AF122" t="s">
        <v>604</v>
      </c>
      <c r="AH122">
        <v>-11993000</v>
      </c>
      <c r="AI122" t="s">
        <v>121</v>
      </c>
    </row>
    <row r="123" spans="1:35" hidden="1" x14ac:dyDescent="0.35">
      <c r="A123" t="s">
        <v>733</v>
      </c>
      <c r="B123" t="s">
        <v>751</v>
      </c>
      <c r="C123" t="s">
        <v>327</v>
      </c>
      <c r="D123" t="s">
        <v>563</v>
      </c>
      <c r="E123" t="s">
        <v>366</v>
      </c>
      <c r="F123" t="s">
        <v>564</v>
      </c>
      <c r="G123" t="s">
        <v>565</v>
      </c>
      <c r="H123" t="s">
        <v>518</v>
      </c>
      <c r="I123" t="s">
        <v>122</v>
      </c>
      <c r="J123" t="s">
        <v>571</v>
      </c>
      <c r="K123" t="s">
        <v>371</v>
      </c>
      <c r="L123">
        <v>45134</v>
      </c>
      <c r="M123">
        <v>45500</v>
      </c>
      <c r="N123" s="25">
        <v>1600000000</v>
      </c>
      <c r="O123" s="25">
        <v>35564000</v>
      </c>
      <c r="P123" t="s">
        <v>372</v>
      </c>
      <c r="Q123" s="25">
        <v>550000000</v>
      </c>
      <c r="R123" s="25">
        <v>4507000</v>
      </c>
      <c r="S123" t="s">
        <v>379</v>
      </c>
      <c r="T123" t="s">
        <v>782</v>
      </c>
      <c r="U123">
        <v>45149</v>
      </c>
      <c r="V123" t="s">
        <v>373</v>
      </c>
      <c r="W123">
        <v>45149</v>
      </c>
      <c r="X123" s="25">
        <v>-31057000</v>
      </c>
      <c r="Y123" t="s">
        <v>374</v>
      </c>
      <c r="Z123" s="23">
        <v>45134</v>
      </c>
      <c r="AA123" s="25">
        <v>13234000</v>
      </c>
      <c r="AB123" s="25">
        <v>0</v>
      </c>
      <c r="AC123" s="25">
        <v>13234000</v>
      </c>
      <c r="AD123" s="25">
        <v>-1050000000</v>
      </c>
      <c r="AE123" s="25" t="s">
        <v>610</v>
      </c>
      <c r="AF123" t="s">
        <v>604</v>
      </c>
      <c r="AH123">
        <v>0</v>
      </c>
      <c r="AI123" t="e">
        <v>#N/A</v>
      </c>
    </row>
    <row r="124" spans="1:35" hidden="1" x14ac:dyDescent="0.35">
      <c r="A124" t="s">
        <v>734</v>
      </c>
      <c r="B124" t="s">
        <v>756</v>
      </c>
      <c r="C124" t="s">
        <v>288</v>
      </c>
      <c r="D124" t="s">
        <v>508</v>
      </c>
      <c r="E124" t="s">
        <v>366</v>
      </c>
      <c r="F124" t="s">
        <v>491</v>
      </c>
      <c r="G124" t="s">
        <v>492</v>
      </c>
      <c r="H124" t="s">
        <v>493</v>
      </c>
      <c r="I124" t="s">
        <v>123</v>
      </c>
      <c r="J124" t="s">
        <v>572</v>
      </c>
      <c r="K124" t="s">
        <v>371</v>
      </c>
      <c r="L124">
        <v>45134</v>
      </c>
      <c r="M124">
        <v>45500</v>
      </c>
      <c r="N124" s="25">
        <v>1700000000</v>
      </c>
      <c r="O124">
        <v>18022000</v>
      </c>
      <c r="P124" t="s">
        <v>372</v>
      </c>
      <c r="Q124">
        <v>900000000</v>
      </c>
      <c r="R124">
        <v>4500000</v>
      </c>
      <c r="S124" t="s">
        <v>379</v>
      </c>
      <c r="T124" t="s">
        <v>782</v>
      </c>
      <c r="U124">
        <v>45146</v>
      </c>
      <c r="V124" t="s">
        <v>373</v>
      </c>
      <c r="W124">
        <v>45148</v>
      </c>
      <c r="X124">
        <v>-13522000</v>
      </c>
      <c r="Y124" t="s">
        <v>374</v>
      </c>
      <c r="Z124" s="23">
        <v>45134</v>
      </c>
      <c r="AA124" s="25">
        <v>7037000</v>
      </c>
      <c r="AB124" s="25">
        <v>0</v>
      </c>
      <c r="AC124" s="25">
        <v>7037000</v>
      </c>
      <c r="AD124" s="25">
        <v>-800000000</v>
      </c>
      <c r="AE124" s="25" t="s">
        <v>608</v>
      </c>
      <c r="AF124" t="s">
        <v>604</v>
      </c>
      <c r="AH124">
        <v>0</v>
      </c>
      <c r="AI124" t="e">
        <v>#N/A</v>
      </c>
    </row>
    <row r="125" spans="1:35" hidden="1" x14ac:dyDescent="0.35">
      <c r="A125" t="s">
        <v>735</v>
      </c>
      <c r="B125" t="s">
        <v>751</v>
      </c>
      <c r="C125" t="s">
        <v>309</v>
      </c>
      <c r="D125" t="s">
        <v>573</v>
      </c>
      <c r="E125" t="s">
        <v>366</v>
      </c>
      <c r="F125" t="s">
        <v>367</v>
      </c>
      <c r="G125" t="s">
        <v>368</v>
      </c>
      <c r="H125" t="s">
        <v>369</v>
      </c>
      <c r="I125" t="s">
        <v>124</v>
      </c>
      <c r="J125" t="s">
        <v>573</v>
      </c>
      <c r="K125" t="s">
        <v>371</v>
      </c>
      <c r="L125">
        <v>45134</v>
      </c>
      <c r="M125">
        <v>45500</v>
      </c>
      <c r="N125" s="25">
        <v>650000000</v>
      </c>
      <c r="O125" s="25">
        <v>10243000</v>
      </c>
      <c r="P125" t="s">
        <v>372</v>
      </c>
      <c r="Q125" s="25">
        <v>650000000</v>
      </c>
      <c r="R125" s="25">
        <v>4862000</v>
      </c>
      <c r="S125" t="s">
        <v>379</v>
      </c>
      <c r="T125" t="s">
        <v>782</v>
      </c>
      <c r="U125">
        <v>45152</v>
      </c>
      <c r="V125" t="s">
        <v>373</v>
      </c>
      <c r="W125">
        <v>45152</v>
      </c>
      <c r="X125" s="25">
        <v>-5381000</v>
      </c>
      <c r="Y125" t="s">
        <v>426</v>
      </c>
      <c r="Z125" s="23">
        <v>45134</v>
      </c>
      <c r="AA125" s="25">
        <v>3764000</v>
      </c>
      <c r="AB125" s="25">
        <v>0</v>
      </c>
      <c r="AC125" s="25">
        <v>3764000</v>
      </c>
      <c r="AD125" s="25">
        <v>0</v>
      </c>
      <c r="AE125" s="25" t="s">
        <v>609</v>
      </c>
      <c r="AF125" t="s">
        <v>605</v>
      </c>
      <c r="AH125">
        <v>0</v>
      </c>
      <c r="AI125" t="e">
        <v>#N/A</v>
      </c>
    </row>
    <row r="126" spans="1:35" hidden="1" x14ac:dyDescent="0.35">
      <c r="A126" t="s">
        <v>736</v>
      </c>
      <c r="B126" t="s">
        <v>756</v>
      </c>
      <c r="C126" t="s">
        <v>288</v>
      </c>
      <c r="D126" t="s">
        <v>508</v>
      </c>
      <c r="E126" t="s">
        <v>366</v>
      </c>
      <c r="F126" t="s">
        <v>491</v>
      </c>
      <c r="G126" t="s">
        <v>492</v>
      </c>
      <c r="H126" t="s">
        <v>493</v>
      </c>
      <c r="I126" t="s">
        <v>125</v>
      </c>
      <c r="J126" t="s">
        <v>572</v>
      </c>
      <c r="K126" t="s">
        <v>371</v>
      </c>
      <c r="L126">
        <v>45134</v>
      </c>
      <c r="M126">
        <v>45500</v>
      </c>
      <c r="N126" s="25">
        <v>1900000000</v>
      </c>
      <c r="O126">
        <v>41503000</v>
      </c>
      <c r="P126" t="s">
        <v>372</v>
      </c>
      <c r="Q126">
        <v>457000000</v>
      </c>
      <c r="R126">
        <v>4570000</v>
      </c>
      <c r="S126" t="s">
        <v>379</v>
      </c>
      <c r="T126" t="s">
        <v>782</v>
      </c>
      <c r="U126">
        <v>45148</v>
      </c>
      <c r="V126" t="s">
        <v>373</v>
      </c>
      <c r="W126">
        <v>45148</v>
      </c>
      <c r="X126">
        <v>-36933000</v>
      </c>
      <c r="Y126" t="s">
        <v>374</v>
      </c>
      <c r="Z126" s="23">
        <v>45136</v>
      </c>
      <c r="AA126" s="25">
        <v>0</v>
      </c>
      <c r="AB126" s="25">
        <v>0</v>
      </c>
      <c r="AC126" s="25">
        <v>0</v>
      </c>
      <c r="AD126" s="25">
        <v>-1443000000</v>
      </c>
      <c r="AE126" s="25" t="s">
        <v>610</v>
      </c>
      <c r="AF126" t="s">
        <v>604</v>
      </c>
      <c r="AH126">
        <v>0</v>
      </c>
      <c r="AI126" t="e">
        <v>#N/A</v>
      </c>
    </row>
    <row r="127" spans="1:35" hidden="1" x14ac:dyDescent="0.35">
      <c r="A127" t="s">
        <v>737</v>
      </c>
      <c r="B127" t="s">
        <v>756</v>
      </c>
      <c r="C127" t="s">
        <v>288</v>
      </c>
      <c r="D127" t="s">
        <v>508</v>
      </c>
      <c r="E127" t="s">
        <v>366</v>
      </c>
      <c r="F127" t="s">
        <v>491</v>
      </c>
      <c r="G127" t="s">
        <v>492</v>
      </c>
      <c r="H127" t="s">
        <v>493</v>
      </c>
      <c r="I127" t="s">
        <v>126</v>
      </c>
      <c r="J127" t="s">
        <v>572</v>
      </c>
      <c r="K127" t="s">
        <v>371</v>
      </c>
      <c r="L127">
        <v>45134</v>
      </c>
      <c r="M127">
        <v>45500</v>
      </c>
      <c r="N127" s="25">
        <v>1900000000</v>
      </c>
      <c r="O127">
        <v>33163000</v>
      </c>
      <c r="P127" t="s">
        <v>372</v>
      </c>
      <c r="Q127">
        <v>610000000</v>
      </c>
      <c r="R127">
        <v>4535000</v>
      </c>
      <c r="S127" t="s">
        <v>379</v>
      </c>
      <c r="T127" t="s">
        <v>782</v>
      </c>
      <c r="U127">
        <v>45146</v>
      </c>
      <c r="V127" t="s">
        <v>373</v>
      </c>
      <c r="W127">
        <v>45148</v>
      </c>
      <c r="X127">
        <v>-28628000</v>
      </c>
      <c r="Y127" t="s">
        <v>374</v>
      </c>
      <c r="Z127" s="23">
        <v>45134</v>
      </c>
      <c r="AA127" s="25">
        <v>12351000</v>
      </c>
      <c r="AB127" s="25">
        <v>0</v>
      </c>
      <c r="AC127" s="25">
        <v>12351000</v>
      </c>
      <c r="AD127" s="25">
        <v>-1290000000</v>
      </c>
      <c r="AE127" s="25" t="s">
        <v>610</v>
      </c>
      <c r="AF127" t="s">
        <v>604</v>
      </c>
      <c r="AH127">
        <v>0</v>
      </c>
      <c r="AI127" t="e">
        <v>#N/A</v>
      </c>
    </row>
    <row r="128" spans="1:35" hidden="1" x14ac:dyDescent="0.35">
      <c r="A128" t="s">
        <v>738</v>
      </c>
      <c r="B128" t="s">
        <v>751</v>
      </c>
      <c r="C128" t="s">
        <v>331</v>
      </c>
      <c r="D128" t="s">
        <v>574</v>
      </c>
      <c r="E128" t="s">
        <v>366</v>
      </c>
      <c r="F128" t="s">
        <v>575</v>
      </c>
      <c r="G128" t="s">
        <v>576</v>
      </c>
      <c r="H128" t="s">
        <v>369</v>
      </c>
      <c r="I128" t="s">
        <v>127</v>
      </c>
      <c r="J128" t="s">
        <v>577</v>
      </c>
      <c r="K128" t="s">
        <v>371</v>
      </c>
      <c r="L128">
        <v>45134</v>
      </c>
      <c r="M128">
        <v>45500</v>
      </c>
      <c r="N128" s="25">
        <v>700000000</v>
      </c>
      <c r="O128" s="25">
        <v>20328000</v>
      </c>
      <c r="P128" t="s">
        <v>372</v>
      </c>
      <c r="Q128" s="25">
        <v>350000000</v>
      </c>
      <c r="R128" s="25">
        <v>10758000</v>
      </c>
      <c r="S128" t="s">
        <v>372</v>
      </c>
      <c r="T128" t="s">
        <v>768</v>
      </c>
      <c r="U128">
        <v>45148</v>
      </c>
      <c r="V128" t="s">
        <v>373</v>
      </c>
      <c r="W128">
        <v>45149</v>
      </c>
      <c r="X128" s="25">
        <v>-9570000</v>
      </c>
      <c r="Y128" t="s">
        <v>374</v>
      </c>
      <c r="Z128" s="23">
        <v>45135</v>
      </c>
      <c r="AA128" s="25">
        <v>10917000</v>
      </c>
      <c r="AB128" s="25">
        <v>-7180000</v>
      </c>
      <c r="AC128" s="25">
        <v>3737000</v>
      </c>
      <c r="AD128" s="25">
        <v>-350000000</v>
      </c>
      <c r="AE128" s="25" t="s">
        <v>609</v>
      </c>
      <c r="AF128" t="s">
        <v>604</v>
      </c>
      <c r="AH128">
        <v>0</v>
      </c>
      <c r="AI128" t="e">
        <v>#N/A</v>
      </c>
    </row>
    <row r="129" spans="1:35" hidden="1" x14ac:dyDescent="0.35">
      <c r="A129" t="s">
        <v>739</v>
      </c>
      <c r="B129" t="s">
        <v>751</v>
      </c>
      <c r="C129" t="s">
        <v>340</v>
      </c>
      <c r="D129" t="s">
        <v>578</v>
      </c>
      <c r="E129" t="s">
        <v>366</v>
      </c>
      <c r="F129" t="s">
        <v>387</v>
      </c>
      <c r="G129" t="s">
        <v>388</v>
      </c>
      <c r="H129" t="s">
        <v>369</v>
      </c>
      <c r="I129" t="s">
        <v>128</v>
      </c>
      <c r="J129" t="s">
        <v>579</v>
      </c>
      <c r="K129" t="s">
        <v>371</v>
      </c>
      <c r="L129">
        <v>45135</v>
      </c>
      <c r="M129">
        <v>45501</v>
      </c>
      <c r="N129" s="25">
        <v>1100000000</v>
      </c>
      <c r="O129" s="25">
        <v>34162000</v>
      </c>
      <c r="P129" t="s">
        <v>372</v>
      </c>
      <c r="Q129" s="25">
        <v>350000000</v>
      </c>
      <c r="R129" s="25">
        <v>5147000</v>
      </c>
      <c r="S129" t="s">
        <v>379</v>
      </c>
      <c r="T129" t="s">
        <v>782</v>
      </c>
      <c r="U129">
        <v>45149</v>
      </c>
      <c r="V129" t="s">
        <v>373</v>
      </c>
      <c r="W129">
        <v>45149</v>
      </c>
      <c r="X129" s="25">
        <v>-29015000</v>
      </c>
      <c r="Y129" t="s">
        <v>374</v>
      </c>
      <c r="Z129" s="23">
        <v>45136</v>
      </c>
      <c r="AA129" s="25">
        <v>0</v>
      </c>
      <c r="AB129" s="25">
        <v>0</v>
      </c>
      <c r="AC129" s="25">
        <v>0</v>
      </c>
      <c r="AD129" s="25">
        <v>-750000000</v>
      </c>
      <c r="AE129" s="25" t="s">
        <v>608</v>
      </c>
      <c r="AF129" t="s">
        <v>604</v>
      </c>
      <c r="AH129">
        <v>0</v>
      </c>
      <c r="AI129" t="e">
        <v>#N/A</v>
      </c>
    </row>
    <row r="130" spans="1:35" hidden="1" x14ac:dyDescent="0.35">
      <c r="A130" t="s">
        <v>740</v>
      </c>
      <c r="B130" t="s">
        <v>751</v>
      </c>
      <c r="C130" t="s">
        <v>340</v>
      </c>
      <c r="D130" t="s">
        <v>578</v>
      </c>
      <c r="E130" t="s">
        <v>366</v>
      </c>
      <c r="F130" t="s">
        <v>387</v>
      </c>
      <c r="G130" t="s">
        <v>388</v>
      </c>
      <c r="H130" t="s">
        <v>369</v>
      </c>
      <c r="I130" t="s">
        <v>129</v>
      </c>
      <c r="J130" t="s">
        <v>579</v>
      </c>
      <c r="K130" t="s">
        <v>371</v>
      </c>
      <c r="L130">
        <v>45135</v>
      </c>
      <c r="M130">
        <v>45501</v>
      </c>
      <c r="N130" s="25">
        <v>890000000</v>
      </c>
      <c r="O130" s="25">
        <v>35808000</v>
      </c>
      <c r="P130" t="s">
        <v>372</v>
      </c>
      <c r="Q130" s="25">
        <v>260000000</v>
      </c>
      <c r="R130" s="25">
        <v>5000000</v>
      </c>
      <c r="S130" t="s">
        <v>379</v>
      </c>
      <c r="T130" t="s">
        <v>782</v>
      </c>
      <c r="U130">
        <v>45149</v>
      </c>
      <c r="V130" t="s">
        <v>373</v>
      </c>
      <c r="W130">
        <v>45149</v>
      </c>
      <c r="X130" s="25">
        <v>-30808000</v>
      </c>
      <c r="Y130" t="s">
        <v>374</v>
      </c>
      <c r="Z130" s="23">
        <v>45136</v>
      </c>
      <c r="AA130" s="25">
        <v>0</v>
      </c>
      <c r="AB130" s="25">
        <v>0</v>
      </c>
      <c r="AC130" s="25">
        <v>0</v>
      </c>
      <c r="AD130" s="25">
        <v>-630000000</v>
      </c>
      <c r="AE130" s="25" t="s">
        <v>608</v>
      </c>
      <c r="AF130" t="s">
        <v>604</v>
      </c>
      <c r="AH130">
        <v>0</v>
      </c>
      <c r="AI130" t="e">
        <v>#N/A</v>
      </c>
    </row>
    <row r="131" spans="1:35" hidden="1" x14ac:dyDescent="0.35">
      <c r="A131" t="s">
        <v>741</v>
      </c>
      <c r="B131" t="s">
        <v>751</v>
      </c>
      <c r="C131" t="s">
        <v>186</v>
      </c>
      <c r="D131" t="s">
        <v>580</v>
      </c>
      <c r="E131" t="s">
        <v>366</v>
      </c>
      <c r="F131" t="s">
        <v>387</v>
      </c>
      <c r="G131" t="s">
        <v>388</v>
      </c>
      <c r="H131" t="s">
        <v>369</v>
      </c>
      <c r="I131" t="s">
        <v>130</v>
      </c>
      <c r="J131" t="s">
        <v>581</v>
      </c>
      <c r="K131" t="s">
        <v>371</v>
      </c>
      <c r="L131">
        <v>45138</v>
      </c>
      <c r="M131">
        <v>45504</v>
      </c>
      <c r="N131" s="25">
        <v>1900000000</v>
      </c>
      <c r="O131" s="25">
        <v>49252000</v>
      </c>
      <c r="P131" t="s">
        <v>372</v>
      </c>
      <c r="Q131" s="25">
        <v>400000000</v>
      </c>
      <c r="R131" s="25">
        <v>5916000</v>
      </c>
      <c r="S131" t="s">
        <v>379</v>
      </c>
      <c r="T131" t="s">
        <v>782</v>
      </c>
      <c r="U131">
        <v>45149</v>
      </c>
      <c r="V131" t="s">
        <v>373</v>
      </c>
      <c r="W131">
        <v>45149</v>
      </c>
      <c r="X131" s="25">
        <v>-43336000</v>
      </c>
      <c r="Y131" t="s">
        <v>374</v>
      </c>
      <c r="Z131" s="23">
        <v>45138</v>
      </c>
      <c r="AA131" s="25">
        <v>0</v>
      </c>
      <c r="AB131" s="25">
        <v>0</v>
      </c>
      <c r="AC131" s="25">
        <v>0</v>
      </c>
      <c r="AD131" s="25">
        <v>-1500000000</v>
      </c>
      <c r="AE131" s="25" t="s">
        <v>610</v>
      </c>
      <c r="AF131" t="s">
        <v>604</v>
      </c>
      <c r="AH131">
        <v>0</v>
      </c>
      <c r="AI131" t="e">
        <v>#N/A</v>
      </c>
    </row>
    <row r="132" spans="1:35" hidden="1" x14ac:dyDescent="0.35">
      <c r="A132" t="s">
        <v>742</v>
      </c>
      <c r="B132" t="s">
        <v>751</v>
      </c>
      <c r="C132" t="s">
        <v>186</v>
      </c>
      <c r="D132" t="s">
        <v>580</v>
      </c>
      <c r="E132" t="s">
        <v>366</v>
      </c>
      <c r="F132" t="s">
        <v>387</v>
      </c>
      <c r="G132" t="s">
        <v>388</v>
      </c>
      <c r="H132" t="s">
        <v>369</v>
      </c>
      <c r="I132" t="s">
        <v>131</v>
      </c>
      <c r="J132" t="s">
        <v>581</v>
      </c>
      <c r="K132" t="s">
        <v>371</v>
      </c>
      <c r="L132">
        <v>45138</v>
      </c>
      <c r="M132">
        <v>45504</v>
      </c>
      <c r="N132" s="25">
        <v>1900000000</v>
      </c>
      <c r="O132" s="25">
        <v>20049000</v>
      </c>
      <c r="P132" t="s">
        <v>372</v>
      </c>
      <c r="Q132" s="25">
        <v>900000000</v>
      </c>
      <c r="R132" s="25">
        <v>5049000</v>
      </c>
      <c r="S132" t="s">
        <v>379</v>
      </c>
      <c r="T132" t="s">
        <v>782</v>
      </c>
      <c r="U132">
        <v>45149</v>
      </c>
      <c r="V132" t="s">
        <v>373</v>
      </c>
      <c r="W132">
        <v>45149</v>
      </c>
      <c r="X132" s="25">
        <v>-15000000</v>
      </c>
      <c r="Y132" t="s">
        <v>374</v>
      </c>
      <c r="Z132" s="23">
        <v>45138</v>
      </c>
      <c r="AA132" s="25">
        <v>0</v>
      </c>
      <c r="AB132" s="25">
        <v>0</v>
      </c>
      <c r="AC132" s="25">
        <v>0</v>
      </c>
      <c r="AD132" s="25">
        <v>-1000000000</v>
      </c>
      <c r="AE132" s="25" t="s">
        <v>608</v>
      </c>
      <c r="AF132" t="s">
        <v>604</v>
      </c>
      <c r="AH132">
        <v>0</v>
      </c>
      <c r="AI132" t="e">
        <v>#N/A</v>
      </c>
    </row>
    <row r="133" spans="1:35" hidden="1" x14ac:dyDescent="0.35">
      <c r="A133" t="s">
        <v>743</v>
      </c>
      <c r="B133" t="s">
        <v>751</v>
      </c>
      <c r="C133" t="s">
        <v>333</v>
      </c>
      <c r="D133" t="s">
        <v>334</v>
      </c>
      <c r="E133" t="s">
        <v>366</v>
      </c>
      <c r="F133" t="s">
        <v>575</v>
      </c>
      <c r="G133" t="s">
        <v>576</v>
      </c>
      <c r="H133" t="s">
        <v>369</v>
      </c>
      <c r="I133" t="s">
        <v>132</v>
      </c>
      <c r="J133" t="s">
        <v>582</v>
      </c>
      <c r="K133" t="s">
        <v>371</v>
      </c>
      <c r="L133">
        <v>45138</v>
      </c>
      <c r="M133">
        <v>45504</v>
      </c>
      <c r="N133" s="25">
        <v>1950000000</v>
      </c>
      <c r="O133" s="25">
        <v>48153000</v>
      </c>
      <c r="P133" t="s">
        <v>372</v>
      </c>
      <c r="Q133" s="25">
        <v>450000000</v>
      </c>
      <c r="R133" s="25">
        <v>5357000</v>
      </c>
      <c r="S133" t="s">
        <v>379</v>
      </c>
      <c r="T133" t="s">
        <v>782</v>
      </c>
      <c r="U133">
        <v>45149</v>
      </c>
      <c r="V133" t="s">
        <v>373</v>
      </c>
      <c r="W133">
        <v>45149</v>
      </c>
      <c r="X133" s="25">
        <v>-42796000</v>
      </c>
      <c r="Y133" t="s">
        <v>374</v>
      </c>
      <c r="Z133" s="23">
        <v>45138</v>
      </c>
      <c r="AA133" s="25">
        <v>0</v>
      </c>
      <c r="AB133" s="25">
        <v>0</v>
      </c>
      <c r="AC133" s="25">
        <v>0</v>
      </c>
      <c r="AD133" s="25">
        <v>-1500000000</v>
      </c>
      <c r="AE133" s="25" t="s">
        <v>610</v>
      </c>
      <c r="AF133" t="s">
        <v>604</v>
      </c>
      <c r="AH133">
        <v>0</v>
      </c>
      <c r="AI133" t="e">
        <v>#N/A</v>
      </c>
    </row>
    <row r="134" spans="1:35" hidden="1" x14ac:dyDescent="0.35">
      <c r="A134" t="s">
        <v>744</v>
      </c>
      <c r="B134" t="s">
        <v>754</v>
      </c>
      <c r="C134" t="s">
        <v>246</v>
      </c>
      <c r="D134" t="s">
        <v>234</v>
      </c>
      <c r="E134" t="s">
        <v>366</v>
      </c>
      <c r="F134" t="s">
        <v>452</v>
      </c>
      <c r="G134" t="s">
        <v>453</v>
      </c>
      <c r="H134" t="s">
        <v>454</v>
      </c>
      <c r="I134" t="s">
        <v>133</v>
      </c>
      <c r="J134" t="s">
        <v>583</v>
      </c>
      <c r="K134" t="s">
        <v>371</v>
      </c>
      <c r="L134">
        <v>45138</v>
      </c>
      <c r="M134">
        <v>45504</v>
      </c>
      <c r="N134" s="25">
        <v>1700000000</v>
      </c>
      <c r="O134">
        <v>28358000</v>
      </c>
      <c r="P134" t="s">
        <v>372</v>
      </c>
      <c r="Q134">
        <v>1150000000</v>
      </c>
      <c r="R134">
        <v>20347000</v>
      </c>
      <c r="S134" t="s">
        <v>372</v>
      </c>
      <c r="T134" t="s">
        <v>768</v>
      </c>
      <c r="U134">
        <v>45153</v>
      </c>
      <c r="V134" t="s">
        <v>373</v>
      </c>
      <c r="W134">
        <v>45153</v>
      </c>
      <c r="X134">
        <v>-8011000</v>
      </c>
      <c r="Y134" t="s">
        <v>374</v>
      </c>
      <c r="AA134" s="25">
        <v>0</v>
      </c>
      <c r="AB134" s="25">
        <v>0</v>
      </c>
      <c r="AC134" s="25">
        <v>0</v>
      </c>
      <c r="AD134" s="25">
        <v>-550000000</v>
      </c>
      <c r="AE134" s="25" t="s">
        <v>608</v>
      </c>
      <c r="AF134" t="s">
        <v>604</v>
      </c>
      <c r="AG134" t="s">
        <v>611</v>
      </c>
      <c r="AH134">
        <v>0</v>
      </c>
      <c r="AI134" t="e">
        <v>#N/A</v>
      </c>
    </row>
    <row r="135" spans="1:35" hidden="1" x14ac:dyDescent="0.35">
      <c r="A135" t="s">
        <v>745</v>
      </c>
      <c r="B135" t="s">
        <v>759</v>
      </c>
      <c r="C135" t="s">
        <v>335</v>
      </c>
      <c r="D135" t="s">
        <v>584</v>
      </c>
      <c r="E135" t="s">
        <v>366</v>
      </c>
      <c r="F135" t="s">
        <v>585</v>
      </c>
      <c r="G135" t="s">
        <v>586</v>
      </c>
      <c r="H135" t="s">
        <v>587</v>
      </c>
      <c r="I135" t="s">
        <v>134</v>
      </c>
      <c r="J135" t="s">
        <v>588</v>
      </c>
      <c r="K135" t="s">
        <v>371</v>
      </c>
      <c r="L135">
        <v>45138</v>
      </c>
      <c r="M135">
        <v>45504</v>
      </c>
      <c r="N135" s="25">
        <v>100000000</v>
      </c>
      <c r="O135">
        <v>15007000</v>
      </c>
      <c r="P135" t="s">
        <v>372</v>
      </c>
      <c r="Q135">
        <v>100000000</v>
      </c>
      <c r="R135">
        <v>10000000</v>
      </c>
      <c r="S135" t="s">
        <v>372</v>
      </c>
      <c r="T135" t="s">
        <v>402</v>
      </c>
      <c r="U135">
        <v>45146</v>
      </c>
      <c r="V135" t="s">
        <v>373</v>
      </c>
      <c r="W135">
        <v>45147</v>
      </c>
      <c r="X135">
        <v>-5007000</v>
      </c>
      <c r="Y135" t="s">
        <v>374</v>
      </c>
      <c r="Z135" s="23">
        <v>45138</v>
      </c>
      <c r="AA135" s="25">
        <v>8452000</v>
      </c>
      <c r="AB135" s="25">
        <v>-4852000</v>
      </c>
      <c r="AC135" s="25">
        <v>3600000</v>
      </c>
      <c r="AD135" s="25">
        <v>0</v>
      </c>
      <c r="AE135" s="25" t="s">
        <v>609</v>
      </c>
      <c r="AF135" t="s">
        <v>605</v>
      </c>
      <c r="AH135">
        <v>0</v>
      </c>
      <c r="AI135" t="e">
        <v>#N/A</v>
      </c>
    </row>
    <row r="136" spans="1:35" hidden="1" x14ac:dyDescent="0.35">
      <c r="A136" t="s">
        <v>746</v>
      </c>
      <c r="B136" t="s">
        <v>759</v>
      </c>
      <c r="C136" t="s">
        <v>335</v>
      </c>
      <c r="D136" t="s">
        <v>584</v>
      </c>
      <c r="E136" t="s">
        <v>366</v>
      </c>
      <c r="F136" t="s">
        <v>585</v>
      </c>
      <c r="G136" t="s">
        <v>586</v>
      </c>
      <c r="H136" t="s">
        <v>587</v>
      </c>
      <c r="I136" t="s">
        <v>135</v>
      </c>
      <c r="J136" t="s">
        <v>588</v>
      </c>
      <c r="K136" t="s">
        <v>371</v>
      </c>
      <c r="L136">
        <v>45138</v>
      </c>
      <c r="M136">
        <v>45504</v>
      </c>
      <c r="N136" s="25">
        <v>900000000</v>
      </c>
      <c r="O136">
        <v>15594000</v>
      </c>
      <c r="P136" t="s">
        <v>372</v>
      </c>
      <c r="Q136">
        <v>635000000</v>
      </c>
      <c r="R136">
        <v>8037000</v>
      </c>
      <c r="S136" t="s">
        <v>372</v>
      </c>
      <c r="T136" t="s">
        <v>768</v>
      </c>
      <c r="U136">
        <v>45146</v>
      </c>
      <c r="V136" t="s">
        <v>373</v>
      </c>
      <c r="W136">
        <v>45147</v>
      </c>
      <c r="X136">
        <v>-7557000</v>
      </c>
      <c r="Y136" t="s">
        <v>374</v>
      </c>
      <c r="Z136" s="23">
        <v>45138</v>
      </c>
      <c r="AA136" s="25">
        <v>8286000</v>
      </c>
      <c r="AB136" s="25">
        <v>-5342000</v>
      </c>
      <c r="AC136" s="25">
        <v>2944000</v>
      </c>
      <c r="AD136" s="25">
        <v>-265000000</v>
      </c>
      <c r="AE136" s="25" t="s">
        <v>609</v>
      </c>
      <c r="AF136" t="s">
        <v>604</v>
      </c>
      <c r="AH136">
        <v>0</v>
      </c>
      <c r="AI136" t="e">
        <v>#N/A</v>
      </c>
    </row>
    <row r="137" spans="1:35" hidden="1" x14ac:dyDescent="0.35">
      <c r="A137" t="s">
        <v>747</v>
      </c>
      <c r="B137" t="s">
        <v>759</v>
      </c>
      <c r="C137" t="s">
        <v>337</v>
      </c>
      <c r="D137" t="s">
        <v>589</v>
      </c>
      <c r="E137" t="s">
        <v>366</v>
      </c>
      <c r="F137" t="s">
        <v>585</v>
      </c>
      <c r="G137" t="s">
        <v>586</v>
      </c>
      <c r="H137" t="s">
        <v>587</v>
      </c>
      <c r="I137" t="s">
        <v>136</v>
      </c>
      <c r="J137" t="s">
        <v>590</v>
      </c>
      <c r="K137" t="s">
        <v>371</v>
      </c>
      <c r="L137">
        <v>45138</v>
      </c>
      <c r="M137">
        <v>45504</v>
      </c>
      <c r="N137" s="25">
        <v>700000000</v>
      </c>
      <c r="O137">
        <v>10022000</v>
      </c>
      <c r="P137" t="s">
        <v>372</v>
      </c>
      <c r="Q137">
        <v>600000000</v>
      </c>
      <c r="R137">
        <v>8022000</v>
      </c>
      <c r="S137" t="s">
        <v>372</v>
      </c>
      <c r="T137" t="s">
        <v>768</v>
      </c>
      <c r="U137">
        <v>45147</v>
      </c>
      <c r="V137" t="s">
        <v>373</v>
      </c>
      <c r="W137">
        <v>45147</v>
      </c>
      <c r="X137">
        <v>-2000000</v>
      </c>
      <c r="Y137" t="s">
        <v>374</v>
      </c>
      <c r="Z137" s="23">
        <v>45138</v>
      </c>
      <c r="AA137" s="25">
        <v>6752000</v>
      </c>
      <c r="AB137" s="25">
        <v>-3744000</v>
      </c>
      <c r="AC137" s="25">
        <v>3008000</v>
      </c>
      <c r="AD137" s="25">
        <v>-100000000</v>
      </c>
      <c r="AE137" s="25" t="s">
        <v>609</v>
      </c>
      <c r="AF137" t="s">
        <v>604</v>
      </c>
      <c r="AH137">
        <v>0</v>
      </c>
      <c r="AI137" t="e">
        <v>#N/A</v>
      </c>
    </row>
    <row r="138" spans="1:35" hidden="1" x14ac:dyDescent="0.35">
      <c r="A138" t="s">
        <v>748</v>
      </c>
      <c r="B138" t="s">
        <v>756</v>
      </c>
      <c r="C138" t="s">
        <v>341</v>
      </c>
      <c r="D138" t="s">
        <v>591</v>
      </c>
      <c r="E138" t="s">
        <v>366</v>
      </c>
      <c r="F138" t="s">
        <v>592</v>
      </c>
      <c r="G138" t="s">
        <v>593</v>
      </c>
      <c r="H138" t="s">
        <v>493</v>
      </c>
      <c r="I138" t="s">
        <v>137</v>
      </c>
      <c r="J138" t="s">
        <v>591</v>
      </c>
      <c r="K138" t="s">
        <v>594</v>
      </c>
      <c r="L138">
        <v>45150</v>
      </c>
      <c r="M138">
        <v>45516</v>
      </c>
      <c r="N138" s="25">
        <v>541000000</v>
      </c>
      <c r="O138">
        <v>30014000</v>
      </c>
      <c r="P138" t="s">
        <v>372</v>
      </c>
      <c r="Q138">
        <v>340000000</v>
      </c>
      <c r="R138">
        <v>20000000</v>
      </c>
      <c r="S138" t="s">
        <v>372</v>
      </c>
      <c r="T138" t="s">
        <v>768</v>
      </c>
      <c r="U138">
        <v>45153</v>
      </c>
      <c r="V138" t="s">
        <v>373</v>
      </c>
      <c r="W138">
        <v>45153</v>
      </c>
      <c r="X138">
        <v>-10014000</v>
      </c>
      <c r="Y138" t="s">
        <v>426</v>
      </c>
      <c r="AA138" s="25">
        <v>0</v>
      </c>
      <c r="AB138" s="25">
        <v>0</v>
      </c>
      <c r="AC138" s="25">
        <v>0</v>
      </c>
      <c r="AD138" s="25">
        <v>-201000000</v>
      </c>
      <c r="AE138" s="25" t="s">
        <v>609</v>
      </c>
      <c r="AF138" t="s">
        <v>604</v>
      </c>
      <c r="AG138" t="s">
        <v>611</v>
      </c>
      <c r="AH138">
        <v>0</v>
      </c>
      <c r="AI138" t="e">
        <v>#N/A</v>
      </c>
    </row>
    <row r="139" spans="1:35" hidden="1" x14ac:dyDescent="0.35">
      <c r="A139" t="s">
        <v>749</v>
      </c>
      <c r="B139" t="s">
        <v>756</v>
      </c>
      <c r="C139" t="s">
        <v>342</v>
      </c>
      <c r="D139" t="s">
        <v>595</v>
      </c>
      <c r="E139" t="s">
        <v>366</v>
      </c>
      <c r="F139" t="s">
        <v>596</v>
      </c>
      <c r="G139" t="s">
        <v>597</v>
      </c>
      <c r="H139" t="s">
        <v>493</v>
      </c>
      <c r="I139" t="s">
        <v>138</v>
      </c>
      <c r="J139" t="s">
        <v>598</v>
      </c>
      <c r="K139" t="s">
        <v>594</v>
      </c>
      <c r="L139">
        <v>45152</v>
      </c>
      <c r="M139">
        <v>45518</v>
      </c>
      <c r="N139" s="25">
        <v>826000000</v>
      </c>
      <c r="O139">
        <v>20002000</v>
      </c>
      <c r="P139" t="s">
        <v>372</v>
      </c>
      <c r="Q139">
        <v>562000000</v>
      </c>
      <c r="R139">
        <v>14001000</v>
      </c>
      <c r="S139" t="s">
        <v>372</v>
      </c>
      <c r="T139" t="s">
        <v>768</v>
      </c>
      <c r="U139">
        <v>45153</v>
      </c>
      <c r="V139" t="s">
        <v>373</v>
      </c>
      <c r="W139">
        <v>45153</v>
      </c>
      <c r="X139">
        <v>-6001000</v>
      </c>
      <c r="Y139" t="s">
        <v>374</v>
      </c>
      <c r="AA139" s="25">
        <v>0</v>
      </c>
      <c r="AB139" s="25">
        <v>0</v>
      </c>
      <c r="AC139" s="25">
        <v>0</v>
      </c>
      <c r="AD139" s="25">
        <v>-264000000</v>
      </c>
      <c r="AE139" s="25" t="s">
        <v>609</v>
      </c>
      <c r="AF139" t="s">
        <v>604</v>
      </c>
      <c r="AG139" t="s">
        <v>611</v>
      </c>
      <c r="AH139">
        <v>0</v>
      </c>
      <c r="AI139" t="e">
        <v>#N/A</v>
      </c>
    </row>
  </sheetData>
  <autoFilter ref="A1:AI139">
    <filterColumn colId="3">
      <filters>
        <filter val="LÊ NGUYỄN ANH THƯ"/>
      </filters>
    </filterColumn>
    <filterColumn colId="34">
      <filters>
        <filter val="80145225"/>
        <filter val="80145228"/>
        <filter val="80145251"/>
        <filter val="80145333"/>
        <filter val="80145340"/>
        <filter val="80145415"/>
        <filter val="80145550"/>
        <filter val="80145658"/>
        <filter val="80146403"/>
        <filter val="80150436"/>
        <filter val="80151147"/>
        <filter val="80151299"/>
        <filter val="80152022"/>
        <filter val="80152106"/>
        <filter val="80152127"/>
        <filter val="80152153"/>
        <filter val="80152305"/>
        <filter val="80152572"/>
        <filter val="80152586"/>
        <filter val="80152639"/>
        <filter val="80152648"/>
        <filter val="80152651"/>
        <filter val="80152656"/>
        <filter val="80152659"/>
        <filter val="80152754"/>
        <filter val="80152755"/>
        <filter val="80152756"/>
        <filter val="80152758"/>
        <filter val="80153000"/>
        <filter val="80153092"/>
        <filter val="80153120"/>
        <filter val="80153135"/>
        <filter val="80153381"/>
        <filter val="80153410"/>
        <filter val="80153556"/>
      </filters>
    </filterColumn>
  </autoFilter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5"/>
  <sheetViews>
    <sheetView workbookViewId="0">
      <pane ySplit="1" topLeftCell="A2" activePane="bottomLeft" state="frozen"/>
      <selection pane="bottomLeft" activeCell="S2" sqref="S2"/>
    </sheetView>
  </sheetViews>
  <sheetFormatPr defaultRowHeight="14.5" x14ac:dyDescent="0.35"/>
  <cols>
    <col min="3" max="3" width="9.90625" customWidth="1"/>
    <col min="8" max="8" width="11.1796875" customWidth="1"/>
    <col min="9" max="9" width="10.90625" customWidth="1"/>
  </cols>
  <sheetData>
    <row r="1" spans="1:19" s="6" customFormat="1" ht="43.5" x14ac:dyDescent="0.35">
      <c r="A1" s="1" t="s">
        <v>0</v>
      </c>
      <c r="B1" s="1" t="s">
        <v>139</v>
      </c>
      <c r="C1" s="1" t="s">
        <v>140</v>
      </c>
      <c r="D1" s="1" t="s">
        <v>141</v>
      </c>
      <c r="E1" s="1" t="s">
        <v>142</v>
      </c>
      <c r="F1" s="1" t="s">
        <v>143</v>
      </c>
      <c r="G1" s="1" t="s">
        <v>144</v>
      </c>
      <c r="H1" s="1" t="s">
        <v>145</v>
      </c>
      <c r="I1" s="1" t="s">
        <v>146</v>
      </c>
      <c r="J1" s="1" t="s">
        <v>147</v>
      </c>
      <c r="K1" s="1" t="s">
        <v>148</v>
      </c>
      <c r="L1" s="1" t="s">
        <v>149</v>
      </c>
      <c r="M1" s="1" t="s">
        <v>150</v>
      </c>
      <c r="N1" s="1" t="s">
        <v>151</v>
      </c>
      <c r="O1" s="1" t="s">
        <v>152</v>
      </c>
      <c r="P1" s="1" t="s">
        <v>153</v>
      </c>
      <c r="Q1" s="1" t="s">
        <v>154</v>
      </c>
      <c r="R1" s="1" t="s">
        <v>155</v>
      </c>
      <c r="S1" s="6" t="s">
        <v>599</v>
      </c>
    </row>
    <row r="2" spans="1:19" x14ac:dyDescent="0.35">
      <c r="A2" s="2" t="s">
        <v>1</v>
      </c>
      <c r="B2" s="2" t="s">
        <v>156</v>
      </c>
      <c r="C2" s="3">
        <v>45063</v>
      </c>
      <c r="D2" s="2" t="s">
        <v>165</v>
      </c>
      <c r="E2" s="2" t="s">
        <v>166</v>
      </c>
      <c r="F2" s="2" t="s">
        <v>167</v>
      </c>
      <c r="G2" s="7">
        <v>-41052000</v>
      </c>
      <c r="H2" s="7">
        <v>-15381000</v>
      </c>
      <c r="I2" s="7">
        <v>-15381000</v>
      </c>
      <c r="J2" s="2" t="s">
        <v>168</v>
      </c>
      <c r="K2" s="2" t="s">
        <v>169</v>
      </c>
      <c r="L2" s="2" t="s">
        <v>170</v>
      </c>
      <c r="M2" s="2" t="s">
        <v>158</v>
      </c>
      <c r="N2" s="2" t="s">
        <v>171</v>
      </c>
      <c r="O2" s="2" t="s">
        <v>171</v>
      </c>
      <c r="P2" s="2" t="s">
        <v>161</v>
      </c>
      <c r="Q2" s="4">
        <v>45100</v>
      </c>
      <c r="R2" s="2" t="s">
        <v>164</v>
      </c>
      <c r="S2" t="str">
        <f>IF(H2&gt;=0,"pay","return")</f>
        <v>return</v>
      </c>
    </row>
    <row r="3" spans="1:19" x14ac:dyDescent="0.35">
      <c r="A3" s="2" t="s">
        <v>1</v>
      </c>
      <c r="B3" s="2" t="s">
        <v>156</v>
      </c>
      <c r="C3" s="3">
        <v>45063</v>
      </c>
      <c r="D3" s="2" t="s">
        <v>165</v>
      </c>
      <c r="E3" s="2" t="s">
        <v>166</v>
      </c>
      <c r="F3" s="2" t="s">
        <v>167</v>
      </c>
      <c r="G3" s="7">
        <v>8045000</v>
      </c>
      <c r="H3" s="7">
        <v>2875000</v>
      </c>
      <c r="I3" s="7">
        <v>2875000</v>
      </c>
      <c r="J3" s="2" t="s">
        <v>168</v>
      </c>
      <c r="K3" s="2" t="s">
        <v>169</v>
      </c>
      <c r="L3" s="2" t="s">
        <v>170</v>
      </c>
      <c r="M3" s="2" t="s">
        <v>158</v>
      </c>
      <c r="N3" s="2" t="s">
        <v>171</v>
      </c>
      <c r="O3" s="2" t="s">
        <v>171</v>
      </c>
      <c r="P3" s="2" t="s">
        <v>161</v>
      </c>
      <c r="Q3" s="4">
        <v>45100</v>
      </c>
      <c r="R3" s="2" t="s">
        <v>164</v>
      </c>
      <c r="S3" t="str">
        <f t="shared" ref="S3:S66" si="0">IF(H3&gt;=0,"pay","return")</f>
        <v>pay</v>
      </c>
    </row>
    <row r="4" spans="1:19" x14ac:dyDescent="0.35">
      <c r="A4" s="2" t="s">
        <v>1</v>
      </c>
      <c r="B4" s="2" t="s">
        <v>156</v>
      </c>
      <c r="C4" s="3">
        <v>45063</v>
      </c>
      <c r="D4" s="2" t="s">
        <v>165</v>
      </c>
      <c r="E4" s="2" t="s">
        <v>166</v>
      </c>
      <c r="F4" s="2" t="s">
        <v>172</v>
      </c>
      <c r="G4" s="7">
        <v>41052000</v>
      </c>
      <c r="H4" s="7">
        <v>15381000</v>
      </c>
      <c r="I4" s="7">
        <v>15381000</v>
      </c>
      <c r="J4" s="2" t="s">
        <v>157</v>
      </c>
      <c r="K4" s="2" t="s">
        <v>169</v>
      </c>
      <c r="L4" s="2" t="s">
        <v>170</v>
      </c>
      <c r="M4" s="2" t="s">
        <v>158</v>
      </c>
      <c r="N4" s="2" t="s">
        <v>160</v>
      </c>
      <c r="O4" s="2" t="s">
        <v>160</v>
      </c>
      <c r="P4" s="2" t="s">
        <v>161</v>
      </c>
      <c r="Q4" s="4">
        <v>45085</v>
      </c>
      <c r="R4" s="2" t="s">
        <v>159</v>
      </c>
      <c r="S4" t="str">
        <f t="shared" si="0"/>
        <v>pay</v>
      </c>
    </row>
    <row r="5" spans="1:19" x14ac:dyDescent="0.35">
      <c r="A5" s="2" t="s">
        <v>2</v>
      </c>
      <c r="B5" s="2" t="s">
        <v>156</v>
      </c>
      <c r="C5" s="3">
        <v>45058</v>
      </c>
      <c r="D5" s="2" t="s">
        <v>180</v>
      </c>
      <c r="E5" s="2" t="s">
        <v>181</v>
      </c>
      <c r="F5" s="2" t="s">
        <v>182</v>
      </c>
      <c r="G5" s="7">
        <v>41820000</v>
      </c>
      <c r="H5" s="7">
        <v>15034000</v>
      </c>
      <c r="I5" s="7">
        <v>15034000</v>
      </c>
      <c r="J5" s="2" t="s">
        <v>176</v>
      </c>
      <c r="K5" s="2" t="s">
        <v>169</v>
      </c>
      <c r="L5" s="2" t="s">
        <v>170</v>
      </c>
      <c r="M5" s="2" t="s">
        <v>158</v>
      </c>
      <c r="N5" s="2" t="s">
        <v>183</v>
      </c>
      <c r="O5" s="2" t="s">
        <v>160</v>
      </c>
      <c r="P5" s="2" t="s">
        <v>161</v>
      </c>
      <c r="Q5" s="4">
        <v>45085</v>
      </c>
      <c r="R5" s="2" t="s">
        <v>159</v>
      </c>
      <c r="S5" t="str">
        <f t="shared" si="0"/>
        <v>pay</v>
      </c>
    </row>
    <row r="6" spans="1:19" x14ac:dyDescent="0.35">
      <c r="A6" s="2" t="s">
        <v>2</v>
      </c>
      <c r="B6" s="2" t="s">
        <v>156</v>
      </c>
      <c r="C6" s="3">
        <v>45058</v>
      </c>
      <c r="D6" s="2" t="s">
        <v>180</v>
      </c>
      <c r="E6" s="2" t="s">
        <v>181</v>
      </c>
      <c r="F6" s="2" t="s">
        <v>167</v>
      </c>
      <c r="G6" s="7">
        <v>4753000</v>
      </c>
      <c r="H6" s="7">
        <v>1711000</v>
      </c>
      <c r="I6" s="7">
        <v>1711000</v>
      </c>
      <c r="J6" s="2" t="s">
        <v>179</v>
      </c>
      <c r="K6" s="2" t="s">
        <v>169</v>
      </c>
      <c r="L6" s="2" t="s">
        <v>170</v>
      </c>
      <c r="M6" s="2" t="s">
        <v>158</v>
      </c>
      <c r="N6" s="2" t="s">
        <v>171</v>
      </c>
      <c r="O6" s="2" t="s">
        <v>171</v>
      </c>
      <c r="P6" s="2" t="s">
        <v>161</v>
      </c>
      <c r="Q6" s="4">
        <v>45100</v>
      </c>
      <c r="R6" s="2" t="s">
        <v>164</v>
      </c>
      <c r="S6" t="str">
        <f t="shared" si="0"/>
        <v>pay</v>
      </c>
    </row>
    <row r="7" spans="1:19" x14ac:dyDescent="0.35">
      <c r="A7" s="2" t="s">
        <v>2</v>
      </c>
      <c r="B7" s="2" t="s">
        <v>156</v>
      </c>
      <c r="C7" s="3">
        <v>45058</v>
      </c>
      <c r="D7" s="2" t="s">
        <v>180</v>
      </c>
      <c r="E7" s="2" t="s">
        <v>181</v>
      </c>
      <c r="F7" s="2" t="s">
        <v>167</v>
      </c>
      <c r="G7" s="7">
        <v>-41820000</v>
      </c>
      <c r="H7" s="7">
        <v>-15034000</v>
      </c>
      <c r="I7" s="7">
        <v>-15034000</v>
      </c>
      <c r="J7" s="2" t="s">
        <v>179</v>
      </c>
      <c r="K7" s="2" t="s">
        <v>169</v>
      </c>
      <c r="L7" s="2" t="s">
        <v>170</v>
      </c>
      <c r="M7" s="2" t="s">
        <v>158</v>
      </c>
      <c r="N7" s="2" t="s">
        <v>171</v>
      </c>
      <c r="O7" s="2" t="s">
        <v>171</v>
      </c>
      <c r="P7" s="2" t="s">
        <v>161</v>
      </c>
      <c r="Q7" s="4">
        <v>45100</v>
      </c>
      <c r="R7" s="2" t="s">
        <v>164</v>
      </c>
      <c r="S7" t="str">
        <f t="shared" si="0"/>
        <v>return</v>
      </c>
    </row>
    <row r="8" spans="1:19" x14ac:dyDescent="0.35">
      <c r="A8" s="2" t="s">
        <v>3</v>
      </c>
      <c r="B8" s="2" t="s">
        <v>156</v>
      </c>
      <c r="C8" s="3">
        <v>45058</v>
      </c>
      <c r="D8" s="2" t="s">
        <v>177</v>
      </c>
      <c r="E8" s="2" t="s">
        <v>178</v>
      </c>
      <c r="F8" s="2" t="s">
        <v>182</v>
      </c>
      <c r="G8" s="7">
        <v>30933000</v>
      </c>
      <c r="H8" s="7">
        <v>11239000</v>
      </c>
      <c r="I8" s="7">
        <v>11239000</v>
      </c>
      <c r="J8" s="2" t="s">
        <v>176</v>
      </c>
      <c r="K8" s="2" t="s">
        <v>169</v>
      </c>
      <c r="L8" s="2" t="s">
        <v>170</v>
      </c>
      <c r="M8" s="2" t="s">
        <v>158</v>
      </c>
      <c r="N8" s="2" t="s">
        <v>183</v>
      </c>
      <c r="O8" s="2" t="s">
        <v>160</v>
      </c>
      <c r="P8" s="2" t="s">
        <v>161</v>
      </c>
      <c r="Q8" s="4">
        <v>45085</v>
      </c>
      <c r="R8" s="2" t="s">
        <v>159</v>
      </c>
      <c r="S8" t="str">
        <f t="shared" si="0"/>
        <v>pay</v>
      </c>
    </row>
    <row r="9" spans="1:19" x14ac:dyDescent="0.35">
      <c r="A9" s="2" t="s">
        <v>3</v>
      </c>
      <c r="B9" s="2" t="s">
        <v>156</v>
      </c>
      <c r="C9" s="3">
        <v>45058</v>
      </c>
      <c r="D9" s="2" t="s">
        <v>177</v>
      </c>
      <c r="E9" s="2" t="s">
        <v>178</v>
      </c>
      <c r="F9" s="2" t="s">
        <v>167</v>
      </c>
      <c r="G9" s="7">
        <v>-30933000</v>
      </c>
      <c r="H9" s="7">
        <v>-11239000</v>
      </c>
      <c r="I9" s="7">
        <v>-11239000</v>
      </c>
      <c r="J9" s="2" t="s">
        <v>179</v>
      </c>
      <c r="K9" s="2" t="s">
        <v>169</v>
      </c>
      <c r="L9" s="2" t="s">
        <v>170</v>
      </c>
      <c r="M9" s="2" t="s">
        <v>158</v>
      </c>
      <c r="N9" s="2" t="s">
        <v>171</v>
      </c>
      <c r="O9" s="2" t="s">
        <v>171</v>
      </c>
      <c r="P9" s="2" t="s">
        <v>161</v>
      </c>
      <c r="Q9" s="4">
        <v>45100</v>
      </c>
      <c r="R9" s="2" t="s">
        <v>164</v>
      </c>
      <c r="S9" t="str">
        <f t="shared" si="0"/>
        <v>return</v>
      </c>
    </row>
    <row r="10" spans="1:19" x14ac:dyDescent="0.35">
      <c r="A10" s="2" t="s">
        <v>3</v>
      </c>
      <c r="B10" s="2" t="s">
        <v>156</v>
      </c>
      <c r="C10" s="3">
        <v>45058</v>
      </c>
      <c r="D10" s="2" t="s">
        <v>177</v>
      </c>
      <c r="E10" s="2" t="s">
        <v>178</v>
      </c>
      <c r="F10" s="2" t="s">
        <v>167</v>
      </c>
      <c r="G10" s="7">
        <v>4586000</v>
      </c>
      <c r="H10" s="7">
        <v>1684000</v>
      </c>
      <c r="I10" s="7">
        <v>1684000</v>
      </c>
      <c r="J10" s="2" t="s">
        <v>179</v>
      </c>
      <c r="K10" s="2" t="s">
        <v>169</v>
      </c>
      <c r="L10" s="2" t="s">
        <v>170</v>
      </c>
      <c r="M10" s="2" t="s">
        <v>158</v>
      </c>
      <c r="N10" s="2" t="s">
        <v>171</v>
      </c>
      <c r="O10" s="2" t="s">
        <v>171</v>
      </c>
      <c r="P10" s="2" t="s">
        <v>161</v>
      </c>
      <c r="Q10" s="4">
        <v>45100</v>
      </c>
      <c r="R10" s="2" t="s">
        <v>164</v>
      </c>
      <c r="S10" t="str">
        <f t="shared" si="0"/>
        <v>pay</v>
      </c>
    </row>
    <row r="11" spans="1:19" x14ac:dyDescent="0.35">
      <c r="A11" s="2" t="s">
        <v>4</v>
      </c>
      <c r="B11" s="2" t="s">
        <v>156</v>
      </c>
      <c r="C11" s="3">
        <v>45058</v>
      </c>
      <c r="D11" s="2" t="s">
        <v>180</v>
      </c>
      <c r="E11" s="2" t="s">
        <v>181</v>
      </c>
      <c r="F11" s="2" t="s">
        <v>182</v>
      </c>
      <c r="G11" s="7">
        <v>53434000</v>
      </c>
      <c r="H11" s="7">
        <v>19208000</v>
      </c>
      <c r="I11" s="7">
        <v>19208000</v>
      </c>
      <c r="J11" s="2" t="s">
        <v>176</v>
      </c>
      <c r="K11" s="2" t="s">
        <v>169</v>
      </c>
      <c r="L11" s="2" t="s">
        <v>170</v>
      </c>
      <c r="M11" s="2" t="s">
        <v>158</v>
      </c>
      <c r="N11" s="2" t="s">
        <v>183</v>
      </c>
      <c r="O11" s="2" t="s">
        <v>160</v>
      </c>
      <c r="P11" s="2" t="s">
        <v>161</v>
      </c>
      <c r="Q11" s="4">
        <v>45085</v>
      </c>
      <c r="R11" s="2" t="s">
        <v>159</v>
      </c>
      <c r="S11" t="str">
        <f t="shared" si="0"/>
        <v>pay</v>
      </c>
    </row>
    <row r="12" spans="1:19" x14ac:dyDescent="0.35">
      <c r="A12" s="2" t="s">
        <v>4</v>
      </c>
      <c r="B12" s="2" t="s">
        <v>156</v>
      </c>
      <c r="C12" s="3">
        <v>45058</v>
      </c>
      <c r="D12" s="2" t="s">
        <v>180</v>
      </c>
      <c r="E12" s="2" t="s">
        <v>181</v>
      </c>
      <c r="F12" s="2" t="s">
        <v>167</v>
      </c>
      <c r="G12" s="7">
        <v>5061000</v>
      </c>
      <c r="H12" s="7">
        <v>1822000</v>
      </c>
      <c r="I12" s="7">
        <v>1822000</v>
      </c>
      <c r="J12" s="2" t="s">
        <v>179</v>
      </c>
      <c r="K12" s="2" t="s">
        <v>169</v>
      </c>
      <c r="L12" s="2" t="s">
        <v>170</v>
      </c>
      <c r="M12" s="2" t="s">
        <v>158</v>
      </c>
      <c r="N12" s="2" t="s">
        <v>171</v>
      </c>
      <c r="O12" s="2" t="s">
        <v>171</v>
      </c>
      <c r="P12" s="2" t="s">
        <v>161</v>
      </c>
      <c r="Q12" s="4">
        <v>45100</v>
      </c>
      <c r="R12" s="2" t="s">
        <v>164</v>
      </c>
      <c r="S12" t="str">
        <f t="shared" si="0"/>
        <v>pay</v>
      </c>
    </row>
    <row r="13" spans="1:19" x14ac:dyDescent="0.35">
      <c r="A13" s="2" t="s">
        <v>4</v>
      </c>
      <c r="B13" s="2" t="s">
        <v>156</v>
      </c>
      <c r="C13" s="3">
        <v>45058</v>
      </c>
      <c r="D13" s="2" t="s">
        <v>180</v>
      </c>
      <c r="E13" s="2" t="s">
        <v>181</v>
      </c>
      <c r="F13" s="2" t="s">
        <v>167</v>
      </c>
      <c r="G13" s="7">
        <v>-53434000</v>
      </c>
      <c r="H13" s="7">
        <v>-19208000</v>
      </c>
      <c r="I13" s="7">
        <v>-19208000</v>
      </c>
      <c r="J13" s="2" t="s">
        <v>179</v>
      </c>
      <c r="K13" s="2" t="s">
        <v>169</v>
      </c>
      <c r="L13" s="2" t="s">
        <v>170</v>
      </c>
      <c r="M13" s="2" t="s">
        <v>158</v>
      </c>
      <c r="N13" s="2" t="s">
        <v>171</v>
      </c>
      <c r="O13" s="2" t="s">
        <v>171</v>
      </c>
      <c r="P13" s="2" t="s">
        <v>161</v>
      </c>
      <c r="Q13" s="4">
        <v>45100</v>
      </c>
      <c r="R13" s="2" t="s">
        <v>164</v>
      </c>
      <c r="S13" t="str">
        <f t="shared" si="0"/>
        <v>return</v>
      </c>
    </row>
    <row r="14" spans="1:19" x14ac:dyDescent="0.35">
      <c r="A14" s="2" t="s">
        <v>5</v>
      </c>
      <c r="B14" s="2" t="s">
        <v>156</v>
      </c>
      <c r="C14" s="3">
        <v>45058</v>
      </c>
      <c r="D14" s="2" t="s">
        <v>180</v>
      </c>
      <c r="E14" s="2" t="s">
        <v>181</v>
      </c>
      <c r="F14" s="2" t="s">
        <v>182</v>
      </c>
      <c r="G14" s="7">
        <v>31352000</v>
      </c>
      <c r="H14" s="7">
        <v>11430000</v>
      </c>
      <c r="I14" s="7">
        <v>11430000</v>
      </c>
      <c r="J14" s="2" t="s">
        <v>176</v>
      </c>
      <c r="K14" s="2" t="s">
        <v>169</v>
      </c>
      <c r="L14" s="2" t="s">
        <v>170</v>
      </c>
      <c r="M14" s="2" t="s">
        <v>158</v>
      </c>
      <c r="N14" s="2" t="s">
        <v>183</v>
      </c>
      <c r="O14" s="2" t="s">
        <v>160</v>
      </c>
      <c r="P14" s="2" t="s">
        <v>161</v>
      </c>
      <c r="Q14" s="4">
        <v>45085</v>
      </c>
      <c r="R14" s="2" t="s">
        <v>159</v>
      </c>
      <c r="S14" t="str">
        <f t="shared" si="0"/>
        <v>pay</v>
      </c>
    </row>
    <row r="15" spans="1:19" x14ac:dyDescent="0.35">
      <c r="A15" s="2" t="s">
        <v>5</v>
      </c>
      <c r="B15" s="2" t="s">
        <v>156</v>
      </c>
      <c r="C15" s="3">
        <v>45058</v>
      </c>
      <c r="D15" s="2" t="s">
        <v>180</v>
      </c>
      <c r="E15" s="2" t="s">
        <v>181</v>
      </c>
      <c r="F15" s="2" t="s">
        <v>167</v>
      </c>
      <c r="G15" s="7">
        <v>-31352000</v>
      </c>
      <c r="H15" s="7">
        <v>-11430000</v>
      </c>
      <c r="I15" s="7">
        <v>-11430000</v>
      </c>
      <c r="J15" s="2" t="s">
        <v>179</v>
      </c>
      <c r="K15" s="2" t="s">
        <v>169</v>
      </c>
      <c r="L15" s="2" t="s">
        <v>170</v>
      </c>
      <c r="M15" s="2" t="s">
        <v>158</v>
      </c>
      <c r="N15" s="2" t="s">
        <v>171</v>
      </c>
      <c r="O15" s="2" t="s">
        <v>171</v>
      </c>
      <c r="P15" s="2" t="s">
        <v>161</v>
      </c>
      <c r="Q15" s="4">
        <v>45100</v>
      </c>
      <c r="R15" s="2" t="s">
        <v>164</v>
      </c>
      <c r="S15" t="str">
        <f t="shared" si="0"/>
        <v>return</v>
      </c>
    </row>
    <row r="16" spans="1:19" x14ac:dyDescent="0.35">
      <c r="A16" s="2" t="s">
        <v>5</v>
      </c>
      <c r="B16" s="2" t="s">
        <v>156</v>
      </c>
      <c r="C16" s="3">
        <v>45058</v>
      </c>
      <c r="D16" s="2" t="s">
        <v>180</v>
      </c>
      <c r="E16" s="2" t="s">
        <v>181</v>
      </c>
      <c r="F16" s="2" t="s">
        <v>167</v>
      </c>
      <c r="G16" s="7">
        <v>4586000</v>
      </c>
      <c r="H16" s="7">
        <v>1684000</v>
      </c>
      <c r="I16" s="7">
        <v>1684000</v>
      </c>
      <c r="J16" s="2" t="s">
        <v>179</v>
      </c>
      <c r="K16" s="2" t="s">
        <v>169</v>
      </c>
      <c r="L16" s="2" t="s">
        <v>170</v>
      </c>
      <c r="M16" s="2" t="s">
        <v>158</v>
      </c>
      <c r="N16" s="2" t="s">
        <v>171</v>
      </c>
      <c r="O16" s="2" t="s">
        <v>171</v>
      </c>
      <c r="P16" s="2" t="s">
        <v>161</v>
      </c>
      <c r="Q16" s="4">
        <v>45100</v>
      </c>
      <c r="R16" s="2" t="s">
        <v>164</v>
      </c>
      <c r="S16" t="str">
        <f t="shared" si="0"/>
        <v>pay</v>
      </c>
    </row>
    <row r="17" spans="1:19" x14ac:dyDescent="0.35">
      <c r="A17" s="2" t="s">
        <v>6</v>
      </c>
      <c r="B17" s="2" t="s">
        <v>156</v>
      </c>
      <c r="C17" s="3">
        <v>45061</v>
      </c>
      <c r="D17" s="2" t="s">
        <v>184</v>
      </c>
      <c r="E17" s="2" t="s">
        <v>185</v>
      </c>
      <c r="F17" s="2" t="s">
        <v>182</v>
      </c>
      <c r="G17" s="7">
        <v>20062000</v>
      </c>
      <c r="H17" s="7">
        <v>7819000</v>
      </c>
      <c r="I17" s="7">
        <v>7819000</v>
      </c>
      <c r="J17" s="2" t="s">
        <v>157</v>
      </c>
      <c r="K17" s="2" t="s">
        <v>169</v>
      </c>
      <c r="L17" s="2" t="s">
        <v>170</v>
      </c>
      <c r="M17" s="2" t="s">
        <v>158</v>
      </c>
      <c r="N17" s="2" t="s">
        <v>183</v>
      </c>
      <c r="O17" s="2" t="s">
        <v>160</v>
      </c>
      <c r="P17" s="2" t="s">
        <v>161</v>
      </c>
      <c r="Q17" s="4">
        <v>45085</v>
      </c>
      <c r="R17" s="2" t="s">
        <v>159</v>
      </c>
      <c r="S17" t="str">
        <f t="shared" si="0"/>
        <v>pay</v>
      </c>
    </row>
    <row r="18" spans="1:19" x14ac:dyDescent="0.35">
      <c r="A18" s="2" t="s">
        <v>6</v>
      </c>
      <c r="B18" s="2" t="s">
        <v>156</v>
      </c>
      <c r="C18" s="3">
        <v>45061</v>
      </c>
      <c r="D18" s="2" t="s">
        <v>184</v>
      </c>
      <c r="E18" s="2" t="s">
        <v>185</v>
      </c>
      <c r="F18" s="2" t="s">
        <v>167</v>
      </c>
      <c r="G18" s="7">
        <v>-20062000</v>
      </c>
      <c r="H18" s="7">
        <v>-7819000</v>
      </c>
      <c r="I18" s="7">
        <v>-7819000</v>
      </c>
      <c r="J18" s="2" t="s">
        <v>168</v>
      </c>
      <c r="K18" s="2" t="s">
        <v>169</v>
      </c>
      <c r="L18" s="2" t="s">
        <v>170</v>
      </c>
      <c r="M18" s="2" t="s">
        <v>158</v>
      </c>
      <c r="N18" s="2" t="s">
        <v>171</v>
      </c>
      <c r="O18" s="2" t="s">
        <v>171</v>
      </c>
      <c r="P18" s="2" t="s">
        <v>161</v>
      </c>
      <c r="Q18" s="4">
        <v>45100</v>
      </c>
      <c r="R18" s="2" t="s">
        <v>164</v>
      </c>
      <c r="S18" t="str">
        <f t="shared" si="0"/>
        <v>return</v>
      </c>
    </row>
    <row r="19" spans="1:19" x14ac:dyDescent="0.35">
      <c r="A19" s="2" t="s">
        <v>6</v>
      </c>
      <c r="B19" s="2" t="s">
        <v>156</v>
      </c>
      <c r="C19" s="3">
        <v>45061</v>
      </c>
      <c r="D19" s="2" t="s">
        <v>184</v>
      </c>
      <c r="E19" s="2" t="s">
        <v>185</v>
      </c>
      <c r="F19" s="2" t="s">
        <v>167</v>
      </c>
      <c r="G19" s="7">
        <v>4556000</v>
      </c>
      <c r="H19" s="7">
        <v>1714000</v>
      </c>
      <c r="I19" s="7">
        <v>1714000</v>
      </c>
      <c r="J19" s="2" t="s">
        <v>168</v>
      </c>
      <c r="K19" s="2" t="s">
        <v>169</v>
      </c>
      <c r="L19" s="2" t="s">
        <v>170</v>
      </c>
      <c r="M19" s="2" t="s">
        <v>158</v>
      </c>
      <c r="N19" s="2" t="s">
        <v>171</v>
      </c>
      <c r="O19" s="2" t="s">
        <v>171</v>
      </c>
      <c r="P19" s="2" t="s">
        <v>161</v>
      </c>
      <c r="Q19" s="4">
        <v>45100</v>
      </c>
      <c r="R19" s="2" t="s">
        <v>164</v>
      </c>
      <c r="S19" t="str">
        <f t="shared" si="0"/>
        <v>pay</v>
      </c>
    </row>
    <row r="20" spans="1:19" x14ac:dyDescent="0.35">
      <c r="A20" s="2" t="s">
        <v>7</v>
      </c>
      <c r="B20" s="2" t="s">
        <v>156</v>
      </c>
      <c r="C20" s="3">
        <v>45061</v>
      </c>
      <c r="D20" s="2" t="s">
        <v>184</v>
      </c>
      <c r="E20" s="2" t="s">
        <v>185</v>
      </c>
      <c r="F20" s="2" t="s">
        <v>182</v>
      </c>
      <c r="G20" s="7">
        <v>44042000</v>
      </c>
      <c r="H20" s="7">
        <v>15653000</v>
      </c>
      <c r="I20" s="7">
        <v>15653000</v>
      </c>
      <c r="J20" s="2" t="s">
        <v>157</v>
      </c>
      <c r="K20" s="2" t="s">
        <v>169</v>
      </c>
      <c r="L20" s="2" t="s">
        <v>170</v>
      </c>
      <c r="M20" s="2" t="s">
        <v>158</v>
      </c>
      <c r="N20" s="2" t="s">
        <v>183</v>
      </c>
      <c r="O20" s="2" t="s">
        <v>160</v>
      </c>
      <c r="P20" s="2" t="s">
        <v>161</v>
      </c>
      <c r="Q20" s="4">
        <v>45085</v>
      </c>
      <c r="R20" s="2" t="s">
        <v>159</v>
      </c>
      <c r="S20" t="str">
        <f t="shared" si="0"/>
        <v>pay</v>
      </c>
    </row>
    <row r="21" spans="1:19" x14ac:dyDescent="0.35">
      <c r="A21" s="2" t="s">
        <v>7</v>
      </c>
      <c r="B21" s="2" t="s">
        <v>156</v>
      </c>
      <c r="C21" s="3">
        <v>45061</v>
      </c>
      <c r="D21" s="2" t="s">
        <v>184</v>
      </c>
      <c r="E21" s="2" t="s">
        <v>185</v>
      </c>
      <c r="F21" s="2" t="s">
        <v>167</v>
      </c>
      <c r="G21" s="7">
        <v>-44042000</v>
      </c>
      <c r="H21" s="7">
        <v>-15653000</v>
      </c>
      <c r="I21" s="7">
        <v>-15653000</v>
      </c>
      <c r="J21" s="2" t="s">
        <v>168</v>
      </c>
      <c r="K21" s="2" t="s">
        <v>169</v>
      </c>
      <c r="L21" s="2" t="s">
        <v>170</v>
      </c>
      <c r="M21" s="2" t="s">
        <v>158</v>
      </c>
      <c r="N21" s="2" t="s">
        <v>171</v>
      </c>
      <c r="O21" s="2" t="s">
        <v>171</v>
      </c>
      <c r="P21" s="2" t="s">
        <v>161</v>
      </c>
      <c r="Q21" s="4">
        <v>45100</v>
      </c>
      <c r="R21" s="2" t="s">
        <v>164</v>
      </c>
      <c r="S21" t="str">
        <f t="shared" si="0"/>
        <v>return</v>
      </c>
    </row>
    <row r="22" spans="1:19" x14ac:dyDescent="0.35">
      <c r="A22" s="2" t="s">
        <v>7</v>
      </c>
      <c r="B22" s="2" t="s">
        <v>156</v>
      </c>
      <c r="C22" s="3">
        <v>45061</v>
      </c>
      <c r="D22" s="2" t="s">
        <v>184</v>
      </c>
      <c r="E22" s="2" t="s">
        <v>185</v>
      </c>
      <c r="F22" s="2" t="s">
        <v>167</v>
      </c>
      <c r="G22" s="7">
        <v>8040000</v>
      </c>
      <c r="H22" s="7">
        <v>2764000</v>
      </c>
      <c r="I22" s="7">
        <v>2764000</v>
      </c>
      <c r="J22" s="2" t="s">
        <v>168</v>
      </c>
      <c r="K22" s="2" t="s">
        <v>169</v>
      </c>
      <c r="L22" s="2" t="s">
        <v>170</v>
      </c>
      <c r="M22" s="2" t="s">
        <v>158</v>
      </c>
      <c r="N22" s="2" t="s">
        <v>171</v>
      </c>
      <c r="O22" s="2" t="s">
        <v>171</v>
      </c>
      <c r="P22" s="2" t="s">
        <v>161</v>
      </c>
      <c r="Q22" s="4">
        <v>45100</v>
      </c>
      <c r="R22" s="2" t="s">
        <v>164</v>
      </c>
      <c r="S22" t="str">
        <f t="shared" si="0"/>
        <v>pay</v>
      </c>
    </row>
    <row r="23" spans="1:19" x14ac:dyDescent="0.35">
      <c r="A23" s="2" t="s">
        <v>8</v>
      </c>
      <c r="B23" s="2" t="s">
        <v>156</v>
      </c>
      <c r="C23" s="3">
        <v>45061</v>
      </c>
      <c r="D23" s="2" t="s">
        <v>184</v>
      </c>
      <c r="E23" s="2" t="s">
        <v>185</v>
      </c>
      <c r="F23" s="2" t="s">
        <v>182</v>
      </c>
      <c r="G23" s="7">
        <v>30186000</v>
      </c>
      <c r="H23" s="7">
        <v>11214000</v>
      </c>
      <c r="I23" s="7">
        <v>11214000</v>
      </c>
      <c r="J23" s="2" t="s">
        <v>157</v>
      </c>
      <c r="K23" s="2" t="s">
        <v>169</v>
      </c>
      <c r="L23" s="2" t="s">
        <v>170</v>
      </c>
      <c r="M23" s="2" t="s">
        <v>158</v>
      </c>
      <c r="N23" s="2" t="s">
        <v>183</v>
      </c>
      <c r="O23" s="2" t="s">
        <v>160</v>
      </c>
      <c r="P23" s="2" t="s">
        <v>161</v>
      </c>
      <c r="Q23" s="4">
        <v>45085</v>
      </c>
      <c r="R23" s="2" t="s">
        <v>159</v>
      </c>
      <c r="S23" t="str">
        <f t="shared" si="0"/>
        <v>pay</v>
      </c>
    </row>
    <row r="24" spans="1:19" x14ac:dyDescent="0.35">
      <c r="A24" s="2" t="s">
        <v>8</v>
      </c>
      <c r="B24" s="2" t="s">
        <v>156</v>
      </c>
      <c r="C24" s="3">
        <v>45061</v>
      </c>
      <c r="D24" s="2" t="s">
        <v>184</v>
      </c>
      <c r="E24" s="2" t="s">
        <v>185</v>
      </c>
      <c r="F24" s="2" t="s">
        <v>167</v>
      </c>
      <c r="G24" s="7">
        <v>-30186000</v>
      </c>
      <c r="H24" s="7">
        <v>-11214000</v>
      </c>
      <c r="I24" s="7">
        <v>-11214000</v>
      </c>
      <c r="J24" s="2" t="s">
        <v>168</v>
      </c>
      <c r="K24" s="2" t="s">
        <v>169</v>
      </c>
      <c r="L24" s="2" t="s">
        <v>170</v>
      </c>
      <c r="M24" s="2" t="s">
        <v>158</v>
      </c>
      <c r="N24" s="2" t="s">
        <v>171</v>
      </c>
      <c r="O24" s="2" t="s">
        <v>171</v>
      </c>
      <c r="P24" s="2" t="s">
        <v>161</v>
      </c>
      <c r="Q24" s="4">
        <v>45100</v>
      </c>
      <c r="R24" s="2" t="s">
        <v>164</v>
      </c>
      <c r="S24" t="str">
        <f t="shared" si="0"/>
        <v>return</v>
      </c>
    </row>
    <row r="25" spans="1:19" x14ac:dyDescent="0.35">
      <c r="A25" s="2" t="s">
        <v>8</v>
      </c>
      <c r="B25" s="2" t="s">
        <v>156</v>
      </c>
      <c r="C25" s="3">
        <v>45061</v>
      </c>
      <c r="D25" s="2" t="s">
        <v>184</v>
      </c>
      <c r="E25" s="2" t="s">
        <v>185</v>
      </c>
      <c r="F25" s="2" t="s">
        <v>167</v>
      </c>
      <c r="G25" s="7">
        <v>8091000</v>
      </c>
      <c r="H25" s="7">
        <v>2938000</v>
      </c>
      <c r="I25" s="7">
        <v>2938000</v>
      </c>
      <c r="J25" s="2" t="s">
        <v>168</v>
      </c>
      <c r="K25" s="2" t="s">
        <v>169</v>
      </c>
      <c r="L25" s="2" t="s">
        <v>170</v>
      </c>
      <c r="M25" s="2" t="s">
        <v>158</v>
      </c>
      <c r="N25" s="2" t="s">
        <v>171</v>
      </c>
      <c r="O25" s="2" t="s">
        <v>171</v>
      </c>
      <c r="P25" s="2" t="s">
        <v>161</v>
      </c>
      <c r="Q25" s="4">
        <v>45100</v>
      </c>
      <c r="R25" s="2" t="s">
        <v>164</v>
      </c>
      <c r="S25" t="str">
        <f t="shared" si="0"/>
        <v>pay</v>
      </c>
    </row>
    <row r="26" spans="1:19" x14ac:dyDescent="0.35">
      <c r="A26" s="2" t="s">
        <v>9</v>
      </c>
      <c r="B26" s="2" t="s">
        <v>156</v>
      </c>
      <c r="C26" s="3">
        <v>45061</v>
      </c>
      <c r="D26" s="2" t="s">
        <v>189</v>
      </c>
      <c r="E26" s="2" t="s">
        <v>190</v>
      </c>
      <c r="F26" s="2" t="s">
        <v>182</v>
      </c>
      <c r="G26" s="7">
        <v>55320000</v>
      </c>
      <c r="H26" s="7">
        <v>19741000</v>
      </c>
      <c r="I26" s="7">
        <v>19741000</v>
      </c>
      <c r="J26" s="2" t="s">
        <v>176</v>
      </c>
      <c r="K26" s="2" t="s">
        <v>169</v>
      </c>
      <c r="L26" s="2" t="s">
        <v>170</v>
      </c>
      <c r="M26" s="2" t="s">
        <v>158</v>
      </c>
      <c r="N26" s="2" t="s">
        <v>183</v>
      </c>
      <c r="O26" s="2" t="s">
        <v>160</v>
      </c>
      <c r="P26" s="2" t="s">
        <v>161</v>
      </c>
      <c r="Q26" s="4">
        <v>45085</v>
      </c>
      <c r="R26" s="2" t="s">
        <v>159</v>
      </c>
      <c r="S26" t="str">
        <f t="shared" si="0"/>
        <v>pay</v>
      </c>
    </row>
    <row r="27" spans="1:19" x14ac:dyDescent="0.35">
      <c r="A27" s="2" t="s">
        <v>9</v>
      </c>
      <c r="B27" s="2" t="s">
        <v>156</v>
      </c>
      <c r="C27" s="3">
        <v>45061</v>
      </c>
      <c r="D27" s="2" t="s">
        <v>189</v>
      </c>
      <c r="E27" s="2" t="s">
        <v>190</v>
      </c>
      <c r="F27" s="2" t="s">
        <v>167</v>
      </c>
      <c r="G27" s="7">
        <v>-55320000</v>
      </c>
      <c r="H27" s="7">
        <v>-19741000</v>
      </c>
      <c r="I27" s="7">
        <v>-19741000</v>
      </c>
      <c r="J27" s="2" t="s">
        <v>179</v>
      </c>
      <c r="K27" s="2" t="s">
        <v>169</v>
      </c>
      <c r="L27" s="2" t="s">
        <v>170</v>
      </c>
      <c r="M27" s="2" t="s">
        <v>158</v>
      </c>
      <c r="N27" s="2" t="s">
        <v>171</v>
      </c>
      <c r="O27" s="2" t="s">
        <v>171</v>
      </c>
      <c r="P27" s="2" t="s">
        <v>161</v>
      </c>
      <c r="Q27" s="4">
        <v>45100</v>
      </c>
      <c r="R27" s="2" t="s">
        <v>164</v>
      </c>
      <c r="S27" t="str">
        <f t="shared" si="0"/>
        <v>return</v>
      </c>
    </row>
    <row r="28" spans="1:19" x14ac:dyDescent="0.35">
      <c r="A28" s="2" t="s">
        <v>9</v>
      </c>
      <c r="B28" s="2" t="s">
        <v>156</v>
      </c>
      <c r="C28" s="3">
        <v>45061</v>
      </c>
      <c r="D28" s="2" t="s">
        <v>189</v>
      </c>
      <c r="E28" s="2" t="s">
        <v>190</v>
      </c>
      <c r="F28" s="2" t="s">
        <v>167</v>
      </c>
      <c r="G28" s="7">
        <v>8014000</v>
      </c>
      <c r="H28" s="7">
        <v>2711000</v>
      </c>
      <c r="I28" s="7">
        <v>2711000</v>
      </c>
      <c r="J28" s="2" t="s">
        <v>179</v>
      </c>
      <c r="K28" s="2" t="s">
        <v>169</v>
      </c>
      <c r="L28" s="2" t="s">
        <v>170</v>
      </c>
      <c r="M28" s="2" t="s">
        <v>158</v>
      </c>
      <c r="N28" s="2" t="s">
        <v>171</v>
      </c>
      <c r="O28" s="2" t="s">
        <v>171</v>
      </c>
      <c r="P28" s="2" t="s">
        <v>161</v>
      </c>
      <c r="Q28" s="4">
        <v>45100</v>
      </c>
      <c r="R28" s="2" t="s">
        <v>164</v>
      </c>
      <c r="S28" t="str">
        <f t="shared" si="0"/>
        <v>pay</v>
      </c>
    </row>
    <row r="29" spans="1:19" x14ac:dyDescent="0.35">
      <c r="A29" s="2" t="s">
        <v>10</v>
      </c>
      <c r="B29" s="2" t="s">
        <v>156</v>
      </c>
      <c r="C29" s="3">
        <v>45061</v>
      </c>
      <c r="D29" s="2" t="s">
        <v>189</v>
      </c>
      <c r="E29" s="2" t="s">
        <v>190</v>
      </c>
      <c r="F29" s="2" t="s">
        <v>182</v>
      </c>
      <c r="G29" s="7">
        <v>20008000</v>
      </c>
      <c r="H29" s="7">
        <v>7851000</v>
      </c>
      <c r="I29" s="7">
        <v>7851000</v>
      </c>
      <c r="J29" s="2" t="s">
        <v>176</v>
      </c>
      <c r="K29" s="2" t="s">
        <v>169</v>
      </c>
      <c r="L29" s="2" t="s">
        <v>170</v>
      </c>
      <c r="M29" s="2" t="s">
        <v>158</v>
      </c>
      <c r="N29" s="2" t="s">
        <v>183</v>
      </c>
      <c r="O29" s="2" t="s">
        <v>160</v>
      </c>
      <c r="P29" s="2" t="s">
        <v>161</v>
      </c>
      <c r="Q29" s="4">
        <v>45085</v>
      </c>
      <c r="R29" s="2" t="s">
        <v>159</v>
      </c>
      <c r="S29" t="str">
        <f t="shared" si="0"/>
        <v>pay</v>
      </c>
    </row>
    <row r="30" spans="1:19" x14ac:dyDescent="0.35">
      <c r="A30" s="2" t="s">
        <v>10</v>
      </c>
      <c r="B30" s="2" t="s">
        <v>156</v>
      </c>
      <c r="C30" s="3">
        <v>45061</v>
      </c>
      <c r="D30" s="2" t="s">
        <v>189</v>
      </c>
      <c r="E30" s="2" t="s">
        <v>190</v>
      </c>
      <c r="F30" s="2" t="s">
        <v>167</v>
      </c>
      <c r="G30" s="7">
        <v>-20008000</v>
      </c>
      <c r="H30" s="7">
        <v>-7851000</v>
      </c>
      <c r="I30" s="7">
        <v>-7851000</v>
      </c>
      <c r="J30" s="2" t="s">
        <v>179</v>
      </c>
      <c r="K30" s="2" t="s">
        <v>169</v>
      </c>
      <c r="L30" s="2" t="s">
        <v>170</v>
      </c>
      <c r="M30" s="2" t="s">
        <v>158</v>
      </c>
      <c r="N30" s="2" t="s">
        <v>171</v>
      </c>
      <c r="O30" s="2" t="s">
        <v>171</v>
      </c>
      <c r="P30" s="2" t="s">
        <v>161</v>
      </c>
      <c r="Q30" s="4">
        <v>45100</v>
      </c>
      <c r="R30" s="2" t="s">
        <v>164</v>
      </c>
      <c r="S30" t="str">
        <f t="shared" si="0"/>
        <v>return</v>
      </c>
    </row>
    <row r="31" spans="1:19" x14ac:dyDescent="0.35">
      <c r="A31" s="2" t="s">
        <v>10</v>
      </c>
      <c r="B31" s="2" t="s">
        <v>156</v>
      </c>
      <c r="C31" s="3">
        <v>45061</v>
      </c>
      <c r="D31" s="2" t="s">
        <v>189</v>
      </c>
      <c r="E31" s="2" t="s">
        <v>190</v>
      </c>
      <c r="F31" s="2" t="s">
        <v>167</v>
      </c>
      <c r="G31" s="7">
        <v>4501000</v>
      </c>
      <c r="H31" s="7">
        <v>1728000</v>
      </c>
      <c r="I31" s="7">
        <v>1728000</v>
      </c>
      <c r="J31" s="2" t="s">
        <v>179</v>
      </c>
      <c r="K31" s="2" t="s">
        <v>169</v>
      </c>
      <c r="L31" s="2" t="s">
        <v>170</v>
      </c>
      <c r="M31" s="2" t="s">
        <v>158</v>
      </c>
      <c r="N31" s="2" t="s">
        <v>171</v>
      </c>
      <c r="O31" s="2" t="s">
        <v>171</v>
      </c>
      <c r="P31" s="2" t="s">
        <v>161</v>
      </c>
      <c r="Q31" s="4">
        <v>45100</v>
      </c>
      <c r="R31" s="2" t="s">
        <v>164</v>
      </c>
      <c r="S31" t="str">
        <f t="shared" si="0"/>
        <v>pay</v>
      </c>
    </row>
    <row r="32" spans="1:19" x14ac:dyDescent="0.35">
      <c r="A32" s="2" t="s">
        <v>11</v>
      </c>
      <c r="B32" s="2" t="s">
        <v>156</v>
      </c>
      <c r="C32" s="3">
        <v>45071</v>
      </c>
      <c r="D32" s="2" t="s">
        <v>191</v>
      </c>
      <c r="E32" s="2" t="s">
        <v>192</v>
      </c>
      <c r="F32" s="2" t="s">
        <v>167</v>
      </c>
      <c r="G32" s="7">
        <v>-55056000</v>
      </c>
      <c r="H32" s="7">
        <v>-20900000</v>
      </c>
      <c r="I32" s="7">
        <v>-20900000</v>
      </c>
      <c r="J32" s="2" t="s">
        <v>162</v>
      </c>
      <c r="K32" s="2" t="s">
        <v>169</v>
      </c>
      <c r="L32" s="2" t="s">
        <v>170</v>
      </c>
      <c r="M32" s="2" t="s">
        <v>158</v>
      </c>
      <c r="N32" s="2" t="s">
        <v>171</v>
      </c>
      <c r="O32" s="2" t="s">
        <v>163</v>
      </c>
      <c r="P32" s="2" t="s">
        <v>161</v>
      </c>
      <c r="Q32" s="4">
        <v>45117</v>
      </c>
      <c r="R32" s="2" t="s">
        <v>164</v>
      </c>
      <c r="S32" t="str">
        <f t="shared" si="0"/>
        <v>return</v>
      </c>
    </row>
    <row r="33" spans="1:19" x14ac:dyDescent="0.35">
      <c r="A33" s="2" t="s">
        <v>11</v>
      </c>
      <c r="B33" s="2" t="s">
        <v>156</v>
      </c>
      <c r="C33" s="3">
        <v>45071</v>
      </c>
      <c r="D33" s="2" t="s">
        <v>191</v>
      </c>
      <c r="E33" s="2" t="s">
        <v>192</v>
      </c>
      <c r="F33" s="2" t="s">
        <v>193</v>
      </c>
      <c r="G33" s="7">
        <v>5318000</v>
      </c>
      <c r="H33" s="7">
        <v>2021000</v>
      </c>
      <c r="I33" s="7">
        <v>2021000</v>
      </c>
      <c r="J33" s="2" t="s">
        <v>162</v>
      </c>
      <c r="K33" s="2" t="s">
        <v>169</v>
      </c>
      <c r="L33" s="2" t="s">
        <v>170</v>
      </c>
      <c r="M33" s="2" t="s">
        <v>158</v>
      </c>
      <c r="N33" s="2" t="s">
        <v>163</v>
      </c>
      <c r="O33" s="2" t="s">
        <v>163</v>
      </c>
      <c r="P33" s="2" t="s">
        <v>161</v>
      </c>
      <c r="Q33" s="4">
        <v>45117</v>
      </c>
      <c r="R33" s="2" t="s">
        <v>164</v>
      </c>
      <c r="S33" t="str">
        <f t="shared" si="0"/>
        <v>pay</v>
      </c>
    </row>
    <row r="34" spans="1:19" x14ac:dyDescent="0.35">
      <c r="A34" s="2" t="s">
        <v>11</v>
      </c>
      <c r="B34" s="2" t="s">
        <v>156</v>
      </c>
      <c r="C34" s="3">
        <v>45071</v>
      </c>
      <c r="D34" s="2" t="s">
        <v>191</v>
      </c>
      <c r="E34" s="2" t="s">
        <v>192</v>
      </c>
      <c r="F34" s="2" t="s">
        <v>172</v>
      </c>
      <c r="G34" s="7">
        <v>55056000</v>
      </c>
      <c r="H34" s="7">
        <v>20900000</v>
      </c>
      <c r="I34" s="7">
        <v>20900000</v>
      </c>
      <c r="J34" s="2" t="s">
        <v>162</v>
      </c>
      <c r="K34" s="2" t="s">
        <v>169</v>
      </c>
      <c r="L34" s="2" t="s">
        <v>170</v>
      </c>
      <c r="M34" s="2" t="s">
        <v>158</v>
      </c>
      <c r="N34" s="2" t="s">
        <v>160</v>
      </c>
      <c r="O34" s="2" t="s">
        <v>163</v>
      </c>
      <c r="P34" s="2" t="s">
        <v>161</v>
      </c>
      <c r="Q34" s="4">
        <v>45117</v>
      </c>
      <c r="R34" s="2" t="s">
        <v>164</v>
      </c>
      <c r="S34" t="str">
        <f t="shared" si="0"/>
        <v>pay</v>
      </c>
    </row>
    <row r="35" spans="1:19" x14ac:dyDescent="0.35">
      <c r="A35" s="2" t="s">
        <v>12</v>
      </c>
      <c r="B35" s="2" t="s">
        <v>156</v>
      </c>
      <c r="C35" s="3">
        <v>45061</v>
      </c>
      <c r="D35" s="2" t="s">
        <v>184</v>
      </c>
      <c r="E35" s="2" t="s">
        <v>185</v>
      </c>
      <c r="F35" s="2" t="s">
        <v>182</v>
      </c>
      <c r="G35" s="7">
        <v>20021000</v>
      </c>
      <c r="H35" s="7">
        <v>7842000</v>
      </c>
      <c r="I35" s="7">
        <v>7842000</v>
      </c>
      <c r="J35" s="2" t="s">
        <v>157</v>
      </c>
      <c r="K35" s="2" t="s">
        <v>169</v>
      </c>
      <c r="L35" s="2" t="s">
        <v>170</v>
      </c>
      <c r="M35" s="2" t="s">
        <v>158</v>
      </c>
      <c r="N35" s="2" t="s">
        <v>183</v>
      </c>
      <c r="O35" s="2" t="s">
        <v>160</v>
      </c>
      <c r="P35" s="2" t="s">
        <v>161</v>
      </c>
      <c r="Q35" s="4">
        <v>45085</v>
      </c>
      <c r="R35" s="2" t="s">
        <v>159</v>
      </c>
      <c r="S35" t="str">
        <f t="shared" si="0"/>
        <v>pay</v>
      </c>
    </row>
    <row r="36" spans="1:19" x14ac:dyDescent="0.35">
      <c r="A36" s="2" t="s">
        <v>12</v>
      </c>
      <c r="B36" s="2" t="s">
        <v>156</v>
      </c>
      <c r="C36" s="3">
        <v>45061</v>
      </c>
      <c r="D36" s="2" t="s">
        <v>184</v>
      </c>
      <c r="E36" s="2" t="s">
        <v>185</v>
      </c>
      <c r="F36" s="2" t="s">
        <v>167</v>
      </c>
      <c r="G36" s="7">
        <v>-20021000</v>
      </c>
      <c r="H36" s="7">
        <v>-7842000</v>
      </c>
      <c r="I36" s="7">
        <v>-7842000</v>
      </c>
      <c r="J36" s="2" t="s">
        <v>168</v>
      </c>
      <c r="K36" s="2" t="s">
        <v>169</v>
      </c>
      <c r="L36" s="2" t="s">
        <v>170</v>
      </c>
      <c r="M36" s="2" t="s">
        <v>158</v>
      </c>
      <c r="N36" s="2" t="s">
        <v>171</v>
      </c>
      <c r="O36" s="2" t="s">
        <v>171</v>
      </c>
      <c r="P36" s="2" t="s">
        <v>161</v>
      </c>
      <c r="Q36" s="4">
        <v>45100</v>
      </c>
      <c r="R36" s="2" t="s">
        <v>164</v>
      </c>
      <c r="S36" t="str">
        <f t="shared" si="0"/>
        <v>return</v>
      </c>
    </row>
    <row r="37" spans="1:19" x14ac:dyDescent="0.35">
      <c r="A37" s="2" t="s">
        <v>12</v>
      </c>
      <c r="B37" s="2" t="s">
        <v>156</v>
      </c>
      <c r="C37" s="3">
        <v>45061</v>
      </c>
      <c r="D37" s="2" t="s">
        <v>184</v>
      </c>
      <c r="E37" s="2" t="s">
        <v>185</v>
      </c>
      <c r="F37" s="2" t="s">
        <v>167</v>
      </c>
      <c r="G37" s="7">
        <v>4539000</v>
      </c>
      <c r="H37" s="7">
        <v>1733000</v>
      </c>
      <c r="I37" s="7">
        <v>1733000</v>
      </c>
      <c r="J37" s="2" t="s">
        <v>168</v>
      </c>
      <c r="K37" s="2" t="s">
        <v>169</v>
      </c>
      <c r="L37" s="2" t="s">
        <v>170</v>
      </c>
      <c r="M37" s="2" t="s">
        <v>158</v>
      </c>
      <c r="N37" s="2" t="s">
        <v>171</v>
      </c>
      <c r="O37" s="2" t="s">
        <v>171</v>
      </c>
      <c r="P37" s="2" t="s">
        <v>161</v>
      </c>
      <c r="Q37" s="4">
        <v>45100</v>
      </c>
      <c r="R37" s="2" t="s">
        <v>164</v>
      </c>
      <c r="S37" t="str">
        <f t="shared" si="0"/>
        <v>pay</v>
      </c>
    </row>
    <row r="38" spans="1:19" x14ac:dyDescent="0.35">
      <c r="A38" s="2" t="s">
        <v>13</v>
      </c>
      <c r="B38" s="2" t="s">
        <v>156</v>
      </c>
      <c r="C38" s="3">
        <v>45062</v>
      </c>
      <c r="D38" s="2" t="s">
        <v>189</v>
      </c>
      <c r="E38" s="2" t="s">
        <v>190</v>
      </c>
      <c r="F38" s="2" t="s">
        <v>167</v>
      </c>
      <c r="G38" s="7">
        <v>-20045000</v>
      </c>
      <c r="H38" s="7">
        <v>-7847000</v>
      </c>
      <c r="I38" s="7">
        <v>-7847000</v>
      </c>
      <c r="J38" s="2" t="s">
        <v>179</v>
      </c>
      <c r="K38" s="2" t="s">
        <v>169</v>
      </c>
      <c r="L38" s="2" t="s">
        <v>170</v>
      </c>
      <c r="M38" s="2" t="s">
        <v>158</v>
      </c>
      <c r="N38" s="2" t="s">
        <v>171</v>
      </c>
      <c r="O38" s="2" t="s">
        <v>171</v>
      </c>
      <c r="P38" s="2" t="s">
        <v>161</v>
      </c>
      <c r="Q38" s="4">
        <v>45100</v>
      </c>
      <c r="R38" s="2" t="s">
        <v>164</v>
      </c>
      <c r="S38" t="str">
        <f t="shared" si="0"/>
        <v>return</v>
      </c>
    </row>
    <row r="39" spans="1:19" x14ac:dyDescent="0.35">
      <c r="A39" s="2" t="s">
        <v>13</v>
      </c>
      <c r="B39" s="2" t="s">
        <v>156</v>
      </c>
      <c r="C39" s="3">
        <v>45062</v>
      </c>
      <c r="D39" s="2" t="s">
        <v>189</v>
      </c>
      <c r="E39" s="2" t="s">
        <v>190</v>
      </c>
      <c r="F39" s="2" t="s">
        <v>167</v>
      </c>
      <c r="G39" s="7">
        <v>4502000</v>
      </c>
      <c r="H39" s="7">
        <v>1716000</v>
      </c>
      <c r="I39" s="7">
        <v>1716000</v>
      </c>
      <c r="J39" s="2" t="s">
        <v>179</v>
      </c>
      <c r="K39" s="2" t="s">
        <v>169</v>
      </c>
      <c r="L39" s="2" t="s">
        <v>170</v>
      </c>
      <c r="M39" s="2" t="s">
        <v>158</v>
      </c>
      <c r="N39" s="2" t="s">
        <v>171</v>
      </c>
      <c r="O39" s="2" t="s">
        <v>171</v>
      </c>
      <c r="P39" s="2" t="s">
        <v>161</v>
      </c>
      <c r="Q39" s="4">
        <v>45100</v>
      </c>
      <c r="R39" s="2" t="s">
        <v>164</v>
      </c>
      <c r="S39" t="str">
        <f t="shared" si="0"/>
        <v>pay</v>
      </c>
    </row>
    <row r="40" spans="1:19" x14ac:dyDescent="0.35">
      <c r="A40" s="2" t="s">
        <v>13</v>
      </c>
      <c r="B40" s="2" t="s">
        <v>156</v>
      </c>
      <c r="C40" s="3">
        <v>45062</v>
      </c>
      <c r="D40" s="2" t="s">
        <v>189</v>
      </c>
      <c r="E40" s="2" t="s">
        <v>190</v>
      </c>
      <c r="F40" s="2" t="s">
        <v>172</v>
      </c>
      <c r="G40" s="7">
        <v>20045000</v>
      </c>
      <c r="H40" s="7">
        <v>7847000</v>
      </c>
      <c r="I40" s="7">
        <v>7847000</v>
      </c>
      <c r="J40" s="2" t="s">
        <v>176</v>
      </c>
      <c r="K40" s="2" t="s">
        <v>169</v>
      </c>
      <c r="L40" s="2" t="s">
        <v>170</v>
      </c>
      <c r="M40" s="2" t="s">
        <v>158</v>
      </c>
      <c r="N40" s="2" t="s">
        <v>160</v>
      </c>
      <c r="O40" s="2" t="s">
        <v>160</v>
      </c>
      <c r="P40" s="2" t="s">
        <v>161</v>
      </c>
      <c r="Q40" s="4">
        <v>45085</v>
      </c>
      <c r="R40" s="2" t="s">
        <v>159</v>
      </c>
      <c r="S40" t="str">
        <f t="shared" si="0"/>
        <v>pay</v>
      </c>
    </row>
    <row r="41" spans="1:19" x14ac:dyDescent="0.35">
      <c r="A41" s="2" t="s">
        <v>14</v>
      </c>
      <c r="B41" s="2" t="s">
        <v>156</v>
      </c>
      <c r="C41" s="3">
        <v>45061</v>
      </c>
      <c r="D41" s="2" t="s">
        <v>189</v>
      </c>
      <c r="E41" s="2" t="s">
        <v>190</v>
      </c>
      <c r="F41" s="2" t="s">
        <v>182</v>
      </c>
      <c r="G41" s="7">
        <v>40052000</v>
      </c>
      <c r="H41" s="7">
        <v>15002000</v>
      </c>
      <c r="I41" s="7">
        <v>15002000</v>
      </c>
      <c r="J41" s="2" t="s">
        <v>176</v>
      </c>
      <c r="K41" s="2" t="s">
        <v>169</v>
      </c>
      <c r="L41" s="2" t="s">
        <v>170</v>
      </c>
      <c r="M41" s="2" t="s">
        <v>158</v>
      </c>
      <c r="N41" s="2" t="s">
        <v>183</v>
      </c>
      <c r="O41" s="2" t="s">
        <v>160</v>
      </c>
      <c r="P41" s="2" t="s">
        <v>161</v>
      </c>
      <c r="Q41" s="4">
        <v>45085</v>
      </c>
      <c r="R41" s="2" t="s">
        <v>159</v>
      </c>
      <c r="S41" t="str">
        <f t="shared" si="0"/>
        <v>pay</v>
      </c>
    </row>
    <row r="42" spans="1:19" x14ac:dyDescent="0.35">
      <c r="A42" s="2" t="s">
        <v>14</v>
      </c>
      <c r="B42" s="2" t="s">
        <v>156</v>
      </c>
      <c r="C42" s="3">
        <v>45061</v>
      </c>
      <c r="D42" s="2" t="s">
        <v>189</v>
      </c>
      <c r="E42" s="2" t="s">
        <v>190</v>
      </c>
      <c r="F42" s="2" t="s">
        <v>167</v>
      </c>
      <c r="G42" s="7">
        <v>-40052000</v>
      </c>
      <c r="H42" s="7">
        <v>-15002000</v>
      </c>
      <c r="I42" s="7">
        <v>-15002000</v>
      </c>
      <c r="J42" s="2" t="s">
        <v>179</v>
      </c>
      <c r="K42" s="2" t="s">
        <v>169</v>
      </c>
      <c r="L42" s="2" t="s">
        <v>170</v>
      </c>
      <c r="M42" s="2" t="s">
        <v>158</v>
      </c>
      <c r="N42" s="2" t="s">
        <v>171</v>
      </c>
      <c r="O42" s="2" t="s">
        <v>171</v>
      </c>
      <c r="P42" s="2" t="s">
        <v>161</v>
      </c>
      <c r="Q42" s="4">
        <v>45100</v>
      </c>
      <c r="R42" s="2" t="s">
        <v>164</v>
      </c>
      <c r="S42" t="str">
        <f t="shared" si="0"/>
        <v>return</v>
      </c>
    </row>
    <row r="43" spans="1:19" x14ac:dyDescent="0.35">
      <c r="A43" s="2" t="s">
        <v>14</v>
      </c>
      <c r="B43" s="2" t="s">
        <v>156</v>
      </c>
      <c r="C43" s="3">
        <v>45061</v>
      </c>
      <c r="D43" s="2" t="s">
        <v>189</v>
      </c>
      <c r="E43" s="2" t="s">
        <v>190</v>
      </c>
      <c r="F43" s="2" t="s">
        <v>167</v>
      </c>
      <c r="G43" s="7">
        <v>8095000</v>
      </c>
      <c r="H43" s="7">
        <v>2882000</v>
      </c>
      <c r="I43" s="7">
        <v>2882000</v>
      </c>
      <c r="J43" s="2" t="s">
        <v>179</v>
      </c>
      <c r="K43" s="2" t="s">
        <v>169</v>
      </c>
      <c r="L43" s="2" t="s">
        <v>170</v>
      </c>
      <c r="M43" s="2" t="s">
        <v>158</v>
      </c>
      <c r="N43" s="2" t="s">
        <v>171</v>
      </c>
      <c r="O43" s="2" t="s">
        <v>171</v>
      </c>
      <c r="P43" s="2" t="s">
        <v>161</v>
      </c>
      <c r="Q43" s="4">
        <v>45100</v>
      </c>
      <c r="R43" s="2" t="s">
        <v>164</v>
      </c>
      <c r="S43" t="str">
        <f t="shared" si="0"/>
        <v>pay</v>
      </c>
    </row>
    <row r="44" spans="1:19" x14ac:dyDescent="0.35">
      <c r="A44" s="2" t="s">
        <v>15</v>
      </c>
      <c r="B44" s="2" t="s">
        <v>156</v>
      </c>
      <c r="C44" s="3">
        <v>45062</v>
      </c>
      <c r="D44" s="2" t="s">
        <v>196</v>
      </c>
      <c r="E44" s="2" t="s">
        <v>197</v>
      </c>
      <c r="F44" s="2" t="s">
        <v>167</v>
      </c>
      <c r="G44" s="7">
        <v>-38053000</v>
      </c>
      <c r="H44" s="7">
        <v>-13699000</v>
      </c>
      <c r="I44" s="7">
        <v>-13699000</v>
      </c>
      <c r="J44" s="2" t="s">
        <v>179</v>
      </c>
      <c r="K44" s="2" t="s">
        <v>169</v>
      </c>
      <c r="L44" s="2" t="s">
        <v>170</v>
      </c>
      <c r="M44" s="2" t="s">
        <v>158</v>
      </c>
      <c r="N44" s="2" t="s">
        <v>171</v>
      </c>
      <c r="O44" s="2" t="s">
        <v>171</v>
      </c>
      <c r="P44" s="2" t="s">
        <v>161</v>
      </c>
      <c r="Q44" s="4">
        <v>45100</v>
      </c>
      <c r="R44" s="2" t="s">
        <v>164</v>
      </c>
      <c r="S44" t="str">
        <f t="shared" si="0"/>
        <v>return</v>
      </c>
    </row>
    <row r="45" spans="1:19" x14ac:dyDescent="0.35">
      <c r="A45" s="2" t="s">
        <v>15</v>
      </c>
      <c r="B45" s="2" t="s">
        <v>156</v>
      </c>
      <c r="C45" s="3">
        <v>45062</v>
      </c>
      <c r="D45" s="2" t="s">
        <v>196</v>
      </c>
      <c r="E45" s="2" t="s">
        <v>197</v>
      </c>
      <c r="F45" s="2" t="s">
        <v>167</v>
      </c>
      <c r="G45" s="7">
        <v>4534000</v>
      </c>
      <c r="H45" s="7">
        <v>1632000</v>
      </c>
      <c r="I45" s="7">
        <v>1632000</v>
      </c>
      <c r="J45" s="2" t="s">
        <v>179</v>
      </c>
      <c r="K45" s="2" t="s">
        <v>169</v>
      </c>
      <c r="L45" s="2" t="s">
        <v>170</v>
      </c>
      <c r="M45" s="2" t="s">
        <v>158</v>
      </c>
      <c r="N45" s="2" t="s">
        <v>171</v>
      </c>
      <c r="O45" s="2" t="s">
        <v>171</v>
      </c>
      <c r="P45" s="2" t="s">
        <v>161</v>
      </c>
      <c r="Q45" s="4">
        <v>45100</v>
      </c>
      <c r="R45" s="2" t="s">
        <v>164</v>
      </c>
      <c r="S45" t="str">
        <f t="shared" si="0"/>
        <v>pay</v>
      </c>
    </row>
    <row r="46" spans="1:19" x14ac:dyDescent="0.35">
      <c r="A46" s="2" t="s">
        <v>15</v>
      </c>
      <c r="B46" s="2" t="s">
        <v>156</v>
      </c>
      <c r="C46" s="3">
        <v>45062</v>
      </c>
      <c r="D46" s="2" t="s">
        <v>196</v>
      </c>
      <c r="E46" s="2" t="s">
        <v>197</v>
      </c>
      <c r="F46" s="2" t="s">
        <v>172</v>
      </c>
      <c r="G46" s="7">
        <v>38053000</v>
      </c>
      <c r="H46" s="7">
        <v>13699000</v>
      </c>
      <c r="I46" s="7">
        <v>13699000</v>
      </c>
      <c r="J46" s="2" t="s">
        <v>176</v>
      </c>
      <c r="K46" s="2" t="s">
        <v>169</v>
      </c>
      <c r="L46" s="2" t="s">
        <v>170</v>
      </c>
      <c r="M46" s="2" t="s">
        <v>158</v>
      </c>
      <c r="N46" s="2" t="s">
        <v>160</v>
      </c>
      <c r="O46" s="2" t="s">
        <v>160</v>
      </c>
      <c r="P46" s="2" t="s">
        <v>161</v>
      </c>
      <c r="Q46" s="4">
        <v>45085</v>
      </c>
      <c r="R46" s="2" t="s">
        <v>159</v>
      </c>
      <c r="S46" t="str">
        <f t="shared" si="0"/>
        <v>pay</v>
      </c>
    </row>
    <row r="47" spans="1:19" x14ac:dyDescent="0.35">
      <c r="A47" s="2" t="s">
        <v>16</v>
      </c>
      <c r="B47" s="2" t="s">
        <v>156</v>
      </c>
      <c r="C47" s="3">
        <v>45062</v>
      </c>
      <c r="D47" s="2" t="s">
        <v>198</v>
      </c>
      <c r="E47" s="2" t="s">
        <v>199</v>
      </c>
      <c r="F47" s="2" t="s">
        <v>167</v>
      </c>
      <c r="G47" s="7">
        <v>-20049000</v>
      </c>
      <c r="H47" s="7">
        <v>-7816000</v>
      </c>
      <c r="I47" s="7">
        <v>-7816000</v>
      </c>
      <c r="J47" s="2" t="s">
        <v>173</v>
      </c>
      <c r="K47" s="2" t="s">
        <v>169</v>
      </c>
      <c r="L47" s="2" t="s">
        <v>170</v>
      </c>
      <c r="M47" s="2" t="s">
        <v>158</v>
      </c>
      <c r="N47" s="2" t="s">
        <v>171</v>
      </c>
      <c r="O47" s="2" t="s">
        <v>163</v>
      </c>
      <c r="P47" s="2" t="s">
        <v>161</v>
      </c>
      <c r="Q47" s="4">
        <v>45117</v>
      </c>
      <c r="R47" s="2" t="s">
        <v>164</v>
      </c>
      <c r="S47" t="str">
        <f t="shared" si="0"/>
        <v>return</v>
      </c>
    </row>
    <row r="48" spans="1:19" x14ac:dyDescent="0.35">
      <c r="A48" s="2" t="s">
        <v>16</v>
      </c>
      <c r="B48" s="2" t="s">
        <v>156</v>
      </c>
      <c r="C48" s="3">
        <v>45062</v>
      </c>
      <c r="D48" s="2" t="s">
        <v>198</v>
      </c>
      <c r="E48" s="2" t="s">
        <v>199</v>
      </c>
      <c r="F48" s="2" t="s">
        <v>167</v>
      </c>
      <c r="G48" s="7">
        <v>4549000</v>
      </c>
      <c r="H48" s="7">
        <v>1713000</v>
      </c>
      <c r="I48" s="7">
        <v>1713000</v>
      </c>
      <c r="J48" s="2" t="s">
        <v>173</v>
      </c>
      <c r="K48" s="2" t="s">
        <v>169</v>
      </c>
      <c r="L48" s="2" t="s">
        <v>170</v>
      </c>
      <c r="M48" s="2" t="s">
        <v>158</v>
      </c>
      <c r="N48" s="2" t="s">
        <v>171</v>
      </c>
      <c r="O48" s="2" t="s">
        <v>163</v>
      </c>
      <c r="P48" s="2" t="s">
        <v>161</v>
      </c>
      <c r="Q48" s="4">
        <v>45117</v>
      </c>
      <c r="R48" s="2" t="s">
        <v>164</v>
      </c>
      <c r="S48" t="str">
        <f t="shared" si="0"/>
        <v>pay</v>
      </c>
    </row>
    <row r="49" spans="1:19" x14ac:dyDescent="0.35">
      <c r="A49" s="2" t="s">
        <v>16</v>
      </c>
      <c r="B49" s="2" t="s">
        <v>156</v>
      </c>
      <c r="C49" s="3">
        <v>45062</v>
      </c>
      <c r="D49" s="2" t="s">
        <v>198</v>
      </c>
      <c r="E49" s="2" t="s">
        <v>199</v>
      </c>
      <c r="F49" s="2" t="s">
        <v>172</v>
      </c>
      <c r="G49" s="7">
        <v>20049000</v>
      </c>
      <c r="H49" s="7">
        <v>7816000</v>
      </c>
      <c r="I49" s="7">
        <v>7816000</v>
      </c>
      <c r="J49" s="2" t="s">
        <v>176</v>
      </c>
      <c r="K49" s="2" t="s">
        <v>169</v>
      </c>
      <c r="L49" s="2" t="s">
        <v>170</v>
      </c>
      <c r="M49" s="2" t="s">
        <v>158</v>
      </c>
      <c r="N49" s="2" t="s">
        <v>160</v>
      </c>
      <c r="O49" s="2" t="s">
        <v>160</v>
      </c>
      <c r="P49" s="2" t="s">
        <v>161</v>
      </c>
      <c r="Q49" s="4">
        <v>45085</v>
      </c>
      <c r="R49" s="2" t="s">
        <v>159</v>
      </c>
      <c r="S49" t="str">
        <f t="shared" si="0"/>
        <v>pay</v>
      </c>
    </row>
    <row r="50" spans="1:19" x14ac:dyDescent="0.35">
      <c r="A50" s="2" t="s">
        <v>17</v>
      </c>
      <c r="B50" s="2" t="s">
        <v>156</v>
      </c>
      <c r="C50" s="3">
        <v>45063</v>
      </c>
      <c r="D50" s="2" t="s">
        <v>198</v>
      </c>
      <c r="E50" s="2" t="s">
        <v>199</v>
      </c>
      <c r="F50" s="2" t="s">
        <v>167</v>
      </c>
      <c r="G50" s="7">
        <v>-44977000</v>
      </c>
      <c r="H50" s="7">
        <v>-16836000</v>
      </c>
      <c r="I50" s="7">
        <v>-16836000</v>
      </c>
      <c r="J50" s="2" t="s">
        <v>179</v>
      </c>
      <c r="K50" s="2" t="s">
        <v>169</v>
      </c>
      <c r="L50" s="2" t="s">
        <v>170</v>
      </c>
      <c r="M50" s="2" t="s">
        <v>158</v>
      </c>
      <c r="N50" s="2" t="s">
        <v>171</v>
      </c>
      <c r="O50" s="2" t="s">
        <v>171</v>
      </c>
      <c r="P50" s="2" t="s">
        <v>161</v>
      </c>
      <c r="Q50" s="4">
        <v>45100</v>
      </c>
      <c r="R50" s="2" t="s">
        <v>164</v>
      </c>
      <c r="S50" t="str">
        <f t="shared" si="0"/>
        <v>return</v>
      </c>
    </row>
    <row r="51" spans="1:19" x14ac:dyDescent="0.35">
      <c r="A51" s="2" t="s">
        <v>17</v>
      </c>
      <c r="B51" s="2" t="s">
        <v>156</v>
      </c>
      <c r="C51" s="3">
        <v>45063</v>
      </c>
      <c r="D51" s="2" t="s">
        <v>198</v>
      </c>
      <c r="E51" s="2" t="s">
        <v>199</v>
      </c>
      <c r="F51" s="2" t="s">
        <v>167</v>
      </c>
      <c r="G51" s="7">
        <v>8041000</v>
      </c>
      <c r="H51" s="7">
        <v>2800000</v>
      </c>
      <c r="I51" s="7">
        <v>2800000</v>
      </c>
      <c r="J51" s="2" t="s">
        <v>179</v>
      </c>
      <c r="K51" s="2" t="s">
        <v>169</v>
      </c>
      <c r="L51" s="2" t="s">
        <v>170</v>
      </c>
      <c r="M51" s="2" t="s">
        <v>158</v>
      </c>
      <c r="N51" s="2" t="s">
        <v>171</v>
      </c>
      <c r="O51" s="2" t="s">
        <v>171</v>
      </c>
      <c r="P51" s="2" t="s">
        <v>161</v>
      </c>
      <c r="Q51" s="4">
        <v>45100</v>
      </c>
      <c r="R51" s="2" t="s">
        <v>164</v>
      </c>
      <c r="S51" t="str">
        <f t="shared" si="0"/>
        <v>pay</v>
      </c>
    </row>
    <row r="52" spans="1:19" x14ac:dyDescent="0.35">
      <c r="A52" s="2" t="s">
        <v>17</v>
      </c>
      <c r="B52" s="2" t="s">
        <v>156</v>
      </c>
      <c r="C52" s="3">
        <v>45063</v>
      </c>
      <c r="D52" s="2" t="s">
        <v>198</v>
      </c>
      <c r="E52" s="2" t="s">
        <v>199</v>
      </c>
      <c r="F52" s="2" t="s">
        <v>172</v>
      </c>
      <c r="G52" s="7">
        <v>44977000</v>
      </c>
      <c r="H52" s="7">
        <v>16836000</v>
      </c>
      <c r="I52" s="7">
        <v>16836000</v>
      </c>
      <c r="J52" s="2" t="s">
        <v>176</v>
      </c>
      <c r="K52" s="2" t="s">
        <v>169</v>
      </c>
      <c r="L52" s="2" t="s">
        <v>170</v>
      </c>
      <c r="M52" s="2" t="s">
        <v>158</v>
      </c>
      <c r="N52" s="2" t="s">
        <v>160</v>
      </c>
      <c r="O52" s="2" t="s">
        <v>160</v>
      </c>
      <c r="P52" s="2" t="s">
        <v>161</v>
      </c>
      <c r="Q52" s="4">
        <v>45085</v>
      </c>
      <c r="R52" s="2" t="s">
        <v>159</v>
      </c>
      <c r="S52" t="str">
        <f t="shared" si="0"/>
        <v>pay</v>
      </c>
    </row>
    <row r="53" spans="1:19" x14ac:dyDescent="0.35">
      <c r="A53" s="2" t="s">
        <v>18</v>
      </c>
      <c r="B53" s="2" t="s">
        <v>156</v>
      </c>
      <c r="C53" s="3">
        <v>45063</v>
      </c>
      <c r="D53" s="2" t="s">
        <v>198</v>
      </c>
      <c r="E53" s="2" t="s">
        <v>199</v>
      </c>
      <c r="F53" s="2" t="s">
        <v>167</v>
      </c>
      <c r="G53" s="7">
        <v>-20150000</v>
      </c>
      <c r="H53" s="7">
        <v>-7862000</v>
      </c>
      <c r="I53" s="7">
        <v>-7862000</v>
      </c>
      <c r="J53" s="2" t="s">
        <v>173</v>
      </c>
      <c r="K53" s="2" t="s">
        <v>169</v>
      </c>
      <c r="L53" s="2" t="s">
        <v>170</v>
      </c>
      <c r="M53" s="2" t="s">
        <v>158</v>
      </c>
      <c r="N53" s="2" t="s">
        <v>171</v>
      </c>
      <c r="O53" s="2" t="s">
        <v>163</v>
      </c>
      <c r="P53" s="2" t="s">
        <v>161</v>
      </c>
      <c r="Q53" s="4">
        <v>45117</v>
      </c>
      <c r="R53" s="2" t="s">
        <v>164</v>
      </c>
      <c r="S53" t="str">
        <f t="shared" si="0"/>
        <v>return</v>
      </c>
    </row>
    <row r="54" spans="1:19" x14ac:dyDescent="0.35">
      <c r="A54" s="2" t="s">
        <v>18</v>
      </c>
      <c r="B54" s="2" t="s">
        <v>156</v>
      </c>
      <c r="C54" s="3">
        <v>45063</v>
      </c>
      <c r="D54" s="2" t="s">
        <v>198</v>
      </c>
      <c r="E54" s="2" t="s">
        <v>199</v>
      </c>
      <c r="F54" s="2" t="s">
        <v>167</v>
      </c>
      <c r="G54" s="7">
        <v>4508000</v>
      </c>
      <c r="H54" s="7">
        <v>1705000</v>
      </c>
      <c r="I54" s="7">
        <v>1705000</v>
      </c>
      <c r="J54" s="2" t="s">
        <v>173</v>
      </c>
      <c r="K54" s="2" t="s">
        <v>169</v>
      </c>
      <c r="L54" s="2" t="s">
        <v>170</v>
      </c>
      <c r="M54" s="2" t="s">
        <v>158</v>
      </c>
      <c r="N54" s="2" t="s">
        <v>171</v>
      </c>
      <c r="O54" s="2" t="s">
        <v>163</v>
      </c>
      <c r="P54" s="2" t="s">
        <v>161</v>
      </c>
      <c r="Q54" s="4">
        <v>45117</v>
      </c>
      <c r="R54" s="2" t="s">
        <v>164</v>
      </c>
      <c r="S54" t="str">
        <f t="shared" si="0"/>
        <v>pay</v>
      </c>
    </row>
    <row r="55" spans="1:19" x14ac:dyDescent="0.35">
      <c r="A55" s="2" t="s">
        <v>18</v>
      </c>
      <c r="B55" s="2" t="s">
        <v>156</v>
      </c>
      <c r="C55" s="3">
        <v>45063</v>
      </c>
      <c r="D55" s="2" t="s">
        <v>198</v>
      </c>
      <c r="E55" s="2" t="s">
        <v>199</v>
      </c>
      <c r="F55" s="2" t="s">
        <v>172</v>
      </c>
      <c r="G55" s="7">
        <v>20150000</v>
      </c>
      <c r="H55" s="7">
        <v>7862000</v>
      </c>
      <c r="I55" s="7">
        <v>7862000</v>
      </c>
      <c r="J55" s="2" t="s">
        <v>176</v>
      </c>
      <c r="K55" s="2" t="s">
        <v>169</v>
      </c>
      <c r="L55" s="2" t="s">
        <v>170</v>
      </c>
      <c r="M55" s="2" t="s">
        <v>158</v>
      </c>
      <c r="N55" s="2" t="s">
        <v>160</v>
      </c>
      <c r="O55" s="2" t="s">
        <v>160</v>
      </c>
      <c r="P55" s="2" t="s">
        <v>161</v>
      </c>
      <c r="Q55" s="4">
        <v>45085</v>
      </c>
      <c r="R55" s="2" t="s">
        <v>159</v>
      </c>
      <c r="S55" t="str">
        <f t="shared" si="0"/>
        <v>pay</v>
      </c>
    </row>
    <row r="56" spans="1:19" x14ac:dyDescent="0.35">
      <c r="A56" s="2" t="s">
        <v>19</v>
      </c>
      <c r="B56" s="2" t="s">
        <v>156</v>
      </c>
      <c r="C56" s="3">
        <v>45063</v>
      </c>
      <c r="D56" s="2" t="s">
        <v>198</v>
      </c>
      <c r="E56" s="2" t="s">
        <v>199</v>
      </c>
      <c r="F56" s="2" t="s">
        <v>167</v>
      </c>
      <c r="G56" s="7">
        <v>-27446000</v>
      </c>
      <c r="H56" s="7">
        <v>-10219000</v>
      </c>
      <c r="I56" s="7">
        <v>-10219000</v>
      </c>
      <c r="J56" s="2" t="s">
        <v>179</v>
      </c>
      <c r="K56" s="2" t="s">
        <v>169</v>
      </c>
      <c r="L56" s="2" t="s">
        <v>170</v>
      </c>
      <c r="M56" s="2" t="s">
        <v>158</v>
      </c>
      <c r="N56" s="2" t="s">
        <v>171</v>
      </c>
      <c r="O56" s="2" t="s">
        <v>171</v>
      </c>
      <c r="P56" s="2" t="s">
        <v>161</v>
      </c>
      <c r="Q56" s="4">
        <v>45100</v>
      </c>
      <c r="R56" s="2" t="s">
        <v>164</v>
      </c>
      <c r="S56" t="str">
        <f t="shared" si="0"/>
        <v>return</v>
      </c>
    </row>
    <row r="57" spans="1:19" x14ac:dyDescent="0.35">
      <c r="A57" s="2" t="s">
        <v>19</v>
      </c>
      <c r="B57" s="2" t="s">
        <v>156</v>
      </c>
      <c r="C57" s="3">
        <v>45063</v>
      </c>
      <c r="D57" s="2" t="s">
        <v>198</v>
      </c>
      <c r="E57" s="2" t="s">
        <v>199</v>
      </c>
      <c r="F57" s="2" t="s">
        <v>167</v>
      </c>
      <c r="G57" s="7">
        <v>8058000</v>
      </c>
      <c r="H57" s="7">
        <v>2903000</v>
      </c>
      <c r="I57" s="7">
        <v>2903000</v>
      </c>
      <c r="J57" s="2" t="s">
        <v>179</v>
      </c>
      <c r="K57" s="2" t="s">
        <v>169</v>
      </c>
      <c r="L57" s="2" t="s">
        <v>170</v>
      </c>
      <c r="M57" s="2" t="s">
        <v>158</v>
      </c>
      <c r="N57" s="2" t="s">
        <v>171</v>
      </c>
      <c r="O57" s="2" t="s">
        <v>171</v>
      </c>
      <c r="P57" s="2" t="s">
        <v>161</v>
      </c>
      <c r="Q57" s="4">
        <v>45100</v>
      </c>
      <c r="R57" s="2" t="s">
        <v>164</v>
      </c>
      <c r="S57" t="str">
        <f t="shared" si="0"/>
        <v>pay</v>
      </c>
    </row>
    <row r="58" spans="1:19" x14ac:dyDescent="0.35">
      <c r="A58" s="2" t="s">
        <v>19</v>
      </c>
      <c r="B58" s="2" t="s">
        <v>156</v>
      </c>
      <c r="C58" s="3">
        <v>45063</v>
      </c>
      <c r="D58" s="2" t="s">
        <v>198</v>
      </c>
      <c r="E58" s="2" t="s">
        <v>199</v>
      </c>
      <c r="F58" s="2" t="s">
        <v>172</v>
      </c>
      <c r="G58" s="7">
        <v>27446000</v>
      </c>
      <c r="H58" s="7">
        <v>10219000</v>
      </c>
      <c r="I58" s="7">
        <v>10219000</v>
      </c>
      <c r="J58" s="2" t="s">
        <v>176</v>
      </c>
      <c r="K58" s="2" t="s">
        <v>169</v>
      </c>
      <c r="L58" s="2" t="s">
        <v>170</v>
      </c>
      <c r="M58" s="2" t="s">
        <v>158</v>
      </c>
      <c r="N58" s="2" t="s">
        <v>160</v>
      </c>
      <c r="O58" s="2" t="s">
        <v>160</v>
      </c>
      <c r="P58" s="2" t="s">
        <v>161</v>
      </c>
      <c r="Q58" s="4">
        <v>45085</v>
      </c>
      <c r="R58" s="2" t="s">
        <v>159</v>
      </c>
      <c r="S58" t="str">
        <f t="shared" si="0"/>
        <v>pay</v>
      </c>
    </row>
    <row r="59" spans="1:19" x14ac:dyDescent="0.35">
      <c r="A59" s="2" t="s">
        <v>20</v>
      </c>
      <c r="B59" s="2" t="s">
        <v>156</v>
      </c>
      <c r="C59" s="3">
        <v>45065</v>
      </c>
      <c r="D59" s="2" t="s">
        <v>191</v>
      </c>
      <c r="E59" s="2" t="s">
        <v>192</v>
      </c>
      <c r="F59" s="2" t="s">
        <v>167</v>
      </c>
      <c r="G59" s="7">
        <v>201000</v>
      </c>
      <c r="H59" s="7">
        <v>2000</v>
      </c>
      <c r="I59" s="7">
        <v>2000</v>
      </c>
      <c r="J59" s="2" t="s">
        <v>168</v>
      </c>
      <c r="K59" s="2" t="s">
        <v>169</v>
      </c>
      <c r="L59" s="2" t="s">
        <v>170</v>
      </c>
      <c r="M59" s="2" t="s">
        <v>158</v>
      </c>
      <c r="N59" s="2" t="s">
        <v>171</v>
      </c>
      <c r="O59" s="2" t="s">
        <v>171</v>
      </c>
      <c r="P59" s="2" t="s">
        <v>161</v>
      </c>
      <c r="Q59" s="4">
        <v>45100</v>
      </c>
      <c r="R59" s="2" t="s">
        <v>164</v>
      </c>
      <c r="S59" t="str">
        <f t="shared" si="0"/>
        <v>pay</v>
      </c>
    </row>
    <row r="60" spans="1:19" x14ac:dyDescent="0.35">
      <c r="A60" s="2" t="s">
        <v>20</v>
      </c>
      <c r="B60" s="2" t="s">
        <v>156</v>
      </c>
      <c r="C60" s="3">
        <v>45065</v>
      </c>
      <c r="D60" s="2" t="s">
        <v>191</v>
      </c>
      <c r="E60" s="2" t="s">
        <v>192</v>
      </c>
      <c r="F60" s="2" t="s">
        <v>167</v>
      </c>
      <c r="G60" s="7">
        <v>-43050000</v>
      </c>
      <c r="H60" s="7">
        <v>-16025000</v>
      </c>
      <c r="I60" s="7">
        <v>-16025000</v>
      </c>
      <c r="J60" s="2" t="s">
        <v>168</v>
      </c>
      <c r="K60" s="2" t="s">
        <v>169</v>
      </c>
      <c r="L60" s="2" t="s">
        <v>170</v>
      </c>
      <c r="M60" s="2" t="s">
        <v>158</v>
      </c>
      <c r="N60" s="2" t="s">
        <v>171</v>
      </c>
      <c r="O60" s="2" t="s">
        <v>171</v>
      </c>
      <c r="P60" s="2" t="s">
        <v>161</v>
      </c>
      <c r="Q60" s="4">
        <v>45100</v>
      </c>
      <c r="R60" s="2" t="s">
        <v>164</v>
      </c>
      <c r="S60" t="str">
        <f t="shared" si="0"/>
        <v>return</v>
      </c>
    </row>
    <row r="61" spans="1:19" x14ac:dyDescent="0.35">
      <c r="A61" s="2" t="s">
        <v>20</v>
      </c>
      <c r="B61" s="2" t="s">
        <v>156</v>
      </c>
      <c r="C61" s="3">
        <v>45065</v>
      </c>
      <c r="D61" s="2" t="s">
        <v>191</v>
      </c>
      <c r="E61" s="2" t="s">
        <v>192</v>
      </c>
      <c r="F61" s="2" t="s">
        <v>167</v>
      </c>
      <c r="G61" s="7">
        <v>8004000</v>
      </c>
      <c r="H61" s="7">
        <v>2790000</v>
      </c>
      <c r="I61" s="7">
        <v>2790000</v>
      </c>
      <c r="J61" s="2" t="s">
        <v>168</v>
      </c>
      <c r="K61" s="2" t="s">
        <v>169</v>
      </c>
      <c r="L61" s="2" t="s">
        <v>170</v>
      </c>
      <c r="M61" s="2" t="s">
        <v>158</v>
      </c>
      <c r="N61" s="2" t="s">
        <v>171</v>
      </c>
      <c r="O61" s="2" t="s">
        <v>171</v>
      </c>
      <c r="P61" s="2" t="s">
        <v>161</v>
      </c>
      <c r="Q61" s="4">
        <v>45100</v>
      </c>
      <c r="R61" s="2" t="s">
        <v>164</v>
      </c>
      <c r="S61" t="str">
        <f t="shared" si="0"/>
        <v>pay</v>
      </c>
    </row>
    <row r="62" spans="1:19" x14ac:dyDescent="0.35">
      <c r="A62" s="2" t="s">
        <v>20</v>
      </c>
      <c r="B62" s="2" t="s">
        <v>156</v>
      </c>
      <c r="C62" s="3">
        <v>45065</v>
      </c>
      <c r="D62" s="2" t="s">
        <v>191</v>
      </c>
      <c r="E62" s="2" t="s">
        <v>192</v>
      </c>
      <c r="F62" s="2" t="s">
        <v>172</v>
      </c>
      <c r="G62" s="7">
        <v>42849000</v>
      </c>
      <c r="H62" s="7">
        <v>16023000</v>
      </c>
      <c r="I62" s="7">
        <v>16023000</v>
      </c>
      <c r="J62" s="2" t="s">
        <v>157</v>
      </c>
      <c r="K62" s="2" t="s">
        <v>169</v>
      </c>
      <c r="L62" s="2" t="s">
        <v>170</v>
      </c>
      <c r="M62" s="2" t="s">
        <v>158</v>
      </c>
      <c r="N62" s="2" t="s">
        <v>160</v>
      </c>
      <c r="O62" s="2" t="s">
        <v>160</v>
      </c>
      <c r="P62" s="2" t="s">
        <v>161</v>
      </c>
      <c r="Q62" s="4">
        <v>45085</v>
      </c>
      <c r="R62" s="2" t="s">
        <v>159</v>
      </c>
      <c r="S62" t="str">
        <f t="shared" si="0"/>
        <v>pay</v>
      </c>
    </row>
    <row r="63" spans="1:19" x14ac:dyDescent="0.35">
      <c r="A63" s="2" t="s">
        <v>21</v>
      </c>
      <c r="B63" s="2" t="s">
        <v>156</v>
      </c>
      <c r="C63" s="3">
        <v>45069</v>
      </c>
      <c r="D63" s="2" t="s">
        <v>200</v>
      </c>
      <c r="E63" s="2" t="s">
        <v>201</v>
      </c>
      <c r="F63" s="2" t="s">
        <v>193</v>
      </c>
      <c r="G63" s="7">
        <v>12241000</v>
      </c>
      <c r="H63" s="7">
        <v>4384000</v>
      </c>
      <c r="I63" s="7">
        <v>4384000</v>
      </c>
      <c r="J63" s="2" t="s">
        <v>162</v>
      </c>
      <c r="K63" s="2" t="s">
        <v>169</v>
      </c>
      <c r="L63" s="2" t="s">
        <v>170</v>
      </c>
      <c r="M63" s="2" t="s">
        <v>158</v>
      </c>
      <c r="N63" s="2" t="s">
        <v>163</v>
      </c>
      <c r="O63" s="2" t="s">
        <v>163</v>
      </c>
      <c r="P63" s="2" t="s">
        <v>161</v>
      </c>
      <c r="Q63" s="4">
        <v>45117</v>
      </c>
      <c r="R63" s="2" t="s">
        <v>164</v>
      </c>
      <c r="S63" t="str">
        <f t="shared" si="0"/>
        <v>pay</v>
      </c>
    </row>
    <row r="64" spans="1:19" x14ac:dyDescent="0.35">
      <c r="A64" s="2" t="s">
        <v>21</v>
      </c>
      <c r="B64" s="2" t="s">
        <v>156</v>
      </c>
      <c r="C64" s="3">
        <v>45069</v>
      </c>
      <c r="D64" s="2" t="s">
        <v>200</v>
      </c>
      <c r="E64" s="2" t="s">
        <v>201</v>
      </c>
      <c r="F64" s="2" t="s">
        <v>193</v>
      </c>
      <c r="G64" s="7">
        <v>-15011000</v>
      </c>
      <c r="H64" s="7">
        <v>-4858000</v>
      </c>
      <c r="I64" s="7">
        <v>-4858000</v>
      </c>
      <c r="J64" s="2" t="s">
        <v>162</v>
      </c>
      <c r="K64" s="2" t="s">
        <v>169</v>
      </c>
      <c r="L64" s="2" t="s">
        <v>170</v>
      </c>
      <c r="M64" s="2" t="s">
        <v>158</v>
      </c>
      <c r="N64" s="2" t="s">
        <v>163</v>
      </c>
      <c r="O64" s="2" t="s">
        <v>163</v>
      </c>
      <c r="P64" s="2" t="s">
        <v>161</v>
      </c>
      <c r="Q64" s="4">
        <v>45117</v>
      </c>
      <c r="R64" s="2" t="s">
        <v>164</v>
      </c>
      <c r="S64" t="str">
        <f t="shared" si="0"/>
        <v>return</v>
      </c>
    </row>
    <row r="65" spans="1:19" x14ac:dyDescent="0.35">
      <c r="A65" s="2" t="s">
        <v>21</v>
      </c>
      <c r="B65" s="2" t="s">
        <v>156</v>
      </c>
      <c r="C65" s="3">
        <v>45069</v>
      </c>
      <c r="D65" s="2" t="s">
        <v>200</v>
      </c>
      <c r="E65" s="2" t="s">
        <v>201</v>
      </c>
      <c r="F65" s="2" t="s">
        <v>172</v>
      </c>
      <c r="G65" s="7">
        <v>15011000</v>
      </c>
      <c r="H65" s="7">
        <v>4858000</v>
      </c>
      <c r="I65" s="7">
        <v>4858000</v>
      </c>
      <c r="J65" s="2" t="s">
        <v>168</v>
      </c>
      <c r="K65" s="2" t="s">
        <v>169</v>
      </c>
      <c r="L65" s="2" t="s">
        <v>170</v>
      </c>
      <c r="M65" s="2" t="s">
        <v>158</v>
      </c>
      <c r="N65" s="2" t="s">
        <v>160</v>
      </c>
      <c r="O65" s="2" t="s">
        <v>171</v>
      </c>
      <c r="P65" s="2" t="s">
        <v>161</v>
      </c>
      <c r="Q65" s="4">
        <v>45100</v>
      </c>
      <c r="R65" s="2" t="s">
        <v>164</v>
      </c>
      <c r="S65" t="str">
        <f t="shared" si="0"/>
        <v>pay</v>
      </c>
    </row>
    <row r="66" spans="1:19" x14ac:dyDescent="0.35">
      <c r="A66" s="2" t="s">
        <v>22</v>
      </c>
      <c r="B66" s="2" t="s">
        <v>156</v>
      </c>
      <c r="C66" s="3">
        <v>45069</v>
      </c>
      <c r="D66" s="2" t="s">
        <v>174</v>
      </c>
      <c r="E66" s="2" t="s">
        <v>175</v>
      </c>
      <c r="F66" s="2" t="s">
        <v>167</v>
      </c>
      <c r="G66" s="7">
        <v>-28928000</v>
      </c>
      <c r="H66" s="7">
        <v>-10624000</v>
      </c>
      <c r="I66" s="7">
        <v>-10624000</v>
      </c>
      <c r="J66" s="2" t="s">
        <v>173</v>
      </c>
      <c r="K66" s="2" t="s">
        <v>169</v>
      </c>
      <c r="L66" s="2" t="s">
        <v>170</v>
      </c>
      <c r="M66" s="2" t="s">
        <v>158</v>
      </c>
      <c r="N66" s="2" t="s">
        <v>171</v>
      </c>
      <c r="O66" s="2" t="s">
        <v>163</v>
      </c>
      <c r="P66" s="2" t="s">
        <v>161</v>
      </c>
      <c r="Q66" s="4">
        <v>45117</v>
      </c>
      <c r="R66" s="2" t="s">
        <v>164</v>
      </c>
      <c r="S66" t="str">
        <f t="shared" si="0"/>
        <v>return</v>
      </c>
    </row>
    <row r="67" spans="1:19" x14ac:dyDescent="0.35">
      <c r="A67" s="2" t="s">
        <v>22</v>
      </c>
      <c r="B67" s="2" t="s">
        <v>156</v>
      </c>
      <c r="C67" s="3">
        <v>45069</v>
      </c>
      <c r="D67" s="2" t="s">
        <v>174</v>
      </c>
      <c r="E67" s="2" t="s">
        <v>175</v>
      </c>
      <c r="F67" s="2" t="s">
        <v>167</v>
      </c>
      <c r="G67" s="7">
        <v>4580000</v>
      </c>
      <c r="H67" s="7">
        <v>1682000</v>
      </c>
      <c r="I67" s="7">
        <v>1682000</v>
      </c>
      <c r="J67" s="2" t="s">
        <v>173</v>
      </c>
      <c r="K67" s="2" t="s">
        <v>169</v>
      </c>
      <c r="L67" s="2" t="s">
        <v>170</v>
      </c>
      <c r="M67" s="2" t="s">
        <v>158</v>
      </c>
      <c r="N67" s="2" t="s">
        <v>171</v>
      </c>
      <c r="O67" s="2" t="s">
        <v>163</v>
      </c>
      <c r="P67" s="2" t="s">
        <v>161</v>
      </c>
      <c r="Q67" s="4">
        <v>45117</v>
      </c>
      <c r="R67" s="2" t="s">
        <v>164</v>
      </c>
      <c r="S67" t="str">
        <f t="shared" ref="S67:S130" si="1">IF(H67&gt;=0,"pay","return")</f>
        <v>pay</v>
      </c>
    </row>
    <row r="68" spans="1:19" x14ac:dyDescent="0.35">
      <c r="A68" s="2" t="s">
        <v>22</v>
      </c>
      <c r="B68" s="2" t="s">
        <v>156</v>
      </c>
      <c r="C68" s="3">
        <v>45069</v>
      </c>
      <c r="D68" s="2" t="s">
        <v>174</v>
      </c>
      <c r="E68" s="2" t="s">
        <v>175</v>
      </c>
      <c r="F68" s="2" t="s">
        <v>172</v>
      </c>
      <c r="G68" s="7">
        <v>28928000</v>
      </c>
      <c r="H68" s="7">
        <v>10624000</v>
      </c>
      <c r="I68" s="7">
        <v>10624000</v>
      </c>
      <c r="J68" s="2" t="s">
        <v>176</v>
      </c>
      <c r="K68" s="2" t="s">
        <v>169</v>
      </c>
      <c r="L68" s="2" t="s">
        <v>170</v>
      </c>
      <c r="M68" s="2" t="s">
        <v>158</v>
      </c>
      <c r="N68" s="2" t="s">
        <v>160</v>
      </c>
      <c r="O68" s="2" t="s">
        <v>160</v>
      </c>
      <c r="P68" s="2" t="s">
        <v>161</v>
      </c>
      <c r="Q68" s="4">
        <v>45085</v>
      </c>
      <c r="R68" s="2" t="s">
        <v>159</v>
      </c>
      <c r="S68" t="str">
        <f t="shared" si="1"/>
        <v>pay</v>
      </c>
    </row>
    <row r="69" spans="1:19" x14ac:dyDescent="0.35">
      <c r="A69" s="2" t="s">
        <v>23</v>
      </c>
      <c r="B69" s="2" t="s">
        <v>156</v>
      </c>
      <c r="C69" s="3">
        <v>45070</v>
      </c>
      <c r="D69" s="2" t="s">
        <v>174</v>
      </c>
      <c r="E69" s="2" t="s">
        <v>175</v>
      </c>
      <c r="F69" s="2" t="s">
        <v>167</v>
      </c>
      <c r="G69" s="7">
        <v>-26650000</v>
      </c>
      <c r="H69" s="7">
        <v>-9826000</v>
      </c>
      <c r="I69" s="7">
        <v>-9826000</v>
      </c>
      <c r="J69" s="2" t="s">
        <v>173</v>
      </c>
      <c r="K69" s="2" t="s">
        <v>169</v>
      </c>
      <c r="L69" s="2" t="s">
        <v>170</v>
      </c>
      <c r="M69" s="2" t="s">
        <v>158</v>
      </c>
      <c r="N69" s="2" t="s">
        <v>171</v>
      </c>
      <c r="O69" s="2" t="s">
        <v>163</v>
      </c>
      <c r="P69" s="2" t="s">
        <v>161</v>
      </c>
      <c r="Q69" s="4">
        <v>45117</v>
      </c>
      <c r="R69" s="2" t="s">
        <v>164</v>
      </c>
      <c r="S69" t="str">
        <f t="shared" si="1"/>
        <v>return</v>
      </c>
    </row>
    <row r="70" spans="1:19" x14ac:dyDescent="0.35">
      <c r="A70" s="2" t="s">
        <v>23</v>
      </c>
      <c r="B70" s="2" t="s">
        <v>156</v>
      </c>
      <c r="C70" s="3">
        <v>45070</v>
      </c>
      <c r="D70" s="2" t="s">
        <v>174</v>
      </c>
      <c r="E70" s="2" t="s">
        <v>175</v>
      </c>
      <c r="F70" s="2" t="s">
        <v>167</v>
      </c>
      <c r="G70" s="7">
        <v>4629000</v>
      </c>
      <c r="H70" s="7">
        <v>1701000</v>
      </c>
      <c r="I70" s="7">
        <v>1701000</v>
      </c>
      <c r="J70" s="2" t="s">
        <v>173</v>
      </c>
      <c r="K70" s="2" t="s">
        <v>169</v>
      </c>
      <c r="L70" s="2" t="s">
        <v>170</v>
      </c>
      <c r="M70" s="2" t="s">
        <v>158</v>
      </c>
      <c r="N70" s="2" t="s">
        <v>171</v>
      </c>
      <c r="O70" s="2" t="s">
        <v>163</v>
      </c>
      <c r="P70" s="2" t="s">
        <v>161</v>
      </c>
      <c r="Q70" s="4">
        <v>45117</v>
      </c>
      <c r="R70" s="2" t="s">
        <v>164</v>
      </c>
      <c r="S70" t="str">
        <f t="shared" si="1"/>
        <v>pay</v>
      </c>
    </row>
    <row r="71" spans="1:19" x14ac:dyDescent="0.35">
      <c r="A71" s="2" t="s">
        <v>23</v>
      </c>
      <c r="B71" s="2" t="s">
        <v>156</v>
      </c>
      <c r="C71" s="3">
        <v>45070</v>
      </c>
      <c r="D71" s="2" t="s">
        <v>174</v>
      </c>
      <c r="E71" s="2" t="s">
        <v>175</v>
      </c>
      <c r="F71" s="2" t="s">
        <v>172</v>
      </c>
      <c r="G71" s="7">
        <v>26650000</v>
      </c>
      <c r="H71" s="7">
        <v>9826000</v>
      </c>
      <c r="I71" s="7">
        <v>9826000</v>
      </c>
      <c r="J71" s="2" t="s">
        <v>176</v>
      </c>
      <c r="K71" s="2" t="s">
        <v>169</v>
      </c>
      <c r="L71" s="2" t="s">
        <v>170</v>
      </c>
      <c r="M71" s="2" t="s">
        <v>158</v>
      </c>
      <c r="N71" s="2" t="s">
        <v>160</v>
      </c>
      <c r="O71" s="2" t="s">
        <v>160</v>
      </c>
      <c r="P71" s="2" t="s">
        <v>161</v>
      </c>
      <c r="Q71" s="4">
        <v>45085</v>
      </c>
      <c r="R71" s="2" t="s">
        <v>159</v>
      </c>
      <c r="S71" t="str">
        <f t="shared" si="1"/>
        <v>pay</v>
      </c>
    </row>
    <row r="72" spans="1:19" x14ac:dyDescent="0.35">
      <c r="A72" s="2" t="s">
        <v>24</v>
      </c>
      <c r="B72" s="2" t="s">
        <v>156</v>
      </c>
      <c r="C72" s="3">
        <v>45070</v>
      </c>
      <c r="D72" s="2" t="s">
        <v>174</v>
      </c>
      <c r="E72" s="2" t="s">
        <v>175</v>
      </c>
      <c r="F72" s="2" t="s">
        <v>167</v>
      </c>
      <c r="G72" s="7">
        <v>-25550000</v>
      </c>
      <c r="H72" s="7">
        <v>-9381000</v>
      </c>
      <c r="I72" s="7">
        <v>-9381000</v>
      </c>
      <c r="J72" s="2" t="s">
        <v>173</v>
      </c>
      <c r="K72" s="2" t="s">
        <v>169</v>
      </c>
      <c r="L72" s="2" t="s">
        <v>170</v>
      </c>
      <c r="M72" s="2" t="s">
        <v>158</v>
      </c>
      <c r="N72" s="2" t="s">
        <v>171</v>
      </c>
      <c r="O72" s="2" t="s">
        <v>163</v>
      </c>
      <c r="P72" s="2" t="s">
        <v>161</v>
      </c>
      <c r="Q72" s="4">
        <v>45117</v>
      </c>
      <c r="R72" s="2" t="s">
        <v>164</v>
      </c>
      <c r="S72" t="str">
        <f t="shared" si="1"/>
        <v>return</v>
      </c>
    </row>
    <row r="73" spans="1:19" x14ac:dyDescent="0.35">
      <c r="A73" s="2" t="s">
        <v>24</v>
      </c>
      <c r="B73" s="2" t="s">
        <v>156</v>
      </c>
      <c r="C73" s="3">
        <v>45070</v>
      </c>
      <c r="D73" s="2" t="s">
        <v>174</v>
      </c>
      <c r="E73" s="2" t="s">
        <v>175</v>
      </c>
      <c r="F73" s="2" t="s">
        <v>167</v>
      </c>
      <c r="G73" s="7">
        <v>4629000</v>
      </c>
      <c r="H73" s="7">
        <v>1701000</v>
      </c>
      <c r="I73" s="7">
        <v>1701000</v>
      </c>
      <c r="J73" s="2" t="s">
        <v>173</v>
      </c>
      <c r="K73" s="2" t="s">
        <v>169</v>
      </c>
      <c r="L73" s="2" t="s">
        <v>170</v>
      </c>
      <c r="M73" s="2" t="s">
        <v>158</v>
      </c>
      <c r="N73" s="2" t="s">
        <v>171</v>
      </c>
      <c r="O73" s="2" t="s">
        <v>163</v>
      </c>
      <c r="P73" s="2" t="s">
        <v>161</v>
      </c>
      <c r="Q73" s="4">
        <v>45117</v>
      </c>
      <c r="R73" s="2" t="s">
        <v>164</v>
      </c>
      <c r="S73" t="str">
        <f t="shared" si="1"/>
        <v>pay</v>
      </c>
    </row>
    <row r="74" spans="1:19" x14ac:dyDescent="0.35">
      <c r="A74" s="2" t="s">
        <v>24</v>
      </c>
      <c r="B74" s="2" t="s">
        <v>156</v>
      </c>
      <c r="C74" s="3">
        <v>45070</v>
      </c>
      <c r="D74" s="2" t="s">
        <v>174</v>
      </c>
      <c r="E74" s="2" t="s">
        <v>175</v>
      </c>
      <c r="F74" s="2" t="s">
        <v>172</v>
      </c>
      <c r="G74" s="7">
        <v>25550000</v>
      </c>
      <c r="H74" s="7">
        <v>9381000</v>
      </c>
      <c r="I74" s="7">
        <v>9381000</v>
      </c>
      <c r="J74" s="2" t="s">
        <v>176</v>
      </c>
      <c r="K74" s="2" t="s">
        <v>169</v>
      </c>
      <c r="L74" s="2" t="s">
        <v>170</v>
      </c>
      <c r="M74" s="2" t="s">
        <v>158</v>
      </c>
      <c r="N74" s="2" t="s">
        <v>160</v>
      </c>
      <c r="O74" s="2" t="s">
        <v>160</v>
      </c>
      <c r="P74" s="2" t="s">
        <v>161</v>
      </c>
      <c r="Q74" s="4">
        <v>45085</v>
      </c>
      <c r="R74" s="2" t="s">
        <v>159</v>
      </c>
      <c r="S74" t="str">
        <f t="shared" si="1"/>
        <v>pay</v>
      </c>
    </row>
    <row r="75" spans="1:19" x14ac:dyDescent="0.35">
      <c r="A75" s="2" t="s">
        <v>25</v>
      </c>
      <c r="B75" s="2" t="s">
        <v>156</v>
      </c>
      <c r="C75" s="3">
        <v>45070</v>
      </c>
      <c r="D75" s="2" t="s">
        <v>187</v>
      </c>
      <c r="E75" s="2" t="s">
        <v>188</v>
      </c>
      <c r="F75" s="2" t="s">
        <v>167</v>
      </c>
      <c r="G75" s="7">
        <v>-26059000</v>
      </c>
      <c r="H75" s="7">
        <v>-9695000</v>
      </c>
      <c r="I75" s="7">
        <v>-9695000</v>
      </c>
      <c r="J75" s="2" t="s">
        <v>179</v>
      </c>
      <c r="K75" s="2" t="s">
        <v>169</v>
      </c>
      <c r="L75" s="2" t="s">
        <v>170</v>
      </c>
      <c r="M75" s="2" t="s">
        <v>158</v>
      </c>
      <c r="N75" s="2" t="s">
        <v>171</v>
      </c>
      <c r="O75" s="2" t="s">
        <v>171</v>
      </c>
      <c r="P75" s="2" t="s">
        <v>161</v>
      </c>
      <c r="Q75" s="4">
        <v>45100</v>
      </c>
      <c r="R75" s="2" t="s">
        <v>164</v>
      </c>
      <c r="S75" t="str">
        <f t="shared" si="1"/>
        <v>return</v>
      </c>
    </row>
    <row r="76" spans="1:19" x14ac:dyDescent="0.35">
      <c r="A76" s="2" t="s">
        <v>25</v>
      </c>
      <c r="B76" s="2" t="s">
        <v>156</v>
      </c>
      <c r="C76" s="3">
        <v>45070</v>
      </c>
      <c r="D76" s="2" t="s">
        <v>187</v>
      </c>
      <c r="E76" s="2" t="s">
        <v>188</v>
      </c>
      <c r="F76" s="2" t="s">
        <v>167</v>
      </c>
      <c r="G76" s="7">
        <v>8078000</v>
      </c>
      <c r="H76" s="7">
        <v>2872000</v>
      </c>
      <c r="I76" s="7">
        <v>2872000</v>
      </c>
      <c r="J76" s="2" t="s">
        <v>179</v>
      </c>
      <c r="K76" s="2" t="s">
        <v>169</v>
      </c>
      <c r="L76" s="2" t="s">
        <v>170</v>
      </c>
      <c r="M76" s="2" t="s">
        <v>158</v>
      </c>
      <c r="N76" s="2" t="s">
        <v>171</v>
      </c>
      <c r="O76" s="2" t="s">
        <v>171</v>
      </c>
      <c r="P76" s="2" t="s">
        <v>161</v>
      </c>
      <c r="Q76" s="4">
        <v>45100</v>
      </c>
      <c r="R76" s="2" t="s">
        <v>164</v>
      </c>
      <c r="S76" t="str">
        <f t="shared" si="1"/>
        <v>pay</v>
      </c>
    </row>
    <row r="77" spans="1:19" x14ac:dyDescent="0.35">
      <c r="A77" s="2" t="s">
        <v>25</v>
      </c>
      <c r="B77" s="2" t="s">
        <v>156</v>
      </c>
      <c r="C77" s="3">
        <v>45070</v>
      </c>
      <c r="D77" s="2" t="s">
        <v>187</v>
      </c>
      <c r="E77" s="2" t="s">
        <v>188</v>
      </c>
      <c r="F77" s="2" t="s">
        <v>172</v>
      </c>
      <c r="G77" s="7">
        <v>26059000</v>
      </c>
      <c r="H77" s="7">
        <v>9695000</v>
      </c>
      <c r="I77" s="7">
        <v>9695000</v>
      </c>
      <c r="J77" s="2" t="s">
        <v>176</v>
      </c>
      <c r="K77" s="2" t="s">
        <v>169</v>
      </c>
      <c r="L77" s="2" t="s">
        <v>170</v>
      </c>
      <c r="M77" s="2" t="s">
        <v>158</v>
      </c>
      <c r="N77" s="2" t="s">
        <v>160</v>
      </c>
      <c r="O77" s="2" t="s">
        <v>160</v>
      </c>
      <c r="P77" s="2" t="s">
        <v>161</v>
      </c>
      <c r="Q77" s="4">
        <v>45085</v>
      </c>
      <c r="R77" s="2" t="s">
        <v>159</v>
      </c>
      <c r="S77" t="str">
        <f t="shared" si="1"/>
        <v>pay</v>
      </c>
    </row>
    <row r="78" spans="1:19" x14ac:dyDescent="0.35">
      <c r="A78" s="2" t="s">
        <v>26</v>
      </c>
      <c r="B78" s="2" t="s">
        <v>156</v>
      </c>
      <c r="C78" s="3">
        <v>45070</v>
      </c>
      <c r="D78" s="2" t="s">
        <v>202</v>
      </c>
      <c r="E78" s="2" t="s">
        <v>203</v>
      </c>
      <c r="F78" s="2" t="s">
        <v>167</v>
      </c>
      <c r="G78" s="7">
        <v>-31449000</v>
      </c>
      <c r="H78" s="7">
        <v>-11761000</v>
      </c>
      <c r="I78" s="7">
        <v>-11761000</v>
      </c>
      <c r="J78" s="2" t="s">
        <v>162</v>
      </c>
      <c r="K78" s="2" t="s">
        <v>169</v>
      </c>
      <c r="L78" s="2" t="s">
        <v>170</v>
      </c>
      <c r="M78" s="2" t="s">
        <v>158</v>
      </c>
      <c r="N78" s="2" t="s">
        <v>171</v>
      </c>
      <c r="O78" s="2" t="s">
        <v>163</v>
      </c>
      <c r="P78" s="2" t="s">
        <v>161</v>
      </c>
      <c r="Q78" s="4">
        <v>45117</v>
      </c>
      <c r="R78" s="2" t="s">
        <v>164</v>
      </c>
      <c r="S78" t="str">
        <f t="shared" si="1"/>
        <v>return</v>
      </c>
    </row>
    <row r="79" spans="1:19" x14ac:dyDescent="0.35">
      <c r="A79" s="2" t="s">
        <v>26</v>
      </c>
      <c r="B79" s="2" t="s">
        <v>156</v>
      </c>
      <c r="C79" s="3">
        <v>45070</v>
      </c>
      <c r="D79" s="2" t="s">
        <v>202</v>
      </c>
      <c r="E79" s="2" t="s">
        <v>203</v>
      </c>
      <c r="F79" s="2" t="s">
        <v>167</v>
      </c>
      <c r="G79" s="7">
        <v>4539000</v>
      </c>
      <c r="H79" s="7">
        <v>1653000</v>
      </c>
      <c r="I79" s="7">
        <v>1653000</v>
      </c>
      <c r="J79" s="2" t="s">
        <v>162</v>
      </c>
      <c r="K79" s="2" t="s">
        <v>169</v>
      </c>
      <c r="L79" s="2" t="s">
        <v>170</v>
      </c>
      <c r="M79" s="2" t="s">
        <v>158</v>
      </c>
      <c r="N79" s="2" t="s">
        <v>171</v>
      </c>
      <c r="O79" s="2" t="s">
        <v>163</v>
      </c>
      <c r="P79" s="2" t="s">
        <v>161</v>
      </c>
      <c r="Q79" s="4">
        <v>45117</v>
      </c>
      <c r="R79" s="2" t="s">
        <v>164</v>
      </c>
      <c r="S79" t="str">
        <f t="shared" si="1"/>
        <v>pay</v>
      </c>
    </row>
    <row r="80" spans="1:19" x14ac:dyDescent="0.35">
      <c r="A80" s="2" t="s">
        <v>26</v>
      </c>
      <c r="B80" s="2" t="s">
        <v>156</v>
      </c>
      <c r="C80" s="3">
        <v>45070</v>
      </c>
      <c r="D80" s="2" t="s">
        <v>202</v>
      </c>
      <c r="E80" s="2" t="s">
        <v>203</v>
      </c>
      <c r="F80" s="2" t="s">
        <v>172</v>
      </c>
      <c r="G80" s="7">
        <v>31449000</v>
      </c>
      <c r="H80" s="7">
        <v>11761000</v>
      </c>
      <c r="I80" s="7">
        <v>11761000</v>
      </c>
      <c r="J80" s="2" t="s">
        <v>157</v>
      </c>
      <c r="K80" s="2" t="s">
        <v>169</v>
      </c>
      <c r="L80" s="2" t="s">
        <v>170</v>
      </c>
      <c r="M80" s="2" t="s">
        <v>158</v>
      </c>
      <c r="N80" s="2" t="s">
        <v>160</v>
      </c>
      <c r="O80" s="2" t="s">
        <v>160</v>
      </c>
      <c r="P80" s="2" t="s">
        <v>161</v>
      </c>
      <c r="Q80" s="4">
        <v>45085</v>
      </c>
      <c r="R80" s="2" t="s">
        <v>159</v>
      </c>
      <c r="S80" t="str">
        <f t="shared" si="1"/>
        <v>pay</v>
      </c>
    </row>
    <row r="81" spans="1:19" x14ac:dyDescent="0.35">
      <c r="A81" s="2" t="s">
        <v>27</v>
      </c>
      <c r="B81" s="2" t="s">
        <v>156</v>
      </c>
      <c r="C81" s="3">
        <v>45071</v>
      </c>
      <c r="D81" s="2" t="s">
        <v>174</v>
      </c>
      <c r="E81" s="2" t="s">
        <v>175</v>
      </c>
      <c r="F81" s="2" t="s">
        <v>167</v>
      </c>
      <c r="G81" s="7">
        <v>-25134000</v>
      </c>
      <c r="H81" s="7">
        <v>-9190000</v>
      </c>
      <c r="I81" s="7">
        <v>-9190000</v>
      </c>
      <c r="J81" s="2" t="s">
        <v>173</v>
      </c>
      <c r="K81" s="2" t="s">
        <v>169</v>
      </c>
      <c r="L81" s="2" t="s">
        <v>170</v>
      </c>
      <c r="M81" s="2" t="s">
        <v>158</v>
      </c>
      <c r="N81" s="2" t="s">
        <v>171</v>
      </c>
      <c r="O81" s="2" t="s">
        <v>163</v>
      </c>
      <c r="P81" s="2" t="s">
        <v>161</v>
      </c>
      <c r="Q81" s="4">
        <v>45117</v>
      </c>
      <c r="R81" s="2" t="s">
        <v>164</v>
      </c>
      <c r="S81" t="str">
        <f t="shared" si="1"/>
        <v>return</v>
      </c>
    </row>
    <row r="82" spans="1:19" x14ac:dyDescent="0.35">
      <c r="A82" s="2" t="s">
        <v>27</v>
      </c>
      <c r="B82" s="2" t="s">
        <v>156</v>
      </c>
      <c r="C82" s="3">
        <v>45071</v>
      </c>
      <c r="D82" s="2" t="s">
        <v>174</v>
      </c>
      <c r="E82" s="2" t="s">
        <v>175</v>
      </c>
      <c r="F82" s="2" t="s">
        <v>167</v>
      </c>
      <c r="G82" s="7">
        <v>4719000</v>
      </c>
      <c r="H82" s="7">
        <v>1733000</v>
      </c>
      <c r="I82" s="7">
        <v>1733000</v>
      </c>
      <c r="J82" s="2" t="s">
        <v>173</v>
      </c>
      <c r="K82" s="2" t="s">
        <v>169</v>
      </c>
      <c r="L82" s="2" t="s">
        <v>170</v>
      </c>
      <c r="M82" s="2" t="s">
        <v>158</v>
      </c>
      <c r="N82" s="2" t="s">
        <v>171</v>
      </c>
      <c r="O82" s="2" t="s">
        <v>163</v>
      </c>
      <c r="P82" s="2" t="s">
        <v>161</v>
      </c>
      <c r="Q82" s="4">
        <v>45117</v>
      </c>
      <c r="R82" s="2" t="s">
        <v>164</v>
      </c>
      <c r="S82" t="str">
        <f t="shared" si="1"/>
        <v>pay</v>
      </c>
    </row>
    <row r="83" spans="1:19" x14ac:dyDescent="0.35">
      <c r="A83" s="2" t="s">
        <v>27</v>
      </c>
      <c r="B83" s="2" t="s">
        <v>156</v>
      </c>
      <c r="C83" s="3">
        <v>45071</v>
      </c>
      <c r="D83" s="2" t="s">
        <v>174</v>
      </c>
      <c r="E83" s="2" t="s">
        <v>175</v>
      </c>
      <c r="F83" s="2" t="s">
        <v>172</v>
      </c>
      <c r="G83" s="7">
        <v>25134000</v>
      </c>
      <c r="H83" s="7">
        <v>9190000</v>
      </c>
      <c r="I83" s="7">
        <v>9190000</v>
      </c>
      <c r="J83" s="2" t="s">
        <v>176</v>
      </c>
      <c r="K83" s="2" t="s">
        <v>169</v>
      </c>
      <c r="L83" s="2" t="s">
        <v>170</v>
      </c>
      <c r="M83" s="2" t="s">
        <v>158</v>
      </c>
      <c r="N83" s="2" t="s">
        <v>160</v>
      </c>
      <c r="O83" s="2" t="s">
        <v>160</v>
      </c>
      <c r="P83" s="2" t="s">
        <v>161</v>
      </c>
      <c r="Q83" s="4">
        <v>45085</v>
      </c>
      <c r="R83" s="2" t="s">
        <v>159</v>
      </c>
      <c r="S83" t="str">
        <f t="shared" si="1"/>
        <v>pay</v>
      </c>
    </row>
    <row r="84" spans="1:19" x14ac:dyDescent="0.35">
      <c r="A84" s="2" t="s">
        <v>28</v>
      </c>
      <c r="B84" s="2" t="s">
        <v>156</v>
      </c>
      <c r="C84" s="3">
        <v>45071</v>
      </c>
      <c r="D84" s="2" t="s">
        <v>206</v>
      </c>
      <c r="E84" s="2" t="s">
        <v>207</v>
      </c>
      <c r="F84" s="2" t="s">
        <v>167</v>
      </c>
      <c r="G84" s="7">
        <v>-20734000</v>
      </c>
      <c r="H84" s="7">
        <v>-7464000</v>
      </c>
      <c r="I84" s="7">
        <v>-7464000</v>
      </c>
      <c r="J84" s="2" t="s">
        <v>162</v>
      </c>
      <c r="K84" s="2" t="s">
        <v>169</v>
      </c>
      <c r="L84" s="2" t="s">
        <v>170</v>
      </c>
      <c r="M84" s="2" t="s">
        <v>158</v>
      </c>
      <c r="N84" s="2" t="s">
        <v>171</v>
      </c>
      <c r="O84" s="2" t="s">
        <v>163</v>
      </c>
      <c r="P84" s="2" t="s">
        <v>161</v>
      </c>
      <c r="Q84" s="4">
        <v>45117</v>
      </c>
      <c r="R84" s="2" t="s">
        <v>164</v>
      </c>
      <c r="S84" t="str">
        <f t="shared" si="1"/>
        <v>return</v>
      </c>
    </row>
    <row r="85" spans="1:19" x14ac:dyDescent="0.35">
      <c r="A85" s="2" t="s">
        <v>28</v>
      </c>
      <c r="B85" s="2" t="s">
        <v>156</v>
      </c>
      <c r="C85" s="3">
        <v>45071</v>
      </c>
      <c r="D85" s="2" t="s">
        <v>206</v>
      </c>
      <c r="E85" s="2" t="s">
        <v>207</v>
      </c>
      <c r="F85" s="2" t="s">
        <v>167</v>
      </c>
      <c r="G85" s="7">
        <v>5184000</v>
      </c>
      <c r="H85" s="7">
        <v>1866000</v>
      </c>
      <c r="I85" s="7">
        <v>1866000</v>
      </c>
      <c r="J85" s="2" t="s">
        <v>162</v>
      </c>
      <c r="K85" s="2" t="s">
        <v>169</v>
      </c>
      <c r="L85" s="2" t="s">
        <v>170</v>
      </c>
      <c r="M85" s="2" t="s">
        <v>158</v>
      </c>
      <c r="N85" s="2" t="s">
        <v>171</v>
      </c>
      <c r="O85" s="2" t="s">
        <v>163</v>
      </c>
      <c r="P85" s="2" t="s">
        <v>161</v>
      </c>
      <c r="Q85" s="4">
        <v>45117</v>
      </c>
      <c r="R85" s="2" t="s">
        <v>164</v>
      </c>
      <c r="S85" t="str">
        <f t="shared" si="1"/>
        <v>pay</v>
      </c>
    </row>
    <row r="86" spans="1:19" x14ac:dyDescent="0.35">
      <c r="A86" s="2" t="s">
        <v>28</v>
      </c>
      <c r="B86" s="2" t="s">
        <v>156</v>
      </c>
      <c r="C86" s="3">
        <v>45071</v>
      </c>
      <c r="D86" s="2" t="s">
        <v>206</v>
      </c>
      <c r="E86" s="2" t="s">
        <v>207</v>
      </c>
      <c r="F86" s="2" t="s">
        <v>172</v>
      </c>
      <c r="G86" s="7">
        <v>20734000</v>
      </c>
      <c r="H86" s="7">
        <v>7464000</v>
      </c>
      <c r="I86" s="7">
        <v>7464000</v>
      </c>
      <c r="J86" s="2" t="s">
        <v>162</v>
      </c>
      <c r="K86" s="2" t="s">
        <v>169</v>
      </c>
      <c r="L86" s="2" t="s">
        <v>170</v>
      </c>
      <c r="M86" s="2" t="s">
        <v>158</v>
      </c>
      <c r="N86" s="2" t="s">
        <v>160</v>
      </c>
      <c r="O86" s="2" t="s">
        <v>163</v>
      </c>
      <c r="P86" s="2" t="s">
        <v>161</v>
      </c>
      <c r="Q86" s="4">
        <v>45117</v>
      </c>
      <c r="R86" s="2" t="s">
        <v>164</v>
      </c>
      <c r="S86" t="str">
        <f t="shared" si="1"/>
        <v>pay</v>
      </c>
    </row>
    <row r="87" spans="1:19" x14ac:dyDescent="0.35">
      <c r="A87" s="2" t="s">
        <v>29</v>
      </c>
      <c r="B87" s="2" t="s">
        <v>156</v>
      </c>
      <c r="C87" s="3">
        <v>45071</v>
      </c>
      <c r="D87" s="2" t="s">
        <v>206</v>
      </c>
      <c r="E87" s="2" t="s">
        <v>207</v>
      </c>
      <c r="F87" s="2" t="s">
        <v>167</v>
      </c>
      <c r="G87" s="7">
        <v>-20298000</v>
      </c>
      <c r="H87" s="7">
        <v>-6832000</v>
      </c>
      <c r="I87" s="7">
        <v>-6832000</v>
      </c>
      <c r="J87" s="2" t="s">
        <v>162</v>
      </c>
      <c r="K87" s="2" t="s">
        <v>169</v>
      </c>
      <c r="L87" s="2" t="s">
        <v>170</v>
      </c>
      <c r="M87" s="2" t="s">
        <v>158</v>
      </c>
      <c r="N87" s="2" t="s">
        <v>171</v>
      </c>
      <c r="O87" s="2" t="s">
        <v>163</v>
      </c>
      <c r="P87" s="2" t="s">
        <v>161</v>
      </c>
      <c r="Q87" s="4">
        <v>45117</v>
      </c>
      <c r="R87" s="2" t="s">
        <v>164</v>
      </c>
      <c r="S87" t="str">
        <f t="shared" si="1"/>
        <v>return</v>
      </c>
    </row>
    <row r="88" spans="1:19" x14ac:dyDescent="0.35">
      <c r="A88" s="2" t="s">
        <v>29</v>
      </c>
      <c r="B88" s="2" t="s">
        <v>156</v>
      </c>
      <c r="C88" s="3">
        <v>45071</v>
      </c>
      <c r="D88" s="2" t="s">
        <v>206</v>
      </c>
      <c r="E88" s="2" t="s">
        <v>207</v>
      </c>
      <c r="F88" s="2" t="s">
        <v>167</v>
      </c>
      <c r="G88" s="7">
        <v>4525000</v>
      </c>
      <c r="H88" s="7">
        <v>1572000</v>
      </c>
      <c r="I88" s="7">
        <v>1572000</v>
      </c>
      <c r="J88" s="2" t="s">
        <v>162</v>
      </c>
      <c r="K88" s="2" t="s">
        <v>169</v>
      </c>
      <c r="L88" s="2" t="s">
        <v>170</v>
      </c>
      <c r="M88" s="2" t="s">
        <v>158</v>
      </c>
      <c r="N88" s="2" t="s">
        <v>171</v>
      </c>
      <c r="O88" s="2" t="s">
        <v>163</v>
      </c>
      <c r="P88" s="2" t="s">
        <v>161</v>
      </c>
      <c r="Q88" s="4">
        <v>45117</v>
      </c>
      <c r="R88" s="2" t="s">
        <v>164</v>
      </c>
      <c r="S88" t="str">
        <f t="shared" si="1"/>
        <v>pay</v>
      </c>
    </row>
    <row r="89" spans="1:19" x14ac:dyDescent="0.35">
      <c r="A89" s="2" t="s">
        <v>29</v>
      </c>
      <c r="B89" s="2" t="s">
        <v>156</v>
      </c>
      <c r="C89" s="3">
        <v>45071</v>
      </c>
      <c r="D89" s="2" t="s">
        <v>206</v>
      </c>
      <c r="E89" s="2" t="s">
        <v>207</v>
      </c>
      <c r="F89" s="2" t="s">
        <v>172</v>
      </c>
      <c r="G89" s="7">
        <v>20298000</v>
      </c>
      <c r="H89" s="7">
        <v>6832000</v>
      </c>
      <c r="I89" s="7">
        <v>6832000</v>
      </c>
      <c r="J89" s="2" t="s">
        <v>162</v>
      </c>
      <c r="K89" s="2" t="s">
        <v>169</v>
      </c>
      <c r="L89" s="2" t="s">
        <v>170</v>
      </c>
      <c r="M89" s="2" t="s">
        <v>158</v>
      </c>
      <c r="N89" s="2" t="s">
        <v>160</v>
      </c>
      <c r="O89" s="2" t="s">
        <v>163</v>
      </c>
      <c r="P89" s="2" t="s">
        <v>161</v>
      </c>
      <c r="Q89" s="4">
        <v>45117</v>
      </c>
      <c r="R89" s="2" t="s">
        <v>164</v>
      </c>
      <c r="S89" t="str">
        <f t="shared" si="1"/>
        <v>pay</v>
      </c>
    </row>
    <row r="90" spans="1:19" x14ac:dyDescent="0.35">
      <c r="A90" s="2" t="s">
        <v>30</v>
      </c>
      <c r="B90" s="2" t="s">
        <v>156</v>
      </c>
      <c r="C90" s="3">
        <v>45071</v>
      </c>
      <c r="D90" s="2" t="s">
        <v>206</v>
      </c>
      <c r="E90" s="2" t="s">
        <v>207</v>
      </c>
      <c r="F90" s="2" t="s">
        <v>167</v>
      </c>
      <c r="G90" s="7">
        <v>-20100000</v>
      </c>
      <c r="H90" s="7">
        <v>-7884000</v>
      </c>
      <c r="I90" s="7">
        <v>-7884000</v>
      </c>
      <c r="J90" s="2" t="s">
        <v>162</v>
      </c>
      <c r="K90" s="2" t="s">
        <v>169</v>
      </c>
      <c r="L90" s="2" t="s">
        <v>170</v>
      </c>
      <c r="M90" s="2" t="s">
        <v>158</v>
      </c>
      <c r="N90" s="2" t="s">
        <v>171</v>
      </c>
      <c r="O90" s="2" t="s">
        <v>163</v>
      </c>
      <c r="P90" s="2" t="s">
        <v>161</v>
      </c>
      <c r="Q90" s="4">
        <v>45117</v>
      </c>
      <c r="R90" s="2" t="s">
        <v>164</v>
      </c>
      <c r="S90" t="str">
        <f t="shared" si="1"/>
        <v>return</v>
      </c>
    </row>
    <row r="91" spans="1:19" x14ac:dyDescent="0.35">
      <c r="A91" s="2" t="s">
        <v>30</v>
      </c>
      <c r="B91" s="2" t="s">
        <v>156</v>
      </c>
      <c r="C91" s="3">
        <v>45071</v>
      </c>
      <c r="D91" s="2" t="s">
        <v>206</v>
      </c>
      <c r="E91" s="2" t="s">
        <v>207</v>
      </c>
      <c r="F91" s="2" t="s">
        <v>167</v>
      </c>
      <c r="G91" s="7">
        <v>4521000</v>
      </c>
      <c r="H91" s="7">
        <v>1745000</v>
      </c>
      <c r="I91" s="7">
        <v>1745000</v>
      </c>
      <c r="J91" s="2" t="s">
        <v>162</v>
      </c>
      <c r="K91" s="2" t="s">
        <v>169</v>
      </c>
      <c r="L91" s="2" t="s">
        <v>170</v>
      </c>
      <c r="M91" s="2" t="s">
        <v>158</v>
      </c>
      <c r="N91" s="2" t="s">
        <v>171</v>
      </c>
      <c r="O91" s="2" t="s">
        <v>163</v>
      </c>
      <c r="P91" s="2" t="s">
        <v>161</v>
      </c>
      <c r="Q91" s="4">
        <v>45117</v>
      </c>
      <c r="R91" s="2" t="s">
        <v>164</v>
      </c>
      <c r="S91" t="str">
        <f t="shared" si="1"/>
        <v>pay</v>
      </c>
    </row>
    <row r="92" spans="1:19" x14ac:dyDescent="0.35">
      <c r="A92" s="2" t="s">
        <v>30</v>
      </c>
      <c r="B92" s="2" t="s">
        <v>156</v>
      </c>
      <c r="C92" s="3">
        <v>45071</v>
      </c>
      <c r="D92" s="2" t="s">
        <v>206</v>
      </c>
      <c r="E92" s="2" t="s">
        <v>207</v>
      </c>
      <c r="F92" s="2" t="s">
        <v>172</v>
      </c>
      <c r="G92" s="7">
        <v>20100000</v>
      </c>
      <c r="H92" s="7">
        <v>7884000</v>
      </c>
      <c r="I92" s="7">
        <v>7884000</v>
      </c>
      <c r="J92" s="2" t="s">
        <v>162</v>
      </c>
      <c r="K92" s="2" t="s">
        <v>169</v>
      </c>
      <c r="L92" s="2" t="s">
        <v>170</v>
      </c>
      <c r="M92" s="2" t="s">
        <v>158</v>
      </c>
      <c r="N92" s="2" t="s">
        <v>160</v>
      </c>
      <c r="O92" s="2" t="s">
        <v>163</v>
      </c>
      <c r="P92" s="2" t="s">
        <v>161</v>
      </c>
      <c r="Q92" s="4">
        <v>45117</v>
      </c>
      <c r="R92" s="2" t="s">
        <v>164</v>
      </c>
      <c r="S92" t="str">
        <f t="shared" si="1"/>
        <v>pay</v>
      </c>
    </row>
    <row r="93" spans="1:19" x14ac:dyDescent="0.35">
      <c r="A93" s="2" t="s">
        <v>31</v>
      </c>
      <c r="B93" s="2" t="s">
        <v>156</v>
      </c>
      <c r="C93" s="3">
        <v>45071</v>
      </c>
      <c r="D93" s="2" t="s">
        <v>174</v>
      </c>
      <c r="E93" s="2" t="s">
        <v>175</v>
      </c>
      <c r="F93" s="2" t="s">
        <v>167</v>
      </c>
      <c r="G93" s="7">
        <v>-29286000</v>
      </c>
      <c r="H93" s="7">
        <v>-10750000</v>
      </c>
      <c r="I93" s="7">
        <v>-10750000</v>
      </c>
      <c r="J93" s="2" t="s">
        <v>173</v>
      </c>
      <c r="K93" s="2" t="s">
        <v>169</v>
      </c>
      <c r="L93" s="2" t="s">
        <v>170</v>
      </c>
      <c r="M93" s="2" t="s">
        <v>158</v>
      </c>
      <c r="N93" s="2" t="s">
        <v>171</v>
      </c>
      <c r="O93" s="2" t="s">
        <v>163</v>
      </c>
      <c r="P93" s="2" t="s">
        <v>161</v>
      </c>
      <c r="Q93" s="4">
        <v>45117</v>
      </c>
      <c r="R93" s="2" t="s">
        <v>164</v>
      </c>
      <c r="S93" t="str">
        <f t="shared" si="1"/>
        <v>return</v>
      </c>
    </row>
    <row r="94" spans="1:19" x14ac:dyDescent="0.35">
      <c r="A94" s="2" t="s">
        <v>31</v>
      </c>
      <c r="B94" s="2" t="s">
        <v>156</v>
      </c>
      <c r="C94" s="3">
        <v>45071</v>
      </c>
      <c r="D94" s="2" t="s">
        <v>174</v>
      </c>
      <c r="E94" s="2" t="s">
        <v>175</v>
      </c>
      <c r="F94" s="2" t="s">
        <v>167</v>
      </c>
      <c r="G94" s="7">
        <v>4580000</v>
      </c>
      <c r="H94" s="7">
        <v>1682000</v>
      </c>
      <c r="I94" s="7">
        <v>1682000</v>
      </c>
      <c r="J94" s="2" t="s">
        <v>173</v>
      </c>
      <c r="K94" s="2" t="s">
        <v>169</v>
      </c>
      <c r="L94" s="2" t="s">
        <v>170</v>
      </c>
      <c r="M94" s="2" t="s">
        <v>158</v>
      </c>
      <c r="N94" s="2" t="s">
        <v>171</v>
      </c>
      <c r="O94" s="2" t="s">
        <v>163</v>
      </c>
      <c r="P94" s="2" t="s">
        <v>161</v>
      </c>
      <c r="Q94" s="4">
        <v>45117</v>
      </c>
      <c r="R94" s="2" t="s">
        <v>164</v>
      </c>
      <c r="S94" t="str">
        <f t="shared" si="1"/>
        <v>pay</v>
      </c>
    </row>
    <row r="95" spans="1:19" x14ac:dyDescent="0.35">
      <c r="A95" s="2" t="s">
        <v>31</v>
      </c>
      <c r="B95" s="2" t="s">
        <v>156</v>
      </c>
      <c r="C95" s="3">
        <v>45071</v>
      </c>
      <c r="D95" s="2" t="s">
        <v>174</v>
      </c>
      <c r="E95" s="2" t="s">
        <v>175</v>
      </c>
      <c r="F95" s="2" t="s">
        <v>172</v>
      </c>
      <c r="G95" s="7">
        <v>29286000</v>
      </c>
      <c r="H95" s="7">
        <v>10750000</v>
      </c>
      <c r="I95" s="7">
        <v>10750000</v>
      </c>
      <c r="J95" s="2" t="s">
        <v>176</v>
      </c>
      <c r="K95" s="2" t="s">
        <v>169</v>
      </c>
      <c r="L95" s="2" t="s">
        <v>170</v>
      </c>
      <c r="M95" s="2" t="s">
        <v>158</v>
      </c>
      <c r="N95" s="2" t="s">
        <v>160</v>
      </c>
      <c r="O95" s="2" t="s">
        <v>160</v>
      </c>
      <c r="P95" s="2" t="s">
        <v>161</v>
      </c>
      <c r="Q95" s="4">
        <v>45085</v>
      </c>
      <c r="R95" s="2" t="s">
        <v>159</v>
      </c>
      <c r="S95" t="str">
        <f t="shared" si="1"/>
        <v>pay</v>
      </c>
    </row>
    <row r="96" spans="1:19" x14ac:dyDescent="0.35">
      <c r="A96" s="2" t="s">
        <v>32</v>
      </c>
      <c r="B96" s="2" t="s">
        <v>156</v>
      </c>
      <c r="C96" s="3">
        <v>45072</v>
      </c>
      <c r="D96" s="2" t="s">
        <v>208</v>
      </c>
      <c r="E96" s="2" t="s">
        <v>209</v>
      </c>
      <c r="F96" s="2" t="s">
        <v>167</v>
      </c>
      <c r="G96" s="7">
        <v>-20025000</v>
      </c>
      <c r="H96" s="7">
        <v>-7984000</v>
      </c>
      <c r="I96" s="7">
        <v>-7984000</v>
      </c>
      <c r="J96" s="2" t="s">
        <v>173</v>
      </c>
      <c r="K96" s="2" t="s">
        <v>169</v>
      </c>
      <c r="L96" s="2" t="s">
        <v>170</v>
      </c>
      <c r="M96" s="2" t="s">
        <v>158</v>
      </c>
      <c r="N96" s="2" t="s">
        <v>171</v>
      </c>
      <c r="O96" s="2" t="s">
        <v>163</v>
      </c>
      <c r="P96" s="2" t="s">
        <v>161</v>
      </c>
      <c r="Q96" s="4">
        <v>45117</v>
      </c>
      <c r="R96" s="2" t="s">
        <v>164</v>
      </c>
      <c r="S96" t="str">
        <f t="shared" si="1"/>
        <v>return</v>
      </c>
    </row>
    <row r="97" spans="1:19" x14ac:dyDescent="0.35">
      <c r="A97" s="2" t="s">
        <v>32</v>
      </c>
      <c r="B97" s="2" t="s">
        <v>156</v>
      </c>
      <c r="C97" s="3">
        <v>45072</v>
      </c>
      <c r="D97" s="2" t="s">
        <v>208</v>
      </c>
      <c r="E97" s="2" t="s">
        <v>209</v>
      </c>
      <c r="F97" s="2" t="s">
        <v>167</v>
      </c>
      <c r="G97" s="7">
        <v>4520000</v>
      </c>
      <c r="H97" s="7">
        <v>1803000</v>
      </c>
      <c r="I97" s="7">
        <v>1803000</v>
      </c>
      <c r="J97" s="2" t="s">
        <v>173</v>
      </c>
      <c r="K97" s="2" t="s">
        <v>169</v>
      </c>
      <c r="L97" s="2" t="s">
        <v>170</v>
      </c>
      <c r="M97" s="2" t="s">
        <v>158</v>
      </c>
      <c r="N97" s="2" t="s">
        <v>171</v>
      </c>
      <c r="O97" s="2" t="s">
        <v>163</v>
      </c>
      <c r="P97" s="2" t="s">
        <v>161</v>
      </c>
      <c r="Q97" s="4">
        <v>45117</v>
      </c>
      <c r="R97" s="2" t="s">
        <v>164</v>
      </c>
      <c r="S97" t="str">
        <f t="shared" si="1"/>
        <v>pay</v>
      </c>
    </row>
    <row r="98" spans="1:19" x14ac:dyDescent="0.35">
      <c r="A98" s="2" t="s">
        <v>32</v>
      </c>
      <c r="B98" s="2" t="s">
        <v>156</v>
      </c>
      <c r="C98" s="3">
        <v>45072</v>
      </c>
      <c r="D98" s="2" t="s">
        <v>208</v>
      </c>
      <c r="E98" s="2" t="s">
        <v>209</v>
      </c>
      <c r="F98" s="2" t="s">
        <v>172</v>
      </c>
      <c r="G98" s="7">
        <v>20025000</v>
      </c>
      <c r="H98" s="7">
        <v>7984000</v>
      </c>
      <c r="I98" s="7">
        <v>7984000</v>
      </c>
      <c r="J98" s="2" t="s">
        <v>176</v>
      </c>
      <c r="K98" s="2" t="s">
        <v>169</v>
      </c>
      <c r="L98" s="2" t="s">
        <v>170</v>
      </c>
      <c r="M98" s="2" t="s">
        <v>158</v>
      </c>
      <c r="N98" s="2" t="s">
        <v>160</v>
      </c>
      <c r="O98" s="2" t="s">
        <v>160</v>
      </c>
      <c r="P98" s="2" t="s">
        <v>161</v>
      </c>
      <c r="Q98" s="4">
        <v>45085</v>
      </c>
      <c r="R98" s="2" t="s">
        <v>159</v>
      </c>
      <c r="S98" t="str">
        <f t="shared" si="1"/>
        <v>pay</v>
      </c>
    </row>
    <row r="99" spans="1:19" x14ac:dyDescent="0.35">
      <c r="A99" s="2" t="s">
        <v>33</v>
      </c>
      <c r="B99" s="2" t="s">
        <v>156</v>
      </c>
      <c r="C99" s="3">
        <v>45072</v>
      </c>
      <c r="D99" s="2" t="s">
        <v>208</v>
      </c>
      <c r="E99" s="2" t="s">
        <v>209</v>
      </c>
      <c r="F99" s="2" t="s">
        <v>167</v>
      </c>
      <c r="G99" s="7">
        <v>4547000</v>
      </c>
      <c r="H99" s="7">
        <v>1633000</v>
      </c>
      <c r="I99" s="7">
        <v>1633000</v>
      </c>
      <c r="J99" s="2" t="s">
        <v>173</v>
      </c>
      <c r="K99" s="2" t="s">
        <v>169</v>
      </c>
      <c r="L99" s="2" t="s">
        <v>170</v>
      </c>
      <c r="M99" s="2" t="s">
        <v>158</v>
      </c>
      <c r="N99" s="2" t="s">
        <v>171</v>
      </c>
      <c r="O99" s="2" t="s">
        <v>163</v>
      </c>
      <c r="P99" s="2" t="s">
        <v>161</v>
      </c>
      <c r="Q99" s="4">
        <v>45117</v>
      </c>
      <c r="R99" s="2" t="s">
        <v>164</v>
      </c>
      <c r="S99" t="str">
        <f t="shared" si="1"/>
        <v>pay</v>
      </c>
    </row>
    <row r="100" spans="1:19" x14ac:dyDescent="0.35">
      <c r="A100" s="2" t="s">
        <v>33</v>
      </c>
      <c r="B100" s="2" t="s">
        <v>156</v>
      </c>
      <c r="C100" s="3">
        <v>45072</v>
      </c>
      <c r="D100" s="2" t="s">
        <v>208</v>
      </c>
      <c r="E100" s="2" t="s">
        <v>209</v>
      </c>
      <c r="F100" s="2" t="s">
        <v>167</v>
      </c>
      <c r="G100" s="7">
        <v>-50315000</v>
      </c>
      <c r="H100" s="7">
        <v>-17885000</v>
      </c>
      <c r="I100" s="7">
        <v>-17885000</v>
      </c>
      <c r="J100" s="2" t="s">
        <v>173</v>
      </c>
      <c r="K100" s="2" t="s">
        <v>169</v>
      </c>
      <c r="L100" s="2" t="s">
        <v>170</v>
      </c>
      <c r="M100" s="2" t="s">
        <v>158</v>
      </c>
      <c r="N100" s="2" t="s">
        <v>171</v>
      </c>
      <c r="O100" s="2" t="s">
        <v>163</v>
      </c>
      <c r="P100" s="2" t="s">
        <v>161</v>
      </c>
      <c r="Q100" s="4">
        <v>45117</v>
      </c>
      <c r="R100" s="2" t="s">
        <v>164</v>
      </c>
      <c r="S100" t="str">
        <f t="shared" si="1"/>
        <v>return</v>
      </c>
    </row>
    <row r="101" spans="1:19" x14ac:dyDescent="0.35">
      <c r="A101" s="2" t="s">
        <v>33</v>
      </c>
      <c r="B101" s="2" t="s">
        <v>156</v>
      </c>
      <c r="C101" s="3">
        <v>45072</v>
      </c>
      <c r="D101" s="2" t="s">
        <v>208</v>
      </c>
      <c r="E101" s="2" t="s">
        <v>209</v>
      </c>
      <c r="F101" s="2" t="s">
        <v>172</v>
      </c>
      <c r="G101" s="7">
        <v>50315000</v>
      </c>
      <c r="H101" s="7">
        <v>17885000</v>
      </c>
      <c r="I101" s="7">
        <v>17885000</v>
      </c>
      <c r="J101" s="2" t="s">
        <v>176</v>
      </c>
      <c r="K101" s="2" t="s">
        <v>169</v>
      </c>
      <c r="L101" s="2" t="s">
        <v>170</v>
      </c>
      <c r="M101" s="2" t="s">
        <v>158</v>
      </c>
      <c r="N101" s="2" t="s">
        <v>160</v>
      </c>
      <c r="O101" s="2" t="s">
        <v>160</v>
      </c>
      <c r="P101" s="2" t="s">
        <v>161</v>
      </c>
      <c r="Q101" s="4">
        <v>45085</v>
      </c>
      <c r="R101" s="2" t="s">
        <v>159</v>
      </c>
      <c r="S101" t="str">
        <f t="shared" si="1"/>
        <v>pay</v>
      </c>
    </row>
    <row r="102" spans="1:19" x14ac:dyDescent="0.35">
      <c r="A102" s="2" t="s">
        <v>34</v>
      </c>
      <c r="B102" s="2" t="s">
        <v>156</v>
      </c>
      <c r="C102" s="3">
        <v>45072</v>
      </c>
      <c r="D102" s="2" t="s">
        <v>212</v>
      </c>
      <c r="E102" s="2" t="s">
        <v>213</v>
      </c>
      <c r="F102" s="2" t="s">
        <v>167</v>
      </c>
      <c r="G102" s="7">
        <v>-30210000</v>
      </c>
      <c r="H102" s="7">
        <v>-11293000</v>
      </c>
      <c r="I102" s="7">
        <v>-11293000</v>
      </c>
      <c r="J102" s="2" t="s">
        <v>168</v>
      </c>
      <c r="K102" s="2" t="s">
        <v>169</v>
      </c>
      <c r="L102" s="2" t="s">
        <v>170</v>
      </c>
      <c r="M102" s="2" t="s">
        <v>158</v>
      </c>
      <c r="N102" s="2" t="s">
        <v>171</v>
      </c>
      <c r="O102" s="2" t="s">
        <v>171</v>
      </c>
      <c r="P102" s="2" t="s">
        <v>161</v>
      </c>
      <c r="Q102" s="4">
        <v>45100</v>
      </c>
      <c r="R102" s="2" t="s">
        <v>164</v>
      </c>
      <c r="S102" t="str">
        <f t="shared" si="1"/>
        <v>return</v>
      </c>
    </row>
    <row r="103" spans="1:19" x14ac:dyDescent="0.35">
      <c r="A103" s="2" t="s">
        <v>34</v>
      </c>
      <c r="B103" s="2" t="s">
        <v>156</v>
      </c>
      <c r="C103" s="3">
        <v>45072</v>
      </c>
      <c r="D103" s="2" t="s">
        <v>212</v>
      </c>
      <c r="E103" s="2" t="s">
        <v>213</v>
      </c>
      <c r="F103" s="2" t="s">
        <v>167</v>
      </c>
      <c r="G103" s="7">
        <v>8015000</v>
      </c>
      <c r="H103" s="7">
        <v>2870000</v>
      </c>
      <c r="I103" s="7">
        <v>2870000</v>
      </c>
      <c r="J103" s="2" t="s">
        <v>168</v>
      </c>
      <c r="K103" s="2" t="s">
        <v>169</v>
      </c>
      <c r="L103" s="2" t="s">
        <v>170</v>
      </c>
      <c r="M103" s="2" t="s">
        <v>158</v>
      </c>
      <c r="N103" s="2" t="s">
        <v>171</v>
      </c>
      <c r="O103" s="2" t="s">
        <v>171</v>
      </c>
      <c r="P103" s="2" t="s">
        <v>161</v>
      </c>
      <c r="Q103" s="4">
        <v>45100</v>
      </c>
      <c r="R103" s="2" t="s">
        <v>164</v>
      </c>
      <c r="S103" t="str">
        <f t="shared" si="1"/>
        <v>pay</v>
      </c>
    </row>
    <row r="104" spans="1:19" x14ac:dyDescent="0.35">
      <c r="A104" s="2" t="s">
        <v>34</v>
      </c>
      <c r="B104" s="2" t="s">
        <v>156</v>
      </c>
      <c r="C104" s="3">
        <v>45072</v>
      </c>
      <c r="D104" s="2" t="s">
        <v>212</v>
      </c>
      <c r="E104" s="2" t="s">
        <v>213</v>
      </c>
      <c r="F104" s="2" t="s">
        <v>172</v>
      </c>
      <c r="G104" s="7">
        <v>30210000</v>
      </c>
      <c r="H104" s="7">
        <v>11293000</v>
      </c>
      <c r="I104" s="7">
        <v>11293000</v>
      </c>
      <c r="J104" s="2" t="s">
        <v>157</v>
      </c>
      <c r="K104" s="2" t="s">
        <v>169</v>
      </c>
      <c r="L104" s="2" t="s">
        <v>170</v>
      </c>
      <c r="M104" s="2" t="s">
        <v>158</v>
      </c>
      <c r="N104" s="2" t="s">
        <v>160</v>
      </c>
      <c r="O104" s="2" t="s">
        <v>160</v>
      </c>
      <c r="P104" s="2" t="s">
        <v>161</v>
      </c>
      <c r="Q104" s="4">
        <v>45085</v>
      </c>
      <c r="R104" s="2" t="s">
        <v>159</v>
      </c>
      <c r="S104" t="str">
        <f t="shared" si="1"/>
        <v>pay</v>
      </c>
    </row>
    <row r="105" spans="1:19" x14ac:dyDescent="0.35">
      <c r="A105" s="2" t="s">
        <v>35</v>
      </c>
      <c r="B105" s="2" t="s">
        <v>156</v>
      </c>
      <c r="C105" s="3">
        <v>45072</v>
      </c>
      <c r="D105" s="2" t="s">
        <v>189</v>
      </c>
      <c r="E105" s="2" t="s">
        <v>190</v>
      </c>
      <c r="F105" s="2" t="s">
        <v>167</v>
      </c>
      <c r="G105" s="7">
        <v>-32335000</v>
      </c>
      <c r="H105" s="7">
        <v>-12090000</v>
      </c>
      <c r="I105" s="7">
        <v>-12090000</v>
      </c>
      <c r="J105" s="2" t="s">
        <v>179</v>
      </c>
      <c r="K105" s="2" t="s">
        <v>169</v>
      </c>
      <c r="L105" s="2" t="s">
        <v>170</v>
      </c>
      <c r="M105" s="2" t="s">
        <v>158</v>
      </c>
      <c r="N105" s="2" t="s">
        <v>171</v>
      </c>
      <c r="O105" s="2" t="s">
        <v>171</v>
      </c>
      <c r="P105" s="2" t="s">
        <v>161</v>
      </c>
      <c r="Q105" s="4">
        <v>45100</v>
      </c>
      <c r="R105" s="2" t="s">
        <v>164</v>
      </c>
      <c r="S105" t="str">
        <f t="shared" si="1"/>
        <v>return</v>
      </c>
    </row>
    <row r="106" spans="1:19" x14ac:dyDescent="0.35">
      <c r="A106" s="2" t="s">
        <v>35</v>
      </c>
      <c r="B106" s="2" t="s">
        <v>156</v>
      </c>
      <c r="C106" s="3">
        <v>45072</v>
      </c>
      <c r="D106" s="2" t="s">
        <v>189</v>
      </c>
      <c r="E106" s="2" t="s">
        <v>190</v>
      </c>
      <c r="F106" s="2" t="s">
        <v>167</v>
      </c>
      <c r="G106" s="7">
        <v>8043000</v>
      </c>
      <c r="H106" s="7">
        <v>2918000</v>
      </c>
      <c r="I106" s="7">
        <v>2918000</v>
      </c>
      <c r="J106" s="2" t="s">
        <v>179</v>
      </c>
      <c r="K106" s="2" t="s">
        <v>169</v>
      </c>
      <c r="L106" s="2" t="s">
        <v>170</v>
      </c>
      <c r="M106" s="2" t="s">
        <v>158</v>
      </c>
      <c r="N106" s="2" t="s">
        <v>171</v>
      </c>
      <c r="O106" s="2" t="s">
        <v>171</v>
      </c>
      <c r="P106" s="2" t="s">
        <v>161</v>
      </c>
      <c r="Q106" s="4">
        <v>45100</v>
      </c>
      <c r="R106" s="2" t="s">
        <v>164</v>
      </c>
      <c r="S106" t="str">
        <f t="shared" si="1"/>
        <v>pay</v>
      </c>
    </row>
    <row r="107" spans="1:19" x14ac:dyDescent="0.35">
      <c r="A107" s="2" t="s">
        <v>35</v>
      </c>
      <c r="B107" s="2" t="s">
        <v>156</v>
      </c>
      <c r="C107" s="3">
        <v>45072</v>
      </c>
      <c r="D107" s="2" t="s">
        <v>189</v>
      </c>
      <c r="E107" s="2" t="s">
        <v>190</v>
      </c>
      <c r="F107" s="2" t="s">
        <v>172</v>
      </c>
      <c r="G107" s="7">
        <v>32335000</v>
      </c>
      <c r="H107" s="7">
        <v>12090000</v>
      </c>
      <c r="I107" s="7">
        <v>12090000</v>
      </c>
      <c r="J107" s="2" t="s">
        <v>176</v>
      </c>
      <c r="K107" s="2" t="s">
        <v>169</v>
      </c>
      <c r="L107" s="2" t="s">
        <v>170</v>
      </c>
      <c r="M107" s="2" t="s">
        <v>158</v>
      </c>
      <c r="N107" s="2" t="s">
        <v>160</v>
      </c>
      <c r="O107" s="2" t="s">
        <v>160</v>
      </c>
      <c r="P107" s="2" t="s">
        <v>161</v>
      </c>
      <c r="Q107" s="4">
        <v>45085</v>
      </c>
      <c r="R107" s="2" t="s">
        <v>159</v>
      </c>
      <c r="S107" t="str">
        <f t="shared" si="1"/>
        <v>pay</v>
      </c>
    </row>
    <row r="108" spans="1:19" x14ac:dyDescent="0.35">
      <c r="A108" s="2" t="s">
        <v>36</v>
      </c>
      <c r="B108" s="2" t="s">
        <v>156</v>
      </c>
      <c r="C108" s="3">
        <v>45072</v>
      </c>
      <c r="D108" s="2" t="s">
        <v>208</v>
      </c>
      <c r="E108" s="2" t="s">
        <v>209</v>
      </c>
      <c r="F108" s="2" t="s">
        <v>167</v>
      </c>
      <c r="G108" s="7">
        <v>-28122000</v>
      </c>
      <c r="H108" s="7">
        <v>-10476000</v>
      </c>
      <c r="I108" s="7">
        <v>-10476000</v>
      </c>
      <c r="J108" s="2" t="s">
        <v>179</v>
      </c>
      <c r="K108" s="2" t="s">
        <v>169</v>
      </c>
      <c r="L108" s="2" t="s">
        <v>170</v>
      </c>
      <c r="M108" s="2" t="s">
        <v>158</v>
      </c>
      <c r="N108" s="2" t="s">
        <v>171</v>
      </c>
      <c r="O108" s="2" t="s">
        <v>171</v>
      </c>
      <c r="P108" s="2" t="s">
        <v>161</v>
      </c>
      <c r="Q108" s="4">
        <v>45100</v>
      </c>
      <c r="R108" s="2" t="s">
        <v>164</v>
      </c>
      <c r="S108" t="str">
        <f t="shared" si="1"/>
        <v>return</v>
      </c>
    </row>
    <row r="109" spans="1:19" x14ac:dyDescent="0.35">
      <c r="A109" s="2" t="s">
        <v>36</v>
      </c>
      <c r="B109" s="2" t="s">
        <v>156</v>
      </c>
      <c r="C109" s="3">
        <v>45072</v>
      </c>
      <c r="D109" s="2" t="s">
        <v>208</v>
      </c>
      <c r="E109" s="2" t="s">
        <v>209</v>
      </c>
      <c r="F109" s="2" t="s">
        <v>167</v>
      </c>
      <c r="G109" s="7">
        <v>8084000</v>
      </c>
      <c r="H109" s="7">
        <v>2945000</v>
      </c>
      <c r="I109" s="7">
        <v>2945000</v>
      </c>
      <c r="J109" s="2" t="s">
        <v>179</v>
      </c>
      <c r="K109" s="2" t="s">
        <v>169</v>
      </c>
      <c r="L109" s="2" t="s">
        <v>170</v>
      </c>
      <c r="M109" s="2" t="s">
        <v>158</v>
      </c>
      <c r="N109" s="2" t="s">
        <v>171</v>
      </c>
      <c r="O109" s="2" t="s">
        <v>171</v>
      </c>
      <c r="P109" s="2" t="s">
        <v>161</v>
      </c>
      <c r="Q109" s="4">
        <v>45100</v>
      </c>
      <c r="R109" s="2" t="s">
        <v>164</v>
      </c>
      <c r="S109" t="str">
        <f t="shared" si="1"/>
        <v>pay</v>
      </c>
    </row>
    <row r="110" spans="1:19" x14ac:dyDescent="0.35">
      <c r="A110" s="2" t="s">
        <v>36</v>
      </c>
      <c r="B110" s="2" t="s">
        <v>156</v>
      </c>
      <c r="C110" s="3">
        <v>45072</v>
      </c>
      <c r="D110" s="2" t="s">
        <v>208</v>
      </c>
      <c r="E110" s="2" t="s">
        <v>209</v>
      </c>
      <c r="F110" s="2" t="s">
        <v>172</v>
      </c>
      <c r="G110" s="7">
        <v>28122000</v>
      </c>
      <c r="H110" s="7">
        <v>10476000</v>
      </c>
      <c r="I110" s="7">
        <v>10476000</v>
      </c>
      <c r="J110" s="2" t="s">
        <v>176</v>
      </c>
      <c r="K110" s="2" t="s">
        <v>169</v>
      </c>
      <c r="L110" s="2" t="s">
        <v>170</v>
      </c>
      <c r="M110" s="2" t="s">
        <v>158</v>
      </c>
      <c r="N110" s="2" t="s">
        <v>160</v>
      </c>
      <c r="O110" s="2" t="s">
        <v>160</v>
      </c>
      <c r="P110" s="2" t="s">
        <v>161</v>
      </c>
      <c r="Q110" s="4">
        <v>45085</v>
      </c>
      <c r="R110" s="2" t="s">
        <v>159</v>
      </c>
      <c r="S110" t="str">
        <f t="shared" si="1"/>
        <v>pay</v>
      </c>
    </row>
    <row r="111" spans="1:19" x14ac:dyDescent="0.35">
      <c r="A111" s="2" t="s">
        <v>37</v>
      </c>
      <c r="B111" s="2" t="s">
        <v>156</v>
      </c>
      <c r="C111" s="3">
        <v>45072</v>
      </c>
      <c r="D111" s="2" t="s">
        <v>214</v>
      </c>
      <c r="E111" s="2" t="s">
        <v>215</v>
      </c>
      <c r="F111" s="2" t="s">
        <v>167</v>
      </c>
      <c r="G111" s="7">
        <v>-20034000</v>
      </c>
      <c r="H111" s="7">
        <v>-7818000</v>
      </c>
      <c r="I111" s="7">
        <v>-7818000</v>
      </c>
      <c r="J111" s="2" t="s">
        <v>162</v>
      </c>
      <c r="K111" s="2" t="s">
        <v>169</v>
      </c>
      <c r="L111" s="2" t="s">
        <v>170</v>
      </c>
      <c r="M111" s="2" t="s">
        <v>158</v>
      </c>
      <c r="N111" s="2" t="s">
        <v>171</v>
      </c>
      <c r="O111" s="2" t="s">
        <v>163</v>
      </c>
      <c r="P111" s="2" t="s">
        <v>161</v>
      </c>
      <c r="Q111" s="4">
        <v>45117</v>
      </c>
      <c r="R111" s="2" t="s">
        <v>164</v>
      </c>
      <c r="S111" t="str">
        <f t="shared" si="1"/>
        <v>return</v>
      </c>
    </row>
    <row r="112" spans="1:19" x14ac:dyDescent="0.35">
      <c r="A112" s="2" t="s">
        <v>37</v>
      </c>
      <c r="B112" s="2" t="s">
        <v>156</v>
      </c>
      <c r="C112" s="3">
        <v>45072</v>
      </c>
      <c r="D112" s="2" t="s">
        <v>214</v>
      </c>
      <c r="E112" s="2" t="s">
        <v>215</v>
      </c>
      <c r="F112" s="2" t="s">
        <v>167</v>
      </c>
      <c r="G112" s="7">
        <v>4540000</v>
      </c>
      <c r="H112" s="7">
        <v>1731000</v>
      </c>
      <c r="I112" s="7">
        <v>1731000</v>
      </c>
      <c r="J112" s="2" t="s">
        <v>162</v>
      </c>
      <c r="K112" s="2" t="s">
        <v>169</v>
      </c>
      <c r="L112" s="2" t="s">
        <v>170</v>
      </c>
      <c r="M112" s="2" t="s">
        <v>158</v>
      </c>
      <c r="N112" s="2" t="s">
        <v>171</v>
      </c>
      <c r="O112" s="2" t="s">
        <v>163</v>
      </c>
      <c r="P112" s="2" t="s">
        <v>161</v>
      </c>
      <c r="Q112" s="4">
        <v>45117</v>
      </c>
      <c r="R112" s="2" t="s">
        <v>164</v>
      </c>
      <c r="S112" t="str">
        <f t="shared" si="1"/>
        <v>pay</v>
      </c>
    </row>
    <row r="113" spans="1:19" x14ac:dyDescent="0.35">
      <c r="A113" s="2" t="s">
        <v>37</v>
      </c>
      <c r="B113" s="2" t="s">
        <v>156</v>
      </c>
      <c r="C113" s="3">
        <v>45072</v>
      </c>
      <c r="D113" s="2" t="s">
        <v>214</v>
      </c>
      <c r="E113" s="2" t="s">
        <v>215</v>
      </c>
      <c r="F113" s="2" t="s">
        <v>172</v>
      </c>
      <c r="G113" s="7">
        <v>20034000</v>
      </c>
      <c r="H113" s="7">
        <v>7818000</v>
      </c>
      <c r="I113" s="7">
        <v>7818000</v>
      </c>
      <c r="J113" s="2" t="s">
        <v>157</v>
      </c>
      <c r="K113" s="2" t="s">
        <v>169</v>
      </c>
      <c r="L113" s="2" t="s">
        <v>170</v>
      </c>
      <c r="M113" s="2" t="s">
        <v>158</v>
      </c>
      <c r="N113" s="2" t="s">
        <v>160</v>
      </c>
      <c r="O113" s="2" t="s">
        <v>160</v>
      </c>
      <c r="P113" s="2" t="s">
        <v>161</v>
      </c>
      <c r="Q113" s="4">
        <v>45085</v>
      </c>
      <c r="R113" s="2" t="s">
        <v>159</v>
      </c>
      <c r="S113" t="str">
        <f t="shared" si="1"/>
        <v>pay</v>
      </c>
    </row>
    <row r="114" spans="1:19" x14ac:dyDescent="0.35">
      <c r="A114" s="2" t="s">
        <v>38</v>
      </c>
      <c r="B114" s="2" t="s">
        <v>156</v>
      </c>
      <c r="C114" s="3">
        <v>45072</v>
      </c>
      <c r="D114" s="2" t="s">
        <v>214</v>
      </c>
      <c r="E114" s="2" t="s">
        <v>215</v>
      </c>
      <c r="F114" s="2" t="s">
        <v>167</v>
      </c>
      <c r="G114" s="7">
        <v>5000000</v>
      </c>
      <c r="H114" s="7">
        <v>1800000</v>
      </c>
      <c r="I114" s="7">
        <v>1800000</v>
      </c>
      <c r="J114" s="2" t="s">
        <v>162</v>
      </c>
      <c r="K114" s="2" t="s">
        <v>169</v>
      </c>
      <c r="L114" s="2" t="s">
        <v>170</v>
      </c>
      <c r="M114" s="2" t="s">
        <v>158</v>
      </c>
      <c r="N114" s="2" t="s">
        <v>171</v>
      </c>
      <c r="O114" s="2" t="s">
        <v>163</v>
      </c>
      <c r="P114" s="2" t="s">
        <v>161</v>
      </c>
      <c r="Q114" s="4">
        <v>45117</v>
      </c>
      <c r="R114" s="2" t="s">
        <v>164</v>
      </c>
      <c r="S114" t="str">
        <f t="shared" si="1"/>
        <v>pay</v>
      </c>
    </row>
    <row r="115" spans="1:19" x14ac:dyDescent="0.35">
      <c r="A115" s="2" t="s">
        <v>38</v>
      </c>
      <c r="B115" s="2" t="s">
        <v>156</v>
      </c>
      <c r="C115" s="3">
        <v>45072</v>
      </c>
      <c r="D115" s="2" t="s">
        <v>214</v>
      </c>
      <c r="E115" s="2" t="s">
        <v>215</v>
      </c>
      <c r="F115" s="2" t="s">
        <v>167</v>
      </c>
      <c r="G115" s="7">
        <v>-80015000</v>
      </c>
      <c r="H115" s="7">
        <v>-28782000</v>
      </c>
      <c r="I115" s="7">
        <v>-28782000</v>
      </c>
      <c r="J115" s="2" t="s">
        <v>162</v>
      </c>
      <c r="K115" s="2" t="s">
        <v>169</v>
      </c>
      <c r="L115" s="2" t="s">
        <v>170</v>
      </c>
      <c r="M115" s="2" t="s">
        <v>158</v>
      </c>
      <c r="N115" s="2" t="s">
        <v>171</v>
      </c>
      <c r="O115" s="2" t="s">
        <v>163</v>
      </c>
      <c r="P115" s="2" t="s">
        <v>161</v>
      </c>
      <c r="Q115" s="4">
        <v>45117</v>
      </c>
      <c r="R115" s="2" t="s">
        <v>164</v>
      </c>
      <c r="S115" t="str">
        <f t="shared" si="1"/>
        <v>return</v>
      </c>
    </row>
    <row r="116" spans="1:19" x14ac:dyDescent="0.35">
      <c r="A116" s="2" t="s">
        <v>38</v>
      </c>
      <c r="B116" s="2" t="s">
        <v>156</v>
      </c>
      <c r="C116" s="3">
        <v>45072</v>
      </c>
      <c r="D116" s="2" t="s">
        <v>214</v>
      </c>
      <c r="E116" s="2" t="s">
        <v>215</v>
      </c>
      <c r="F116" s="2" t="s">
        <v>172</v>
      </c>
      <c r="G116" s="7">
        <v>80015000</v>
      </c>
      <c r="H116" s="7">
        <v>28782000</v>
      </c>
      <c r="I116" s="7">
        <v>28782000</v>
      </c>
      <c r="J116" s="2" t="s">
        <v>162</v>
      </c>
      <c r="K116" s="2" t="s">
        <v>169</v>
      </c>
      <c r="L116" s="2" t="s">
        <v>170</v>
      </c>
      <c r="M116" s="2" t="s">
        <v>158</v>
      </c>
      <c r="N116" s="2" t="s">
        <v>160</v>
      </c>
      <c r="O116" s="2" t="s">
        <v>163</v>
      </c>
      <c r="P116" s="2" t="s">
        <v>161</v>
      </c>
      <c r="Q116" s="4">
        <v>45117</v>
      </c>
      <c r="R116" s="2" t="s">
        <v>164</v>
      </c>
      <c r="S116" t="str">
        <f t="shared" si="1"/>
        <v>pay</v>
      </c>
    </row>
    <row r="117" spans="1:19" x14ac:dyDescent="0.35">
      <c r="A117" s="2" t="s">
        <v>39</v>
      </c>
      <c r="B117" s="2" t="s">
        <v>156</v>
      </c>
      <c r="C117" s="3">
        <v>45072</v>
      </c>
      <c r="D117" s="2" t="s">
        <v>189</v>
      </c>
      <c r="E117" s="2" t="s">
        <v>190</v>
      </c>
      <c r="F117" s="2" t="s">
        <v>167</v>
      </c>
      <c r="G117" s="7">
        <v>-50046000</v>
      </c>
      <c r="H117" s="7">
        <v>-17978000</v>
      </c>
      <c r="I117" s="7">
        <v>-17978000</v>
      </c>
      <c r="J117" s="2" t="s">
        <v>179</v>
      </c>
      <c r="K117" s="2" t="s">
        <v>169</v>
      </c>
      <c r="L117" s="2" t="s">
        <v>170</v>
      </c>
      <c r="M117" s="2" t="s">
        <v>158</v>
      </c>
      <c r="N117" s="2" t="s">
        <v>171</v>
      </c>
      <c r="O117" s="2" t="s">
        <v>171</v>
      </c>
      <c r="P117" s="2" t="s">
        <v>161</v>
      </c>
      <c r="Q117" s="4">
        <v>45100</v>
      </c>
      <c r="R117" s="2" t="s">
        <v>164</v>
      </c>
      <c r="S117" t="str">
        <f t="shared" si="1"/>
        <v>return</v>
      </c>
    </row>
    <row r="118" spans="1:19" x14ac:dyDescent="0.35">
      <c r="A118" s="2" t="s">
        <v>39</v>
      </c>
      <c r="B118" s="2" t="s">
        <v>156</v>
      </c>
      <c r="C118" s="3">
        <v>45072</v>
      </c>
      <c r="D118" s="2" t="s">
        <v>189</v>
      </c>
      <c r="E118" s="2" t="s">
        <v>190</v>
      </c>
      <c r="F118" s="2" t="s">
        <v>167</v>
      </c>
      <c r="G118" s="7">
        <v>8002000</v>
      </c>
      <c r="H118" s="7">
        <v>2771000</v>
      </c>
      <c r="I118" s="7">
        <v>2771000</v>
      </c>
      <c r="J118" s="2" t="s">
        <v>179</v>
      </c>
      <c r="K118" s="2" t="s">
        <v>169</v>
      </c>
      <c r="L118" s="2" t="s">
        <v>170</v>
      </c>
      <c r="M118" s="2" t="s">
        <v>158</v>
      </c>
      <c r="N118" s="2" t="s">
        <v>171</v>
      </c>
      <c r="O118" s="2" t="s">
        <v>171</v>
      </c>
      <c r="P118" s="2" t="s">
        <v>161</v>
      </c>
      <c r="Q118" s="4">
        <v>45100</v>
      </c>
      <c r="R118" s="2" t="s">
        <v>164</v>
      </c>
      <c r="S118" t="str">
        <f t="shared" si="1"/>
        <v>pay</v>
      </c>
    </row>
    <row r="119" spans="1:19" x14ac:dyDescent="0.35">
      <c r="A119" s="2" t="s">
        <v>39</v>
      </c>
      <c r="B119" s="2" t="s">
        <v>156</v>
      </c>
      <c r="C119" s="3">
        <v>45072</v>
      </c>
      <c r="D119" s="2" t="s">
        <v>189</v>
      </c>
      <c r="E119" s="2" t="s">
        <v>190</v>
      </c>
      <c r="F119" s="2" t="s">
        <v>172</v>
      </c>
      <c r="G119" s="7">
        <v>50046000</v>
      </c>
      <c r="H119" s="7">
        <v>17978000</v>
      </c>
      <c r="I119" s="7">
        <v>17978000</v>
      </c>
      <c r="J119" s="2" t="s">
        <v>176</v>
      </c>
      <c r="K119" s="2" t="s">
        <v>169</v>
      </c>
      <c r="L119" s="2" t="s">
        <v>170</v>
      </c>
      <c r="M119" s="2" t="s">
        <v>158</v>
      </c>
      <c r="N119" s="2" t="s">
        <v>160</v>
      </c>
      <c r="O119" s="2" t="s">
        <v>160</v>
      </c>
      <c r="P119" s="2" t="s">
        <v>161</v>
      </c>
      <c r="Q119" s="4">
        <v>45085</v>
      </c>
      <c r="R119" s="2" t="s">
        <v>159</v>
      </c>
      <c r="S119" t="str">
        <f t="shared" si="1"/>
        <v>pay</v>
      </c>
    </row>
    <row r="120" spans="1:19" x14ac:dyDescent="0.35">
      <c r="A120" s="2" t="s">
        <v>40</v>
      </c>
      <c r="B120" s="2" t="s">
        <v>156</v>
      </c>
      <c r="C120" s="3">
        <v>45072</v>
      </c>
      <c r="D120" s="2" t="s">
        <v>216</v>
      </c>
      <c r="E120" s="2" t="s">
        <v>217</v>
      </c>
      <c r="F120" s="2" t="s">
        <v>167</v>
      </c>
      <c r="G120" s="7">
        <v>-52434000</v>
      </c>
      <c r="H120" s="7">
        <v>-18542000</v>
      </c>
      <c r="I120" s="7">
        <v>-18542000</v>
      </c>
      <c r="J120" s="2" t="s">
        <v>179</v>
      </c>
      <c r="K120" s="2" t="s">
        <v>169</v>
      </c>
      <c r="L120" s="2" t="s">
        <v>170</v>
      </c>
      <c r="M120" s="2" t="s">
        <v>158</v>
      </c>
      <c r="N120" s="2" t="s">
        <v>171</v>
      </c>
      <c r="O120" s="2" t="s">
        <v>171</v>
      </c>
      <c r="P120" s="2" t="s">
        <v>161</v>
      </c>
      <c r="Q120" s="4">
        <v>45100</v>
      </c>
      <c r="R120" s="2" t="s">
        <v>164</v>
      </c>
      <c r="S120" t="str">
        <f t="shared" si="1"/>
        <v>return</v>
      </c>
    </row>
    <row r="121" spans="1:19" x14ac:dyDescent="0.35">
      <c r="A121" s="2" t="s">
        <v>40</v>
      </c>
      <c r="B121" s="2" t="s">
        <v>156</v>
      </c>
      <c r="C121" s="3">
        <v>45072</v>
      </c>
      <c r="D121" s="2" t="s">
        <v>216</v>
      </c>
      <c r="E121" s="2" t="s">
        <v>217</v>
      </c>
      <c r="F121" s="2" t="s">
        <v>167</v>
      </c>
      <c r="G121" s="7">
        <v>8044000</v>
      </c>
      <c r="H121" s="7">
        <v>2722000</v>
      </c>
      <c r="I121" s="7">
        <v>2722000</v>
      </c>
      <c r="J121" s="2" t="s">
        <v>179</v>
      </c>
      <c r="K121" s="2" t="s">
        <v>169</v>
      </c>
      <c r="L121" s="2" t="s">
        <v>170</v>
      </c>
      <c r="M121" s="2" t="s">
        <v>158</v>
      </c>
      <c r="N121" s="2" t="s">
        <v>171</v>
      </c>
      <c r="O121" s="2" t="s">
        <v>171</v>
      </c>
      <c r="P121" s="2" t="s">
        <v>161</v>
      </c>
      <c r="Q121" s="4">
        <v>45100</v>
      </c>
      <c r="R121" s="2" t="s">
        <v>164</v>
      </c>
      <c r="S121" t="str">
        <f t="shared" si="1"/>
        <v>pay</v>
      </c>
    </row>
    <row r="122" spans="1:19" x14ac:dyDescent="0.35">
      <c r="A122" s="2" t="s">
        <v>40</v>
      </c>
      <c r="B122" s="2" t="s">
        <v>156</v>
      </c>
      <c r="C122" s="3">
        <v>45072</v>
      </c>
      <c r="D122" s="2" t="s">
        <v>216</v>
      </c>
      <c r="E122" s="2" t="s">
        <v>217</v>
      </c>
      <c r="F122" s="2" t="s">
        <v>172</v>
      </c>
      <c r="G122" s="7">
        <v>52434000</v>
      </c>
      <c r="H122" s="7">
        <v>18542000</v>
      </c>
      <c r="I122" s="7">
        <v>18542000</v>
      </c>
      <c r="J122" s="2" t="s">
        <v>176</v>
      </c>
      <c r="K122" s="2" t="s">
        <v>169</v>
      </c>
      <c r="L122" s="2" t="s">
        <v>170</v>
      </c>
      <c r="M122" s="2" t="s">
        <v>158</v>
      </c>
      <c r="N122" s="2" t="s">
        <v>160</v>
      </c>
      <c r="O122" s="2" t="s">
        <v>160</v>
      </c>
      <c r="P122" s="2" t="s">
        <v>161</v>
      </c>
      <c r="Q122" s="4">
        <v>45085</v>
      </c>
      <c r="R122" s="2" t="s">
        <v>159</v>
      </c>
      <c r="S122" t="str">
        <f t="shared" si="1"/>
        <v>pay</v>
      </c>
    </row>
    <row r="123" spans="1:19" x14ac:dyDescent="0.35">
      <c r="A123" s="2" t="s">
        <v>41</v>
      </c>
      <c r="B123" s="2" t="s">
        <v>156</v>
      </c>
      <c r="C123" s="3">
        <v>45072</v>
      </c>
      <c r="D123" s="2" t="s">
        <v>208</v>
      </c>
      <c r="E123" s="2" t="s">
        <v>209</v>
      </c>
      <c r="F123" s="2" t="s">
        <v>167</v>
      </c>
      <c r="G123" s="7">
        <v>-30031000</v>
      </c>
      <c r="H123" s="7">
        <v>-11165000</v>
      </c>
      <c r="I123" s="7">
        <v>-11165000</v>
      </c>
      <c r="J123" s="2" t="s">
        <v>179</v>
      </c>
      <c r="K123" s="2" t="s">
        <v>169</v>
      </c>
      <c r="L123" s="2" t="s">
        <v>170</v>
      </c>
      <c r="M123" s="2" t="s">
        <v>158</v>
      </c>
      <c r="N123" s="2" t="s">
        <v>171</v>
      </c>
      <c r="O123" s="2" t="s">
        <v>171</v>
      </c>
      <c r="P123" s="2" t="s">
        <v>161</v>
      </c>
      <c r="Q123" s="4">
        <v>45100</v>
      </c>
      <c r="R123" s="2" t="s">
        <v>164</v>
      </c>
      <c r="S123" t="str">
        <f t="shared" si="1"/>
        <v>return</v>
      </c>
    </row>
    <row r="124" spans="1:19" x14ac:dyDescent="0.35">
      <c r="A124" s="2" t="s">
        <v>41</v>
      </c>
      <c r="B124" s="2" t="s">
        <v>156</v>
      </c>
      <c r="C124" s="3">
        <v>45072</v>
      </c>
      <c r="D124" s="2" t="s">
        <v>208</v>
      </c>
      <c r="E124" s="2" t="s">
        <v>209</v>
      </c>
      <c r="F124" s="2" t="s">
        <v>167</v>
      </c>
      <c r="G124" s="7">
        <v>8023000</v>
      </c>
      <c r="H124" s="7">
        <v>2922000</v>
      </c>
      <c r="I124" s="7">
        <v>2922000</v>
      </c>
      <c r="J124" s="2" t="s">
        <v>179</v>
      </c>
      <c r="K124" s="2" t="s">
        <v>169</v>
      </c>
      <c r="L124" s="2" t="s">
        <v>170</v>
      </c>
      <c r="M124" s="2" t="s">
        <v>158</v>
      </c>
      <c r="N124" s="2" t="s">
        <v>171</v>
      </c>
      <c r="O124" s="2" t="s">
        <v>171</v>
      </c>
      <c r="P124" s="2" t="s">
        <v>161</v>
      </c>
      <c r="Q124" s="4">
        <v>45100</v>
      </c>
      <c r="R124" s="2" t="s">
        <v>164</v>
      </c>
      <c r="S124" t="str">
        <f t="shared" si="1"/>
        <v>pay</v>
      </c>
    </row>
    <row r="125" spans="1:19" x14ac:dyDescent="0.35">
      <c r="A125" s="2" t="s">
        <v>41</v>
      </c>
      <c r="B125" s="2" t="s">
        <v>156</v>
      </c>
      <c r="C125" s="3">
        <v>45072</v>
      </c>
      <c r="D125" s="2" t="s">
        <v>208</v>
      </c>
      <c r="E125" s="2" t="s">
        <v>209</v>
      </c>
      <c r="F125" s="2" t="s">
        <v>172</v>
      </c>
      <c r="G125" s="7">
        <v>30031000</v>
      </c>
      <c r="H125" s="7">
        <v>11165000</v>
      </c>
      <c r="I125" s="7">
        <v>11165000</v>
      </c>
      <c r="J125" s="2" t="s">
        <v>176</v>
      </c>
      <c r="K125" s="2" t="s">
        <v>169</v>
      </c>
      <c r="L125" s="2" t="s">
        <v>170</v>
      </c>
      <c r="M125" s="2" t="s">
        <v>158</v>
      </c>
      <c r="N125" s="2" t="s">
        <v>160</v>
      </c>
      <c r="O125" s="2" t="s">
        <v>160</v>
      </c>
      <c r="P125" s="2" t="s">
        <v>161</v>
      </c>
      <c r="Q125" s="4">
        <v>45085</v>
      </c>
      <c r="R125" s="2" t="s">
        <v>159</v>
      </c>
      <c r="S125" t="str">
        <f t="shared" si="1"/>
        <v>pay</v>
      </c>
    </row>
    <row r="126" spans="1:19" x14ac:dyDescent="0.35">
      <c r="A126" s="2" t="s">
        <v>42</v>
      </c>
      <c r="B126" s="2" t="s">
        <v>156</v>
      </c>
      <c r="C126" s="3">
        <v>45072</v>
      </c>
      <c r="D126" s="2" t="s">
        <v>216</v>
      </c>
      <c r="E126" s="2" t="s">
        <v>217</v>
      </c>
      <c r="F126" s="2" t="s">
        <v>167</v>
      </c>
      <c r="G126" s="7">
        <v>-21014000</v>
      </c>
      <c r="H126" s="7">
        <v>-8223000</v>
      </c>
      <c r="I126" s="7">
        <v>-8223000</v>
      </c>
      <c r="J126" s="2" t="s">
        <v>173</v>
      </c>
      <c r="K126" s="2" t="s">
        <v>169</v>
      </c>
      <c r="L126" s="2" t="s">
        <v>170</v>
      </c>
      <c r="M126" s="2" t="s">
        <v>158</v>
      </c>
      <c r="N126" s="2" t="s">
        <v>171</v>
      </c>
      <c r="O126" s="2" t="s">
        <v>163</v>
      </c>
      <c r="P126" s="2" t="s">
        <v>161</v>
      </c>
      <c r="Q126" s="4">
        <v>45117</v>
      </c>
      <c r="R126" s="2" t="s">
        <v>164</v>
      </c>
      <c r="S126" t="str">
        <f t="shared" si="1"/>
        <v>return</v>
      </c>
    </row>
    <row r="127" spans="1:19" x14ac:dyDescent="0.35">
      <c r="A127" s="2" t="s">
        <v>42</v>
      </c>
      <c r="B127" s="2" t="s">
        <v>156</v>
      </c>
      <c r="C127" s="3">
        <v>45072</v>
      </c>
      <c r="D127" s="2" t="s">
        <v>216</v>
      </c>
      <c r="E127" s="2" t="s">
        <v>217</v>
      </c>
      <c r="F127" s="2" t="s">
        <v>167</v>
      </c>
      <c r="G127" s="7">
        <v>4529000</v>
      </c>
      <c r="H127" s="7">
        <v>1736000</v>
      </c>
      <c r="I127" s="7">
        <v>1736000</v>
      </c>
      <c r="J127" s="2" t="s">
        <v>173</v>
      </c>
      <c r="K127" s="2" t="s">
        <v>169</v>
      </c>
      <c r="L127" s="2" t="s">
        <v>170</v>
      </c>
      <c r="M127" s="2" t="s">
        <v>158</v>
      </c>
      <c r="N127" s="2" t="s">
        <v>171</v>
      </c>
      <c r="O127" s="2" t="s">
        <v>163</v>
      </c>
      <c r="P127" s="2" t="s">
        <v>161</v>
      </c>
      <c r="Q127" s="4">
        <v>45117</v>
      </c>
      <c r="R127" s="2" t="s">
        <v>164</v>
      </c>
      <c r="S127" t="str">
        <f t="shared" si="1"/>
        <v>pay</v>
      </c>
    </row>
    <row r="128" spans="1:19" x14ac:dyDescent="0.35">
      <c r="A128" s="2" t="s">
        <v>42</v>
      </c>
      <c r="B128" s="2" t="s">
        <v>156</v>
      </c>
      <c r="C128" s="3">
        <v>45072</v>
      </c>
      <c r="D128" s="2" t="s">
        <v>216</v>
      </c>
      <c r="E128" s="2" t="s">
        <v>217</v>
      </c>
      <c r="F128" s="2" t="s">
        <v>172</v>
      </c>
      <c r="G128" s="7">
        <v>21014000</v>
      </c>
      <c r="H128" s="7">
        <v>8223000</v>
      </c>
      <c r="I128" s="7">
        <v>8223000</v>
      </c>
      <c r="J128" s="2" t="s">
        <v>176</v>
      </c>
      <c r="K128" s="2" t="s">
        <v>169</v>
      </c>
      <c r="L128" s="2" t="s">
        <v>170</v>
      </c>
      <c r="M128" s="2" t="s">
        <v>158</v>
      </c>
      <c r="N128" s="2" t="s">
        <v>160</v>
      </c>
      <c r="O128" s="2" t="s">
        <v>160</v>
      </c>
      <c r="P128" s="2" t="s">
        <v>161</v>
      </c>
      <c r="Q128" s="4">
        <v>45085</v>
      </c>
      <c r="R128" s="2" t="s">
        <v>159</v>
      </c>
      <c r="S128" t="str">
        <f t="shared" si="1"/>
        <v>pay</v>
      </c>
    </row>
    <row r="129" spans="1:19" x14ac:dyDescent="0.35">
      <c r="A129" s="2" t="s">
        <v>43</v>
      </c>
      <c r="B129" s="2" t="s">
        <v>156</v>
      </c>
      <c r="C129" s="3">
        <v>45072</v>
      </c>
      <c r="D129" s="2" t="s">
        <v>189</v>
      </c>
      <c r="E129" s="2" t="s">
        <v>190</v>
      </c>
      <c r="F129" s="2" t="s">
        <v>167</v>
      </c>
      <c r="G129" s="7">
        <v>-30409000</v>
      </c>
      <c r="H129" s="7">
        <v>-11376000</v>
      </c>
      <c r="I129" s="7">
        <v>-11376000</v>
      </c>
      <c r="J129" s="2" t="s">
        <v>179</v>
      </c>
      <c r="K129" s="2" t="s">
        <v>169</v>
      </c>
      <c r="L129" s="2" t="s">
        <v>170</v>
      </c>
      <c r="M129" s="2" t="s">
        <v>158</v>
      </c>
      <c r="N129" s="2" t="s">
        <v>171</v>
      </c>
      <c r="O129" s="2" t="s">
        <v>171</v>
      </c>
      <c r="P129" s="2" t="s">
        <v>161</v>
      </c>
      <c r="Q129" s="4">
        <v>45100</v>
      </c>
      <c r="R129" s="2" t="s">
        <v>164</v>
      </c>
      <c r="S129" t="str">
        <f t="shared" si="1"/>
        <v>return</v>
      </c>
    </row>
    <row r="130" spans="1:19" x14ac:dyDescent="0.35">
      <c r="A130" s="2" t="s">
        <v>43</v>
      </c>
      <c r="B130" s="2" t="s">
        <v>156</v>
      </c>
      <c r="C130" s="3">
        <v>45072</v>
      </c>
      <c r="D130" s="2" t="s">
        <v>189</v>
      </c>
      <c r="E130" s="2" t="s">
        <v>190</v>
      </c>
      <c r="F130" s="2" t="s">
        <v>167</v>
      </c>
      <c r="G130" s="7">
        <v>8026000</v>
      </c>
      <c r="H130" s="7">
        <v>2921000</v>
      </c>
      <c r="I130" s="7">
        <v>2921000</v>
      </c>
      <c r="J130" s="2" t="s">
        <v>179</v>
      </c>
      <c r="K130" s="2" t="s">
        <v>169</v>
      </c>
      <c r="L130" s="2" t="s">
        <v>170</v>
      </c>
      <c r="M130" s="2" t="s">
        <v>158</v>
      </c>
      <c r="N130" s="2" t="s">
        <v>171</v>
      </c>
      <c r="O130" s="2" t="s">
        <v>171</v>
      </c>
      <c r="P130" s="2" t="s">
        <v>161</v>
      </c>
      <c r="Q130" s="4">
        <v>45100</v>
      </c>
      <c r="R130" s="2" t="s">
        <v>164</v>
      </c>
      <c r="S130" t="str">
        <f t="shared" si="1"/>
        <v>pay</v>
      </c>
    </row>
    <row r="131" spans="1:19" x14ac:dyDescent="0.35">
      <c r="A131" s="2" t="s">
        <v>43</v>
      </c>
      <c r="B131" s="2" t="s">
        <v>156</v>
      </c>
      <c r="C131" s="3">
        <v>45072</v>
      </c>
      <c r="D131" s="2" t="s">
        <v>189</v>
      </c>
      <c r="E131" s="2" t="s">
        <v>190</v>
      </c>
      <c r="F131" s="2" t="s">
        <v>172</v>
      </c>
      <c r="G131" s="7">
        <v>30409000</v>
      </c>
      <c r="H131" s="7">
        <v>11376000</v>
      </c>
      <c r="I131" s="7">
        <v>11376000</v>
      </c>
      <c r="J131" s="2" t="s">
        <v>176</v>
      </c>
      <c r="K131" s="2" t="s">
        <v>169</v>
      </c>
      <c r="L131" s="2" t="s">
        <v>170</v>
      </c>
      <c r="M131" s="2" t="s">
        <v>158</v>
      </c>
      <c r="N131" s="2" t="s">
        <v>160</v>
      </c>
      <c r="O131" s="2" t="s">
        <v>160</v>
      </c>
      <c r="P131" s="2" t="s">
        <v>161</v>
      </c>
      <c r="Q131" s="4">
        <v>45085</v>
      </c>
      <c r="R131" s="2" t="s">
        <v>159</v>
      </c>
      <c r="S131" t="str">
        <f t="shared" ref="S131:S194" si="2">IF(H131&gt;=0,"pay","return")</f>
        <v>pay</v>
      </c>
    </row>
    <row r="132" spans="1:19" x14ac:dyDescent="0.35">
      <c r="A132" s="2" t="s">
        <v>44</v>
      </c>
      <c r="B132" s="2" t="s">
        <v>156</v>
      </c>
      <c r="C132" s="3">
        <v>45072</v>
      </c>
      <c r="D132" s="2" t="s">
        <v>214</v>
      </c>
      <c r="E132" s="2" t="s">
        <v>215</v>
      </c>
      <c r="F132" s="2" t="s">
        <v>167</v>
      </c>
      <c r="G132" s="7">
        <v>-50153000</v>
      </c>
      <c r="H132" s="7">
        <v>-17827000</v>
      </c>
      <c r="I132" s="7">
        <v>-17827000</v>
      </c>
      <c r="J132" s="2" t="s">
        <v>168</v>
      </c>
      <c r="K132" s="2" t="s">
        <v>169</v>
      </c>
      <c r="L132" s="2" t="s">
        <v>170</v>
      </c>
      <c r="M132" s="2" t="s">
        <v>158</v>
      </c>
      <c r="N132" s="2" t="s">
        <v>171</v>
      </c>
      <c r="O132" s="2" t="s">
        <v>171</v>
      </c>
      <c r="P132" s="2" t="s">
        <v>161</v>
      </c>
      <c r="Q132" s="4">
        <v>45100</v>
      </c>
      <c r="R132" s="2" t="s">
        <v>164</v>
      </c>
      <c r="S132" t="str">
        <f t="shared" si="2"/>
        <v>return</v>
      </c>
    </row>
    <row r="133" spans="1:19" x14ac:dyDescent="0.35">
      <c r="A133" s="2" t="s">
        <v>44</v>
      </c>
      <c r="B133" s="2" t="s">
        <v>156</v>
      </c>
      <c r="C133" s="3">
        <v>45072</v>
      </c>
      <c r="D133" s="2" t="s">
        <v>214</v>
      </c>
      <c r="E133" s="2" t="s">
        <v>215</v>
      </c>
      <c r="F133" s="2" t="s">
        <v>167</v>
      </c>
      <c r="G133" s="7">
        <v>8051000</v>
      </c>
      <c r="H133" s="7">
        <v>2890000</v>
      </c>
      <c r="I133" s="7">
        <v>2890000</v>
      </c>
      <c r="J133" s="2" t="s">
        <v>168</v>
      </c>
      <c r="K133" s="2" t="s">
        <v>169</v>
      </c>
      <c r="L133" s="2" t="s">
        <v>170</v>
      </c>
      <c r="M133" s="2" t="s">
        <v>158</v>
      </c>
      <c r="N133" s="2" t="s">
        <v>171</v>
      </c>
      <c r="O133" s="2" t="s">
        <v>171</v>
      </c>
      <c r="P133" s="2" t="s">
        <v>161</v>
      </c>
      <c r="Q133" s="4">
        <v>45100</v>
      </c>
      <c r="R133" s="2" t="s">
        <v>164</v>
      </c>
      <c r="S133" t="str">
        <f t="shared" si="2"/>
        <v>pay</v>
      </c>
    </row>
    <row r="134" spans="1:19" x14ac:dyDescent="0.35">
      <c r="A134" s="2" t="s">
        <v>44</v>
      </c>
      <c r="B134" s="2" t="s">
        <v>156</v>
      </c>
      <c r="C134" s="3">
        <v>45072</v>
      </c>
      <c r="D134" s="2" t="s">
        <v>214</v>
      </c>
      <c r="E134" s="2" t="s">
        <v>215</v>
      </c>
      <c r="F134" s="2" t="s">
        <v>172</v>
      </c>
      <c r="G134" s="7">
        <v>50153000</v>
      </c>
      <c r="H134" s="7">
        <v>17827000</v>
      </c>
      <c r="I134" s="7">
        <v>17827000</v>
      </c>
      <c r="J134" s="2" t="s">
        <v>157</v>
      </c>
      <c r="K134" s="2" t="s">
        <v>169</v>
      </c>
      <c r="L134" s="2" t="s">
        <v>170</v>
      </c>
      <c r="M134" s="2" t="s">
        <v>158</v>
      </c>
      <c r="N134" s="2" t="s">
        <v>160</v>
      </c>
      <c r="O134" s="2" t="s">
        <v>160</v>
      </c>
      <c r="P134" s="2" t="s">
        <v>161</v>
      </c>
      <c r="Q134" s="4">
        <v>45085</v>
      </c>
      <c r="R134" s="2" t="s">
        <v>159</v>
      </c>
      <c r="S134" t="str">
        <f t="shared" si="2"/>
        <v>pay</v>
      </c>
    </row>
    <row r="135" spans="1:19" x14ac:dyDescent="0.35">
      <c r="A135" s="2" t="s">
        <v>45</v>
      </c>
      <c r="B135" s="2" t="s">
        <v>156</v>
      </c>
      <c r="C135" s="3">
        <v>45072</v>
      </c>
      <c r="D135" s="2" t="s">
        <v>189</v>
      </c>
      <c r="E135" s="2" t="s">
        <v>190</v>
      </c>
      <c r="F135" s="2" t="s">
        <v>167</v>
      </c>
      <c r="G135" s="7">
        <v>-19930000</v>
      </c>
      <c r="H135" s="7">
        <v>-7808000</v>
      </c>
      <c r="I135" s="7">
        <v>-7808000</v>
      </c>
      <c r="J135" s="2" t="s">
        <v>173</v>
      </c>
      <c r="K135" s="2" t="s">
        <v>169</v>
      </c>
      <c r="L135" s="2" t="s">
        <v>170</v>
      </c>
      <c r="M135" s="2" t="s">
        <v>158</v>
      </c>
      <c r="N135" s="2" t="s">
        <v>171</v>
      </c>
      <c r="O135" s="2" t="s">
        <v>163</v>
      </c>
      <c r="P135" s="2" t="s">
        <v>161</v>
      </c>
      <c r="Q135" s="4">
        <v>45117</v>
      </c>
      <c r="R135" s="2" t="s">
        <v>164</v>
      </c>
      <c r="S135" t="str">
        <f t="shared" si="2"/>
        <v>return</v>
      </c>
    </row>
    <row r="136" spans="1:19" x14ac:dyDescent="0.35">
      <c r="A136" s="2" t="s">
        <v>45</v>
      </c>
      <c r="B136" s="2" t="s">
        <v>156</v>
      </c>
      <c r="C136" s="3">
        <v>45072</v>
      </c>
      <c r="D136" s="2" t="s">
        <v>189</v>
      </c>
      <c r="E136" s="2" t="s">
        <v>190</v>
      </c>
      <c r="F136" s="2" t="s">
        <v>167</v>
      </c>
      <c r="G136" s="7">
        <v>4537000</v>
      </c>
      <c r="H136" s="7">
        <v>1743000</v>
      </c>
      <c r="I136" s="7">
        <v>1743000</v>
      </c>
      <c r="J136" s="2" t="s">
        <v>173</v>
      </c>
      <c r="K136" s="2" t="s">
        <v>169</v>
      </c>
      <c r="L136" s="2" t="s">
        <v>170</v>
      </c>
      <c r="M136" s="2" t="s">
        <v>158</v>
      </c>
      <c r="N136" s="2" t="s">
        <v>171</v>
      </c>
      <c r="O136" s="2" t="s">
        <v>163</v>
      </c>
      <c r="P136" s="2" t="s">
        <v>161</v>
      </c>
      <c r="Q136" s="4">
        <v>45117</v>
      </c>
      <c r="R136" s="2" t="s">
        <v>164</v>
      </c>
      <c r="S136" t="str">
        <f t="shared" si="2"/>
        <v>pay</v>
      </c>
    </row>
    <row r="137" spans="1:19" x14ac:dyDescent="0.35">
      <c r="A137" s="2" t="s">
        <v>45</v>
      </c>
      <c r="B137" s="2" t="s">
        <v>156</v>
      </c>
      <c r="C137" s="3">
        <v>45072</v>
      </c>
      <c r="D137" s="2" t="s">
        <v>189</v>
      </c>
      <c r="E137" s="2" t="s">
        <v>190</v>
      </c>
      <c r="F137" s="2" t="s">
        <v>172</v>
      </c>
      <c r="G137" s="7">
        <v>19930000</v>
      </c>
      <c r="H137" s="7">
        <v>7808000</v>
      </c>
      <c r="I137" s="7">
        <v>7808000</v>
      </c>
      <c r="J137" s="2" t="s">
        <v>176</v>
      </c>
      <c r="K137" s="2" t="s">
        <v>169</v>
      </c>
      <c r="L137" s="2" t="s">
        <v>170</v>
      </c>
      <c r="M137" s="2" t="s">
        <v>158</v>
      </c>
      <c r="N137" s="2" t="s">
        <v>160</v>
      </c>
      <c r="O137" s="2" t="s">
        <v>160</v>
      </c>
      <c r="P137" s="2" t="s">
        <v>161</v>
      </c>
      <c r="Q137" s="4">
        <v>45085</v>
      </c>
      <c r="R137" s="2" t="s">
        <v>159</v>
      </c>
      <c r="S137" t="str">
        <f t="shared" si="2"/>
        <v>pay</v>
      </c>
    </row>
    <row r="138" spans="1:19" x14ac:dyDescent="0.35">
      <c r="A138" s="2" t="s">
        <v>46</v>
      </c>
      <c r="B138" s="2" t="s">
        <v>156</v>
      </c>
      <c r="C138" s="3">
        <v>45072</v>
      </c>
      <c r="D138" s="2" t="s">
        <v>216</v>
      </c>
      <c r="E138" s="2" t="s">
        <v>217</v>
      </c>
      <c r="F138" s="2" t="s">
        <v>167</v>
      </c>
      <c r="G138" s="7">
        <v>4539000</v>
      </c>
      <c r="H138" s="7">
        <v>1573000</v>
      </c>
      <c r="I138" s="7">
        <v>1573000</v>
      </c>
      <c r="J138" s="2" t="s">
        <v>173</v>
      </c>
      <c r="K138" s="2" t="s">
        <v>169</v>
      </c>
      <c r="L138" s="2" t="s">
        <v>170</v>
      </c>
      <c r="M138" s="2" t="s">
        <v>158</v>
      </c>
      <c r="N138" s="2" t="s">
        <v>171</v>
      </c>
      <c r="O138" s="2" t="s">
        <v>163</v>
      </c>
      <c r="P138" s="2" t="s">
        <v>161</v>
      </c>
      <c r="Q138" s="4">
        <v>45117</v>
      </c>
      <c r="R138" s="2" t="s">
        <v>164</v>
      </c>
      <c r="S138" t="str">
        <f t="shared" si="2"/>
        <v>pay</v>
      </c>
    </row>
    <row r="139" spans="1:19" x14ac:dyDescent="0.35">
      <c r="A139" s="2" t="s">
        <v>46</v>
      </c>
      <c r="B139" s="2" t="s">
        <v>156</v>
      </c>
      <c r="C139" s="3">
        <v>45072</v>
      </c>
      <c r="D139" s="2" t="s">
        <v>216</v>
      </c>
      <c r="E139" s="2" t="s">
        <v>217</v>
      </c>
      <c r="F139" s="2" t="s">
        <v>167</v>
      </c>
      <c r="G139" s="7">
        <v>-51379000</v>
      </c>
      <c r="H139" s="7">
        <v>-18203000</v>
      </c>
      <c r="I139" s="7">
        <v>-18203000</v>
      </c>
      <c r="J139" s="2" t="s">
        <v>173</v>
      </c>
      <c r="K139" s="2" t="s">
        <v>169</v>
      </c>
      <c r="L139" s="2" t="s">
        <v>170</v>
      </c>
      <c r="M139" s="2" t="s">
        <v>158</v>
      </c>
      <c r="N139" s="2" t="s">
        <v>171</v>
      </c>
      <c r="O139" s="2" t="s">
        <v>163</v>
      </c>
      <c r="P139" s="2" t="s">
        <v>161</v>
      </c>
      <c r="Q139" s="4">
        <v>45117</v>
      </c>
      <c r="R139" s="2" t="s">
        <v>164</v>
      </c>
      <c r="S139" t="str">
        <f t="shared" si="2"/>
        <v>return</v>
      </c>
    </row>
    <row r="140" spans="1:19" x14ac:dyDescent="0.35">
      <c r="A140" s="2" t="s">
        <v>46</v>
      </c>
      <c r="B140" s="2" t="s">
        <v>156</v>
      </c>
      <c r="C140" s="3">
        <v>45072</v>
      </c>
      <c r="D140" s="2" t="s">
        <v>216</v>
      </c>
      <c r="E140" s="2" t="s">
        <v>217</v>
      </c>
      <c r="F140" s="2" t="s">
        <v>172</v>
      </c>
      <c r="G140" s="7">
        <v>51379000</v>
      </c>
      <c r="H140" s="7">
        <v>18203000</v>
      </c>
      <c r="I140" s="7">
        <v>18203000</v>
      </c>
      <c r="J140" s="2" t="s">
        <v>176</v>
      </c>
      <c r="K140" s="2" t="s">
        <v>169</v>
      </c>
      <c r="L140" s="2" t="s">
        <v>170</v>
      </c>
      <c r="M140" s="2" t="s">
        <v>158</v>
      </c>
      <c r="N140" s="2" t="s">
        <v>160</v>
      </c>
      <c r="O140" s="2" t="s">
        <v>160</v>
      </c>
      <c r="P140" s="2" t="s">
        <v>161</v>
      </c>
      <c r="Q140" s="4">
        <v>45085</v>
      </c>
      <c r="R140" s="2" t="s">
        <v>159</v>
      </c>
      <c r="S140" t="str">
        <f t="shared" si="2"/>
        <v>pay</v>
      </c>
    </row>
    <row r="141" spans="1:19" x14ac:dyDescent="0.35">
      <c r="A141" s="2" t="s">
        <v>47</v>
      </c>
      <c r="B141" s="2" t="s">
        <v>156</v>
      </c>
      <c r="C141" s="3">
        <v>45072</v>
      </c>
      <c r="D141" s="2" t="s">
        <v>189</v>
      </c>
      <c r="E141" s="2" t="s">
        <v>190</v>
      </c>
      <c r="F141" s="2" t="s">
        <v>167</v>
      </c>
      <c r="G141" s="7">
        <v>-20021000</v>
      </c>
      <c r="H141" s="7">
        <v>-7842000</v>
      </c>
      <c r="I141" s="7">
        <v>-7842000</v>
      </c>
      <c r="J141" s="2" t="s">
        <v>173</v>
      </c>
      <c r="K141" s="2" t="s">
        <v>169</v>
      </c>
      <c r="L141" s="2" t="s">
        <v>170</v>
      </c>
      <c r="M141" s="2" t="s">
        <v>158</v>
      </c>
      <c r="N141" s="2" t="s">
        <v>171</v>
      </c>
      <c r="O141" s="2" t="s">
        <v>163</v>
      </c>
      <c r="P141" s="2" t="s">
        <v>161</v>
      </c>
      <c r="Q141" s="4">
        <v>45117</v>
      </c>
      <c r="R141" s="2" t="s">
        <v>164</v>
      </c>
      <c r="S141" t="str">
        <f t="shared" si="2"/>
        <v>return</v>
      </c>
    </row>
    <row r="142" spans="1:19" x14ac:dyDescent="0.35">
      <c r="A142" s="2" t="s">
        <v>47</v>
      </c>
      <c r="B142" s="2" t="s">
        <v>156</v>
      </c>
      <c r="C142" s="3">
        <v>45072</v>
      </c>
      <c r="D142" s="2" t="s">
        <v>189</v>
      </c>
      <c r="E142" s="2" t="s">
        <v>190</v>
      </c>
      <c r="F142" s="2" t="s">
        <v>167</v>
      </c>
      <c r="G142" s="7">
        <v>4537000</v>
      </c>
      <c r="H142" s="7">
        <v>1743000</v>
      </c>
      <c r="I142" s="7">
        <v>1743000</v>
      </c>
      <c r="J142" s="2" t="s">
        <v>173</v>
      </c>
      <c r="K142" s="2" t="s">
        <v>169</v>
      </c>
      <c r="L142" s="2" t="s">
        <v>170</v>
      </c>
      <c r="M142" s="2" t="s">
        <v>158</v>
      </c>
      <c r="N142" s="2" t="s">
        <v>171</v>
      </c>
      <c r="O142" s="2" t="s">
        <v>163</v>
      </c>
      <c r="P142" s="2" t="s">
        <v>161</v>
      </c>
      <c r="Q142" s="4">
        <v>45117</v>
      </c>
      <c r="R142" s="2" t="s">
        <v>164</v>
      </c>
      <c r="S142" t="str">
        <f t="shared" si="2"/>
        <v>pay</v>
      </c>
    </row>
    <row r="143" spans="1:19" x14ac:dyDescent="0.35">
      <c r="A143" s="2" t="s">
        <v>47</v>
      </c>
      <c r="B143" s="2" t="s">
        <v>156</v>
      </c>
      <c r="C143" s="3">
        <v>45072</v>
      </c>
      <c r="D143" s="2" t="s">
        <v>189</v>
      </c>
      <c r="E143" s="2" t="s">
        <v>190</v>
      </c>
      <c r="F143" s="2" t="s">
        <v>172</v>
      </c>
      <c r="G143" s="7">
        <v>20021000</v>
      </c>
      <c r="H143" s="7">
        <v>7842000</v>
      </c>
      <c r="I143" s="7">
        <v>7842000</v>
      </c>
      <c r="J143" s="2" t="s">
        <v>176</v>
      </c>
      <c r="K143" s="2" t="s">
        <v>169</v>
      </c>
      <c r="L143" s="2" t="s">
        <v>170</v>
      </c>
      <c r="M143" s="2" t="s">
        <v>158</v>
      </c>
      <c r="N143" s="2" t="s">
        <v>160</v>
      </c>
      <c r="O143" s="2" t="s">
        <v>160</v>
      </c>
      <c r="P143" s="2" t="s">
        <v>161</v>
      </c>
      <c r="Q143" s="4">
        <v>45085</v>
      </c>
      <c r="R143" s="2" t="s">
        <v>159</v>
      </c>
      <c r="S143" t="str">
        <f t="shared" si="2"/>
        <v>pay</v>
      </c>
    </row>
    <row r="144" spans="1:19" x14ac:dyDescent="0.35">
      <c r="A144" s="2" t="s">
        <v>48</v>
      </c>
      <c r="B144" s="2" t="s">
        <v>156</v>
      </c>
      <c r="C144" s="3">
        <v>45072</v>
      </c>
      <c r="D144" s="2" t="s">
        <v>189</v>
      </c>
      <c r="E144" s="2" t="s">
        <v>190</v>
      </c>
      <c r="F144" s="2" t="s">
        <v>167</v>
      </c>
      <c r="G144" s="7">
        <v>5306000</v>
      </c>
      <c r="H144" s="7">
        <v>1910000</v>
      </c>
      <c r="I144" s="7">
        <v>1910000</v>
      </c>
      <c r="J144" s="2" t="s">
        <v>173</v>
      </c>
      <c r="K144" s="2" t="s">
        <v>169</v>
      </c>
      <c r="L144" s="2" t="s">
        <v>170</v>
      </c>
      <c r="M144" s="2" t="s">
        <v>158</v>
      </c>
      <c r="N144" s="2" t="s">
        <v>171</v>
      </c>
      <c r="O144" s="2" t="s">
        <v>163</v>
      </c>
      <c r="P144" s="2" t="s">
        <v>161</v>
      </c>
      <c r="Q144" s="4">
        <v>45117</v>
      </c>
      <c r="R144" s="2" t="s">
        <v>164</v>
      </c>
      <c r="S144" t="str">
        <f t="shared" si="2"/>
        <v>pay</v>
      </c>
    </row>
    <row r="145" spans="1:19" x14ac:dyDescent="0.35">
      <c r="A145" s="2" t="s">
        <v>48</v>
      </c>
      <c r="B145" s="2" t="s">
        <v>156</v>
      </c>
      <c r="C145" s="3">
        <v>45072</v>
      </c>
      <c r="D145" s="2" t="s">
        <v>189</v>
      </c>
      <c r="E145" s="2" t="s">
        <v>190</v>
      </c>
      <c r="F145" s="2" t="s">
        <v>167</v>
      </c>
      <c r="G145" s="7">
        <v>-50084000</v>
      </c>
      <c r="H145" s="7">
        <v>-18030000</v>
      </c>
      <c r="I145" s="7">
        <v>-18030000</v>
      </c>
      <c r="J145" s="2" t="s">
        <v>173</v>
      </c>
      <c r="K145" s="2" t="s">
        <v>169</v>
      </c>
      <c r="L145" s="2" t="s">
        <v>170</v>
      </c>
      <c r="M145" s="2" t="s">
        <v>158</v>
      </c>
      <c r="N145" s="2" t="s">
        <v>171</v>
      </c>
      <c r="O145" s="2" t="s">
        <v>163</v>
      </c>
      <c r="P145" s="2" t="s">
        <v>161</v>
      </c>
      <c r="Q145" s="4">
        <v>45117</v>
      </c>
      <c r="R145" s="2" t="s">
        <v>164</v>
      </c>
      <c r="S145" t="str">
        <f t="shared" si="2"/>
        <v>return</v>
      </c>
    </row>
    <row r="146" spans="1:19" x14ac:dyDescent="0.35">
      <c r="A146" s="2" t="s">
        <v>48</v>
      </c>
      <c r="B146" s="2" t="s">
        <v>156</v>
      </c>
      <c r="C146" s="3">
        <v>45072</v>
      </c>
      <c r="D146" s="2" t="s">
        <v>189</v>
      </c>
      <c r="E146" s="2" t="s">
        <v>190</v>
      </c>
      <c r="F146" s="2" t="s">
        <v>172</v>
      </c>
      <c r="G146" s="7">
        <v>50084000</v>
      </c>
      <c r="H146" s="7">
        <v>18030000</v>
      </c>
      <c r="I146" s="7">
        <v>18030000</v>
      </c>
      <c r="J146" s="2" t="s">
        <v>176</v>
      </c>
      <c r="K146" s="2" t="s">
        <v>169</v>
      </c>
      <c r="L146" s="2" t="s">
        <v>170</v>
      </c>
      <c r="M146" s="2" t="s">
        <v>158</v>
      </c>
      <c r="N146" s="2" t="s">
        <v>160</v>
      </c>
      <c r="O146" s="2" t="s">
        <v>160</v>
      </c>
      <c r="P146" s="2" t="s">
        <v>161</v>
      </c>
      <c r="Q146" s="4">
        <v>45085</v>
      </c>
      <c r="R146" s="2" t="s">
        <v>159</v>
      </c>
      <c r="S146" t="str">
        <f t="shared" si="2"/>
        <v>pay</v>
      </c>
    </row>
    <row r="147" spans="1:19" x14ac:dyDescent="0.35">
      <c r="A147" s="2" t="s">
        <v>49</v>
      </c>
      <c r="B147" s="2" t="s">
        <v>156</v>
      </c>
      <c r="C147" s="3">
        <v>45072</v>
      </c>
      <c r="D147" s="2" t="s">
        <v>214</v>
      </c>
      <c r="E147" s="2" t="s">
        <v>215</v>
      </c>
      <c r="F147" s="2" t="s">
        <v>167</v>
      </c>
      <c r="G147" s="7">
        <v>-32208000</v>
      </c>
      <c r="H147" s="7">
        <v>-11992000</v>
      </c>
      <c r="I147" s="7">
        <v>-11992000</v>
      </c>
      <c r="J147" s="2" t="s">
        <v>168</v>
      </c>
      <c r="K147" s="2" t="s">
        <v>169</v>
      </c>
      <c r="L147" s="2" t="s">
        <v>170</v>
      </c>
      <c r="M147" s="2" t="s">
        <v>158</v>
      </c>
      <c r="N147" s="2" t="s">
        <v>171</v>
      </c>
      <c r="O147" s="2" t="s">
        <v>171</v>
      </c>
      <c r="P147" s="2" t="s">
        <v>161</v>
      </c>
      <c r="Q147" s="4">
        <v>45100</v>
      </c>
      <c r="R147" s="2" t="s">
        <v>164</v>
      </c>
      <c r="S147" t="str">
        <f t="shared" si="2"/>
        <v>return</v>
      </c>
    </row>
    <row r="148" spans="1:19" x14ac:dyDescent="0.35">
      <c r="A148" s="2" t="s">
        <v>49</v>
      </c>
      <c r="B148" s="2" t="s">
        <v>156</v>
      </c>
      <c r="C148" s="3">
        <v>45072</v>
      </c>
      <c r="D148" s="2" t="s">
        <v>214</v>
      </c>
      <c r="E148" s="2" t="s">
        <v>215</v>
      </c>
      <c r="F148" s="2" t="s">
        <v>167</v>
      </c>
      <c r="G148" s="7">
        <v>8003000</v>
      </c>
      <c r="H148" s="7">
        <v>2912000</v>
      </c>
      <c r="I148" s="7">
        <v>2912000</v>
      </c>
      <c r="J148" s="2" t="s">
        <v>168</v>
      </c>
      <c r="K148" s="2" t="s">
        <v>169</v>
      </c>
      <c r="L148" s="2" t="s">
        <v>170</v>
      </c>
      <c r="M148" s="2" t="s">
        <v>158</v>
      </c>
      <c r="N148" s="2" t="s">
        <v>171</v>
      </c>
      <c r="O148" s="2" t="s">
        <v>171</v>
      </c>
      <c r="P148" s="2" t="s">
        <v>161</v>
      </c>
      <c r="Q148" s="4">
        <v>45100</v>
      </c>
      <c r="R148" s="2" t="s">
        <v>164</v>
      </c>
      <c r="S148" t="str">
        <f t="shared" si="2"/>
        <v>pay</v>
      </c>
    </row>
    <row r="149" spans="1:19" x14ac:dyDescent="0.35">
      <c r="A149" s="2" t="s">
        <v>49</v>
      </c>
      <c r="B149" s="2" t="s">
        <v>156</v>
      </c>
      <c r="C149" s="3">
        <v>45072</v>
      </c>
      <c r="D149" s="2" t="s">
        <v>214</v>
      </c>
      <c r="E149" s="2" t="s">
        <v>215</v>
      </c>
      <c r="F149" s="2" t="s">
        <v>172</v>
      </c>
      <c r="G149" s="7">
        <v>32208000</v>
      </c>
      <c r="H149" s="7">
        <v>11992000</v>
      </c>
      <c r="I149" s="7">
        <v>11992000</v>
      </c>
      <c r="J149" s="2" t="s">
        <v>157</v>
      </c>
      <c r="K149" s="2" t="s">
        <v>169</v>
      </c>
      <c r="L149" s="2" t="s">
        <v>170</v>
      </c>
      <c r="M149" s="2" t="s">
        <v>158</v>
      </c>
      <c r="N149" s="2" t="s">
        <v>160</v>
      </c>
      <c r="O149" s="2" t="s">
        <v>160</v>
      </c>
      <c r="P149" s="2" t="s">
        <v>161</v>
      </c>
      <c r="Q149" s="4">
        <v>45085</v>
      </c>
      <c r="R149" s="2" t="s">
        <v>159</v>
      </c>
      <c r="S149" t="str">
        <f t="shared" si="2"/>
        <v>pay</v>
      </c>
    </row>
    <row r="150" spans="1:19" x14ac:dyDescent="0.35">
      <c r="A150" s="2" t="s">
        <v>50</v>
      </c>
      <c r="B150" s="2" t="s">
        <v>156</v>
      </c>
      <c r="C150" s="3">
        <v>45072</v>
      </c>
      <c r="D150" s="2" t="s">
        <v>208</v>
      </c>
      <c r="E150" s="2" t="s">
        <v>209</v>
      </c>
      <c r="F150" s="2" t="s">
        <v>167</v>
      </c>
      <c r="G150" s="7">
        <v>-33155000</v>
      </c>
      <c r="H150" s="7">
        <v>-12401000</v>
      </c>
      <c r="I150" s="7">
        <v>-12401000</v>
      </c>
      <c r="J150" s="2" t="s">
        <v>173</v>
      </c>
      <c r="K150" s="2" t="s">
        <v>169</v>
      </c>
      <c r="L150" s="2" t="s">
        <v>170</v>
      </c>
      <c r="M150" s="2" t="s">
        <v>158</v>
      </c>
      <c r="N150" s="2" t="s">
        <v>171</v>
      </c>
      <c r="O150" s="2" t="s">
        <v>163</v>
      </c>
      <c r="P150" s="2" t="s">
        <v>161</v>
      </c>
      <c r="Q150" s="4">
        <v>45117</v>
      </c>
      <c r="R150" s="2" t="s">
        <v>164</v>
      </c>
      <c r="S150" t="str">
        <f t="shared" si="2"/>
        <v>return</v>
      </c>
    </row>
    <row r="151" spans="1:19" x14ac:dyDescent="0.35">
      <c r="A151" s="2" t="s">
        <v>50</v>
      </c>
      <c r="B151" s="2" t="s">
        <v>156</v>
      </c>
      <c r="C151" s="3">
        <v>45072</v>
      </c>
      <c r="D151" s="2" t="s">
        <v>208</v>
      </c>
      <c r="E151" s="2" t="s">
        <v>209</v>
      </c>
      <c r="F151" s="2" t="s">
        <v>167</v>
      </c>
      <c r="G151" s="7">
        <v>4515000</v>
      </c>
      <c r="H151" s="7">
        <v>1648000</v>
      </c>
      <c r="I151" s="7">
        <v>1648000</v>
      </c>
      <c r="J151" s="2" t="s">
        <v>173</v>
      </c>
      <c r="K151" s="2" t="s">
        <v>169</v>
      </c>
      <c r="L151" s="2" t="s">
        <v>170</v>
      </c>
      <c r="M151" s="2" t="s">
        <v>158</v>
      </c>
      <c r="N151" s="2" t="s">
        <v>171</v>
      </c>
      <c r="O151" s="2" t="s">
        <v>163</v>
      </c>
      <c r="P151" s="2" t="s">
        <v>161</v>
      </c>
      <c r="Q151" s="4">
        <v>45117</v>
      </c>
      <c r="R151" s="2" t="s">
        <v>164</v>
      </c>
      <c r="S151" t="str">
        <f t="shared" si="2"/>
        <v>pay</v>
      </c>
    </row>
    <row r="152" spans="1:19" x14ac:dyDescent="0.35">
      <c r="A152" s="2" t="s">
        <v>50</v>
      </c>
      <c r="B152" s="2" t="s">
        <v>156</v>
      </c>
      <c r="C152" s="3">
        <v>45072</v>
      </c>
      <c r="D152" s="2" t="s">
        <v>208</v>
      </c>
      <c r="E152" s="2" t="s">
        <v>209</v>
      </c>
      <c r="F152" s="2" t="s">
        <v>172</v>
      </c>
      <c r="G152" s="7">
        <v>33155000</v>
      </c>
      <c r="H152" s="7">
        <v>12401000</v>
      </c>
      <c r="I152" s="7">
        <v>12401000</v>
      </c>
      <c r="J152" s="2" t="s">
        <v>176</v>
      </c>
      <c r="K152" s="2" t="s">
        <v>169</v>
      </c>
      <c r="L152" s="2" t="s">
        <v>170</v>
      </c>
      <c r="M152" s="2" t="s">
        <v>158</v>
      </c>
      <c r="N152" s="2" t="s">
        <v>160</v>
      </c>
      <c r="O152" s="2" t="s">
        <v>160</v>
      </c>
      <c r="P152" s="2" t="s">
        <v>161</v>
      </c>
      <c r="Q152" s="4">
        <v>45085</v>
      </c>
      <c r="R152" s="2" t="s">
        <v>159</v>
      </c>
      <c r="S152" t="str">
        <f t="shared" si="2"/>
        <v>pay</v>
      </c>
    </row>
    <row r="153" spans="1:19" x14ac:dyDescent="0.35">
      <c r="A153" s="2" t="s">
        <v>51</v>
      </c>
      <c r="B153" s="2" t="s">
        <v>156</v>
      </c>
      <c r="C153" s="3">
        <v>45072</v>
      </c>
      <c r="D153" s="2" t="s">
        <v>218</v>
      </c>
      <c r="E153" s="2" t="s">
        <v>219</v>
      </c>
      <c r="F153" s="2" t="s">
        <v>193</v>
      </c>
      <c r="G153" s="7">
        <v>-12049000</v>
      </c>
      <c r="H153" s="7">
        <v>-4616000</v>
      </c>
      <c r="I153" s="7">
        <v>-4616000</v>
      </c>
      <c r="J153" s="2" t="s">
        <v>162</v>
      </c>
      <c r="K153" s="2" t="s">
        <v>169</v>
      </c>
      <c r="L153" s="2" t="s">
        <v>170</v>
      </c>
      <c r="M153" s="2" t="s">
        <v>158</v>
      </c>
      <c r="N153" s="2" t="s">
        <v>163</v>
      </c>
      <c r="O153" s="2" t="s">
        <v>163</v>
      </c>
      <c r="P153" s="2" t="s">
        <v>161</v>
      </c>
      <c r="Q153" s="4">
        <v>45117</v>
      </c>
      <c r="R153" s="2" t="s">
        <v>164</v>
      </c>
      <c r="S153" t="str">
        <f t="shared" si="2"/>
        <v>return</v>
      </c>
    </row>
    <row r="154" spans="1:19" x14ac:dyDescent="0.35">
      <c r="A154" s="2" t="s">
        <v>51</v>
      </c>
      <c r="B154" s="2" t="s">
        <v>156</v>
      </c>
      <c r="C154" s="3">
        <v>45072</v>
      </c>
      <c r="D154" s="2" t="s">
        <v>218</v>
      </c>
      <c r="E154" s="2" t="s">
        <v>219</v>
      </c>
      <c r="F154" s="2" t="s">
        <v>193</v>
      </c>
      <c r="G154" s="7">
        <v>6049000</v>
      </c>
      <c r="H154" s="7">
        <v>2313000</v>
      </c>
      <c r="I154" s="7">
        <v>2313000</v>
      </c>
      <c r="J154" s="2" t="s">
        <v>162</v>
      </c>
      <c r="K154" s="2" t="s">
        <v>169</v>
      </c>
      <c r="L154" s="2" t="s">
        <v>170</v>
      </c>
      <c r="M154" s="2" t="s">
        <v>158</v>
      </c>
      <c r="N154" s="2" t="s">
        <v>163</v>
      </c>
      <c r="O154" s="2" t="s">
        <v>163</v>
      </c>
      <c r="P154" s="2" t="s">
        <v>161</v>
      </c>
      <c r="Q154" s="4">
        <v>45117</v>
      </c>
      <c r="R154" s="2" t="s">
        <v>164</v>
      </c>
      <c r="S154" t="str">
        <f t="shared" si="2"/>
        <v>pay</v>
      </c>
    </row>
    <row r="155" spans="1:19" x14ac:dyDescent="0.35">
      <c r="A155" s="2" t="s">
        <v>51</v>
      </c>
      <c r="B155" s="2" t="s">
        <v>156</v>
      </c>
      <c r="C155" s="3">
        <v>45072</v>
      </c>
      <c r="D155" s="2" t="s">
        <v>218</v>
      </c>
      <c r="E155" s="2" t="s">
        <v>219</v>
      </c>
      <c r="F155" s="2" t="s">
        <v>172</v>
      </c>
      <c r="G155" s="7">
        <v>12049000</v>
      </c>
      <c r="H155" s="7">
        <v>4616000</v>
      </c>
      <c r="I155" s="7">
        <v>4616000</v>
      </c>
      <c r="J155" s="2" t="s">
        <v>157</v>
      </c>
      <c r="K155" s="2" t="s">
        <v>169</v>
      </c>
      <c r="L155" s="2" t="s">
        <v>170</v>
      </c>
      <c r="M155" s="2" t="s">
        <v>158</v>
      </c>
      <c r="N155" s="2" t="s">
        <v>160</v>
      </c>
      <c r="O155" s="2" t="s">
        <v>160</v>
      </c>
      <c r="P155" s="2" t="s">
        <v>161</v>
      </c>
      <c r="Q155" s="4">
        <v>45085</v>
      </c>
      <c r="R155" s="2" t="s">
        <v>159</v>
      </c>
      <c r="S155" t="str">
        <f t="shared" si="2"/>
        <v>pay</v>
      </c>
    </row>
    <row r="156" spans="1:19" x14ac:dyDescent="0.35">
      <c r="A156" s="2" t="s">
        <v>52</v>
      </c>
      <c r="B156" s="2" t="s">
        <v>156</v>
      </c>
      <c r="C156" s="3">
        <v>45072</v>
      </c>
      <c r="D156" s="2" t="s">
        <v>220</v>
      </c>
      <c r="E156" s="2" t="s">
        <v>221</v>
      </c>
      <c r="F156" s="2" t="s">
        <v>193</v>
      </c>
      <c r="G156" s="7">
        <v>-12009000</v>
      </c>
      <c r="H156" s="7">
        <v>-4415000</v>
      </c>
      <c r="I156" s="7">
        <v>-4415000</v>
      </c>
      <c r="J156" s="2" t="s">
        <v>162</v>
      </c>
      <c r="K156" s="2" t="s">
        <v>169</v>
      </c>
      <c r="L156" s="2" t="s">
        <v>170</v>
      </c>
      <c r="M156" s="2" t="s">
        <v>158</v>
      </c>
      <c r="N156" s="2" t="s">
        <v>163</v>
      </c>
      <c r="O156" s="2" t="s">
        <v>163</v>
      </c>
      <c r="P156" s="2" t="s">
        <v>161</v>
      </c>
      <c r="Q156" s="4">
        <v>45117</v>
      </c>
      <c r="R156" s="2" t="s">
        <v>164</v>
      </c>
      <c r="S156" t="str">
        <f t="shared" si="2"/>
        <v>return</v>
      </c>
    </row>
    <row r="157" spans="1:19" x14ac:dyDescent="0.35">
      <c r="A157" s="2" t="s">
        <v>52</v>
      </c>
      <c r="B157" s="2" t="s">
        <v>156</v>
      </c>
      <c r="C157" s="3">
        <v>45072</v>
      </c>
      <c r="D157" s="2" t="s">
        <v>220</v>
      </c>
      <c r="E157" s="2" t="s">
        <v>221</v>
      </c>
      <c r="F157" s="2" t="s">
        <v>193</v>
      </c>
      <c r="G157" s="7">
        <v>6024000</v>
      </c>
      <c r="H157" s="7">
        <v>2211000</v>
      </c>
      <c r="I157" s="7">
        <v>2211000</v>
      </c>
      <c r="J157" s="2" t="s">
        <v>162</v>
      </c>
      <c r="K157" s="2" t="s">
        <v>169</v>
      </c>
      <c r="L157" s="2" t="s">
        <v>170</v>
      </c>
      <c r="M157" s="2" t="s">
        <v>158</v>
      </c>
      <c r="N157" s="2" t="s">
        <v>163</v>
      </c>
      <c r="O157" s="2" t="s">
        <v>163</v>
      </c>
      <c r="P157" s="2" t="s">
        <v>161</v>
      </c>
      <c r="Q157" s="4">
        <v>45117</v>
      </c>
      <c r="R157" s="2" t="s">
        <v>164</v>
      </c>
      <c r="S157" t="str">
        <f t="shared" si="2"/>
        <v>pay</v>
      </c>
    </row>
    <row r="158" spans="1:19" x14ac:dyDescent="0.35">
      <c r="A158" s="2" t="s">
        <v>52</v>
      </c>
      <c r="B158" s="2" t="s">
        <v>156</v>
      </c>
      <c r="C158" s="3">
        <v>45072</v>
      </c>
      <c r="D158" s="2" t="s">
        <v>220</v>
      </c>
      <c r="E158" s="2" t="s">
        <v>221</v>
      </c>
      <c r="F158" s="2" t="s">
        <v>172</v>
      </c>
      <c r="G158" s="7">
        <v>12009000</v>
      </c>
      <c r="H158" s="7">
        <v>4415000</v>
      </c>
      <c r="I158" s="7">
        <v>4415000</v>
      </c>
      <c r="J158" s="2" t="s">
        <v>157</v>
      </c>
      <c r="K158" s="2" t="s">
        <v>169</v>
      </c>
      <c r="L158" s="2" t="s">
        <v>170</v>
      </c>
      <c r="M158" s="2" t="s">
        <v>158</v>
      </c>
      <c r="N158" s="2" t="s">
        <v>160</v>
      </c>
      <c r="O158" s="2" t="s">
        <v>160</v>
      </c>
      <c r="P158" s="2" t="s">
        <v>161</v>
      </c>
      <c r="Q158" s="4">
        <v>45085</v>
      </c>
      <c r="R158" s="2" t="s">
        <v>159</v>
      </c>
      <c r="S158" t="str">
        <f t="shared" si="2"/>
        <v>pay</v>
      </c>
    </row>
    <row r="159" spans="1:19" x14ac:dyDescent="0.35">
      <c r="A159" s="2" t="s">
        <v>53</v>
      </c>
      <c r="B159" s="2" t="s">
        <v>156</v>
      </c>
      <c r="C159" s="3">
        <v>45072</v>
      </c>
      <c r="D159" s="2" t="s">
        <v>210</v>
      </c>
      <c r="E159" s="2" t="s">
        <v>211</v>
      </c>
      <c r="F159" s="2" t="s">
        <v>193</v>
      </c>
      <c r="G159" s="7">
        <v>-49752000</v>
      </c>
      <c r="H159" s="7">
        <v>-17667000</v>
      </c>
      <c r="I159" s="7">
        <v>-17667000</v>
      </c>
      <c r="J159" s="2" t="s">
        <v>162</v>
      </c>
      <c r="K159" s="2" t="s">
        <v>169</v>
      </c>
      <c r="L159" s="2" t="s">
        <v>170</v>
      </c>
      <c r="M159" s="2" t="s">
        <v>158</v>
      </c>
      <c r="N159" s="2" t="s">
        <v>163</v>
      </c>
      <c r="O159" s="2" t="s">
        <v>163</v>
      </c>
      <c r="P159" s="2" t="s">
        <v>161</v>
      </c>
      <c r="Q159" s="4">
        <v>45117</v>
      </c>
      <c r="R159" s="2" t="s">
        <v>164</v>
      </c>
      <c r="S159" t="str">
        <f t="shared" si="2"/>
        <v>return</v>
      </c>
    </row>
    <row r="160" spans="1:19" x14ac:dyDescent="0.35">
      <c r="A160" s="2" t="s">
        <v>53</v>
      </c>
      <c r="B160" s="2" t="s">
        <v>156</v>
      </c>
      <c r="C160" s="3">
        <v>45072</v>
      </c>
      <c r="D160" s="2" t="s">
        <v>210</v>
      </c>
      <c r="E160" s="2" t="s">
        <v>211</v>
      </c>
      <c r="F160" s="2" t="s">
        <v>193</v>
      </c>
      <c r="G160" s="7">
        <v>5729000</v>
      </c>
      <c r="H160" s="7">
        <v>1934000</v>
      </c>
      <c r="I160" s="7">
        <v>1934000</v>
      </c>
      <c r="J160" s="2" t="s">
        <v>162</v>
      </c>
      <c r="K160" s="2" t="s">
        <v>169</v>
      </c>
      <c r="L160" s="2" t="s">
        <v>170</v>
      </c>
      <c r="M160" s="2" t="s">
        <v>158</v>
      </c>
      <c r="N160" s="2" t="s">
        <v>163</v>
      </c>
      <c r="O160" s="2" t="s">
        <v>163</v>
      </c>
      <c r="P160" s="2" t="s">
        <v>161</v>
      </c>
      <c r="Q160" s="4">
        <v>45117</v>
      </c>
      <c r="R160" s="2" t="s">
        <v>164</v>
      </c>
      <c r="S160" t="str">
        <f t="shared" si="2"/>
        <v>pay</v>
      </c>
    </row>
    <row r="161" spans="1:19" x14ac:dyDescent="0.35">
      <c r="A161" s="2" t="s">
        <v>53</v>
      </c>
      <c r="B161" s="2" t="s">
        <v>156</v>
      </c>
      <c r="C161" s="3">
        <v>45072</v>
      </c>
      <c r="D161" s="2" t="s">
        <v>210</v>
      </c>
      <c r="E161" s="2" t="s">
        <v>211</v>
      </c>
      <c r="F161" s="2" t="s">
        <v>172</v>
      </c>
      <c r="G161" s="7">
        <v>49752000</v>
      </c>
      <c r="H161" s="7">
        <v>17667000</v>
      </c>
      <c r="I161" s="7">
        <v>17667000</v>
      </c>
      <c r="J161" s="2" t="s">
        <v>157</v>
      </c>
      <c r="K161" s="2" t="s">
        <v>169</v>
      </c>
      <c r="L161" s="2" t="s">
        <v>170</v>
      </c>
      <c r="M161" s="2" t="s">
        <v>158</v>
      </c>
      <c r="N161" s="2" t="s">
        <v>160</v>
      </c>
      <c r="O161" s="2" t="s">
        <v>160</v>
      </c>
      <c r="P161" s="2" t="s">
        <v>161</v>
      </c>
      <c r="Q161" s="4">
        <v>45085</v>
      </c>
      <c r="R161" s="2" t="s">
        <v>159</v>
      </c>
      <c r="S161" t="str">
        <f t="shared" si="2"/>
        <v>pay</v>
      </c>
    </row>
    <row r="162" spans="1:19" x14ac:dyDescent="0.35">
      <c r="A162" s="2" t="s">
        <v>54</v>
      </c>
      <c r="B162" s="2" t="s">
        <v>156</v>
      </c>
      <c r="C162" s="3">
        <v>45072</v>
      </c>
      <c r="D162" s="2" t="s">
        <v>216</v>
      </c>
      <c r="E162" s="2" t="s">
        <v>217</v>
      </c>
      <c r="F162" s="2" t="s">
        <v>167</v>
      </c>
      <c r="G162" s="7">
        <v>-20024000</v>
      </c>
      <c r="H162" s="7">
        <v>-7776000</v>
      </c>
      <c r="I162" s="7">
        <v>-7776000</v>
      </c>
      <c r="J162" s="2" t="s">
        <v>173</v>
      </c>
      <c r="K162" s="2" t="s">
        <v>169</v>
      </c>
      <c r="L162" s="2" t="s">
        <v>170</v>
      </c>
      <c r="M162" s="2" t="s">
        <v>158</v>
      </c>
      <c r="N162" s="2" t="s">
        <v>171</v>
      </c>
      <c r="O162" s="2" t="s">
        <v>163</v>
      </c>
      <c r="P162" s="2" t="s">
        <v>161</v>
      </c>
      <c r="Q162" s="4">
        <v>45117</v>
      </c>
      <c r="R162" s="2" t="s">
        <v>164</v>
      </c>
      <c r="S162" t="str">
        <f t="shared" si="2"/>
        <v>return</v>
      </c>
    </row>
    <row r="163" spans="1:19" x14ac:dyDescent="0.35">
      <c r="A163" s="2" t="s">
        <v>54</v>
      </c>
      <c r="B163" s="2" t="s">
        <v>156</v>
      </c>
      <c r="C163" s="3">
        <v>45072</v>
      </c>
      <c r="D163" s="2" t="s">
        <v>216</v>
      </c>
      <c r="E163" s="2" t="s">
        <v>217</v>
      </c>
      <c r="F163" s="2" t="s">
        <v>167</v>
      </c>
      <c r="G163" s="7">
        <v>4587000</v>
      </c>
      <c r="H163" s="7">
        <v>1746000</v>
      </c>
      <c r="I163" s="7">
        <v>1746000</v>
      </c>
      <c r="J163" s="2" t="s">
        <v>173</v>
      </c>
      <c r="K163" s="2" t="s">
        <v>169</v>
      </c>
      <c r="L163" s="2" t="s">
        <v>170</v>
      </c>
      <c r="M163" s="2" t="s">
        <v>158</v>
      </c>
      <c r="N163" s="2" t="s">
        <v>171</v>
      </c>
      <c r="O163" s="2" t="s">
        <v>163</v>
      </c>
      <c r="P163" s="2" t="s">
        <v>161</v>
      </c>
      <c r="Q163" s="4">
        <v>45117</v>
      </c>
      <c r="R163" s="2" t="s">
        <v>164</v>
      </c>
      <c r="S163" t="str">
        <f t="shared" si="2"/>
        <v>pay</v>
      </c>
    </row>
    <row r="164" spans="1:19" x14ac:dyDescent="0.35">
      <c r="A164" s="2" t="s">
        <v>54</v>
      </c>
      <c r="B164" s="2" t="s">
        <v>156</v>
      </c>
      <c r="C164" s="3">
        <v>45072</v>
      </c>
      <c r="D164" s="2" t="s">
        <v>216</v>
      </c>
      <c r="E164" s="2" t="s">
        <v>217</v>
      </c>
      <c r="F164" s="2" t="s">
        <v>172</v>
      </c>
      <c r="G164" s="7">
        <v>20024000</v>
      </c>
      <c r="H164" s="7">
        <v>7776000</v>
      </c>
      <c r="I164" s="7">
        <v>7776000</v>
      </c>
      <c r="J164" s="2" t="s">
        <v>176</v>
      </c>
      <c r="K164" s="2" t="s">
        <v>169</v>
      </c>
      <c r="L164" s="2" t="s">
        <v>170</v>
      </c>
      <c r="M164" s="2" t="s">
        <v>158</v>
      </c>
      <c r="N164" s="2" t="s">
        <v>160</v>
      </c>
      <c r="O164" s="2" t="s">
        <v>160</v>
      </c>
      <c r="P164" s="2" t="s">
        <v>161</v>
      </c>
      <c r="Q164" s="4">
        <v>45085</v>
      </c>
      <c r="R164" s="2" t="s">
        <v>159</v>
      </c>
      <c r="S164" t="str">
        <f t="shared" si="2"/>
        <v>pay</v>
      </c>
    </row>
    <row r="165" spans="1:19" x14ac:dyDescent="0.35">
      <c r="A165" s="2" t="s">
        <v>55</v>
      </c>
      <c r="B165" s="2" t="s">
        <v>156</v>
      </c>
      <c r="C165" s="3">
        <v>45075</v>
      </c>
      <c r="D165" s="2" t="s">
        <v>204</v>
      </c>
      <c r="E165" s="2" t="s">
        <v>205</v>
      </c>
      <c r="F165" s="2" t="s">
        <v>167</v>
      </c>
      <c r="G165" s="7">
        <v>-30033000</v>
      </c>
      <c r="H165" s="7">
        <v>-11173000</v>
      </c>
      <c r="I165" s="7">
        <v>-11173000</v>
      </c>
      <c r="J165" s="2" t="s">
        <v>173</v>
      </c>
      <c r="K165" s="2" t="s">
        <v>169</v>
      </c>
      <c r="L165" s="2" t="s">
        <v>170</v>
      </c>
      <c r="M165" s="2" t="s">
        <v>158</v>
      </c>
      <c r="N165" s="2" t="s">
        <v>171</v>
      </c>
      <c r="O165" s="2" t="s">
        <v>163</v>
      </c>
      <c r="P165" s="2" t="s">
        <v>161</v>
      </c>
      <c r="Q165" s="4">
        <v>45117</v>
      </c>
      <c r="R165" s="2" t="s">
        <v>164</v>
      </c>
      <c r="S165" t="str">
        <f t="shared" si="2"/>
        <v>return</v>
      </c>
    </row>
    <row r="166" spans="1:19" x14ac:dyDescent="0.35">
      <c r="A166" s="2" t="s">
        <v>55</v>
      </c>
      <c r="B166" s="2" t="s">
        <v>156</v>
      </c>
      <c r="C166" s="3">
        <v>45075</v>
      </c>
      <c r="D166" s="2" t="s">
        <v>204</v>
      </c>
      <c r="E166" s="2" t="s">
        <v>205</v>
      </c>
      <c r="F166" s="2" t="s">
        <v>167</v>
      </c>
      <c r="G166" s="7">
        <v>4762000</v>
      </c>
      <c r="H166" s="7">
        <v>1699000</v>
      </c>
      <c r="I166" s="7">
        <v>1699000</v>
      </c>
      <c r="J166" s="2" t="s">
        <v>173</v>
      </c>
      <c r="K166" s="2" t="s">
        <v>169</v>
      </c>
      <c r="L166" s="2" t="s">
        <v>170</v>
      </c>
      <c r="M166" s="2" t="s">
        <v>158</v>
      </c>
      <c r="N166" s="2" t="s">
        <v>171</v>
      </c>
      <c r="O166" s="2" t="s">
        <v>163</v>
      </c>
      <c r="P166" s="2" t="s">
        <v>161</v>
      </c>
      <c r="Q166" s="4">
        <v>45117</v>
      </c>
      <c r="R166" s="2" t="s">
        <v>164</v>
      </c>
      <c r="S166" t="str">
        <f t="shared" si="2"/>
        <v>pay</v>
      </c>
    </row>
    <row r="167" spans="1:19" x14ac:dyDescent="0.35">
      <c r="A167" s="2" t="s">
        <v>55</v>
      </c>
      <c r="B167" s="2" t="s">
        <v>156</v>
      </c>
      <c r="C167" s="3">
        <v>45075</v>
      </c>
      <c r="D167" s="2" t="s">
        <v>204</v>
      </c>
      <c r="E167" s="2" t="s">
        <v>205</v>
      </c>
      <c r="F167" s="2" t="s">
        <v>172</v>
      </c>
      <c r="G167" s="7">
        <v>30033000</v>
      </c>
      <c r="H167" s="7">
        <v>11173000</v>
      </c>
      <c r="I167" s="7">
        <v>11173000</v>
      </c>
      <c r="J167" s="2" t="s">
        <v>173</v>
      </c>
      <c r="K167" s="2" t="s">
        <v>169</v>
      </c>
      <c r="L167" s="2" t="s">
        <v>170</v>
      </c>
      <c r="M167" s="2" t="s">
        <v>158</v>
      </c>
      <c r="N167" s="2" t="s">
        <v>160</v>
      </c>
      <c r="O167" s="2" t="s">
        <v>163</v>
      </c>
      <c r="P167" s="2" t="s">
        <v>161</v>
      </c>
      <c r="Q167" s="4">
        <v>45117</v>
      </c>
      <c r="R167" s="2" t="s">
        <v>164</v>
      </c>
      <c r="S167" t="str">
        <f t="shared" si="2"/>
        <v>pay</v>
      </c>
    </row>
    <row r="168" spans="1:19" x14ac:dyDescent="0.35">
      <c r="A168" s="2" t="s">
        <v>56</v>
      </c>
      <c r="B168" s="2" t="s">
        <v>156</v>
      </c>
      <c r="C168" s="3">
        <v>45073</v>
      </c>
      <c r="D168" s="2" t="s">
        <v>222</v>
      </c>
      <c r="E168" s="2" t="s">
        <v>223</v>
      </c>
      <c r="F168" s="2" t="s">
        <v>193</v>
      </c>
      <c r="G168" s="7">
        <v>-12085000</v>
      </c>
      <c r="H168" s="7">
        <v>-4413000</v>
      </c>
      <c r="I168" s="7">
        <v>-4413000</v>
      </c>
      <c r="J168" s="2" t="s">
        <v>162</v>
      </c>
      <c r="K168" s="2" t="s">
        <v>169</v>
      </c>
      <c r="L168" s="2" t="s">
        <v>170</v>
      </c>
      <c r="M168" s="2" t="s">
        <v>158</v>
      </c>
      <c r="N168" s="2" t="s">
        <v>163</v>
      </c>
      <c r="O168" s="2" t="s">
        <v>163</v>
      </c>
      <c r="P168" s="2" t="s">
        <v>161</v>
      </c>
      <c r="Q168" s="4">
        <v>45117</v>
      </c>
      <c r="R168" s="2" t="s">
        <v>164</v>
      </c>
      <c r="S168" t="str">
        <f t="shared" si="2"/>
        <v>return</v>
      </c>
    </row>
    <row r="169" spans="1:19" x14ac:dyDescent="0.35">
      <c r="A169" s="2" t="s">
        <v>56</v>
      </c>
      <c r="B169" s="2" t="s">
        <v>156</v>
      </c>
      <c r="C169" s="3">
        <v>45073</v>
      </c>
      <c r="D169" s="2" t="s">
        <v>222</v>
      </c>
      <c r="E169" s="2" t="s">
        <v>223</v>
      </c>
      <c r="F169" s="2" t="s">
        <v>193</v>
      </c>
      <c r="G169" s="7">
        <v>6066000</v>
      </c>
      <c r="H169" s="7">
        <v>2210000</v>
      </c>
      <c r="I169" s="7">
        <v>2210000</v>
      </c>
      <c r="J169" s="2" t="s">
        <v>162</v>
      </c>
      <c r="K169" s="2" t="s">
        <v>169</v>
      </c>
      <c r="L169" s="2" t="s">
        <v>170</v>
      </c>
      <c r="M169" s="2" t="s">
        <v>158</v>
      </c>
      <c r="N169" s="2" t="s">
        <v>163</v>
      </c>
      <c r="O169" s="2" t="s">
        <v>163</v>
      </c>
      <c r="P169" s="2" t="s">
        <v>161</v>
      </c>
      <c r="Q169" s="4">
        <v>45117</v>
      </c>
      <c r="R169" s="2" t="s">
        <v>164</v>
      </c>
      <c r="S169" t="str">
        <f t="shared" si="2"/>
        <v>pay</v>
      </c>
    </row>
    <row r="170" spans="1:19" x14ac:dyDescent="0.35">
      <c r="A170" s="2" t="s">
        <v>56</v>
      </c>
      <c r="B170" s="2" t="s">
        <v>156</v>
      </c>
      <c r="C170" s="3">
        <v>45073</v>
      </c>
      <c r="D170" s="2" t="s">
        <v>222</v>
      </c>
      <c r="E170" s="2" t="s">
        <v>223</v>
      </c>
      <c r="F170" s="2" t="s">
        <v>172</v>
      </c>
      <c r="G170" s="7">
        <v>12085000</v>
      </c>
      <c r="H170" s="7">
        <v>4413000</v>
      </c>
      <c r="I170" s="7">
        <v>4413000</v>
      </c>
      <c r="J170" s="2" t="s">
        <v>168</v>
      </c>
      <c r="K170" s="2" t="s">
        <v>169</v>
      </c>
      <c r="L170" s="2" t="s">
        <v>170</v>
      </c>
      <c r="M170" s="2" t="s">
        <v>158</v>
      </c>
      <c r="N170" s="2" t="s">
        <v>160</v>
      </c>
      <c r="O170" s="2" t="s">
        <v>171</v>
      </c>
      <c r="P170" s="2" t="s">
        <v>161</v>
      </c>
      <c r="Q170" s="4">
        <v>45100</v>
      </c>
      <c r="R170" s="2" t="s">
        <v>164</v>
      </c>
      <c r="S170" t="str">
        <f t="shared" si="2"/>
        <v>pay</v>
      </c>
    </row>
    <row r="171" spans="1:19" x14ac:dyDescent="0.35">
      <c r="A171" s="2" t="s">
        <v>57</v>
      </c>
      <c r="B171" s="2" t="s">
        <v>156</v>
      </c>
      <c r="C171" s="3">
        <v>45073</v>
      </c>
      <c r="D171" s="2" t="s">
        <v>228</v>
      </c>
      <c r="E171" s="2" t="s">
        <v>229</v>
      </c>
      <c r="F171" s="2" t="s">
        <v>193</v>
      </c>
      <c r="G171" s="7">
        <v>-12052000</v>
      </c>
      <c r="H171" s="7">
        <v>-4376000</v>
      </c>
      <c r="I171" s="7">
        <v>-4376000</v>
      </c>
      <c r="J171" s="2" t="s">
        <v>162</v>
      </c>
      <c r="K171" s="2" t="s">
        <v>169</v>
      </c>
      <c r="L171" s="2" t="s">
        <v>170</v>
      </c>
      <c r="M171" s="2" t="s">
        <v>158</v>
      </c>
      <c r="N171" s="2" t="s">
        <v>163</v>
      </c>
      <c r="O171" s="2" t="s">
        <v>163</v>
      </c>
      <c r="P171" s="2" t="s">
        <v>161</v>
      </c>
      <c r="Q171" s="4">
        <v>45117</v>
      </c>
      <c r="R171" s="2" t="s">
        <v>164</v>
      </c>
      <c r="S171" t="str">
        <f t="shared" si="2"/>
        <v>return</v>
      </c>
    </row>
    <row r="172" spans="1:19" x14ac:dyDescent="0.35">
      <c r="A172" s="2" t="s">
        <v>57</v>
      </c>
      <c r="B172" s="2" t="s">
        <v>156</v>
      </c>
      <c r="C172" s="3">
        <v>45073</v>
      </c>
      <c r="D172" s="2" t="s">
        <v>228</v>
      </c>
      <c r="E172" s="2" t="s">
        <v>229</v>
      </c>
      <c r="F172" s="2" t="s">
        <v>193</v>
      </c>
      <c r="G172" s="7">
        <v>6054000</v>
      </c>
      <c r="H172" s="7">
        <v>2192000</v>
      </c>
      <c r="I172" s="7">
        <v>2192000</v>
      </c>
      <c r="J172" s="2" t="s">
        <v>162</v>
      </c>
      <c r="K172" s="2" t="s">
        <v>169</v>
      </c>
      <c r="L172" s="2" t="s">
        <v>170</v>
      </c>
      <c r="M172" s="2" t="s">
        <v>158</v>
      </c>
      <c r="N172" s="2" t="s">
        <v>163</v>
      </c>
      <c r="O172" s="2" t="s">
        <v>163</v>
      </c>
      <c r="P172" s="2" t="s">
        <v>161</v>
      </c>
      <c r="Q172" s="4">
        <v>45117</v>
      </c>
      <c r="R172" s="2" t="s">
        <v>164</v>
      </c>
      <c r="S172" t="str">
        <f t="shared" si="2"/>
        <v>pay</v>
      </c>
    </row>
    <row r="173" spans="1:19" x14ac:dyDescent="0.35">
      <c r="A173" s="2" t="s">
        <v>57</v>
      </c>
      <c r="B173" s="2" t="s">
        <v>156</v>
      </c>
      <c r="C173" s="3">
        <v>45073</v>
      </c>
      <c r="D173" s="2" t="s">
        <v>228</v>
      </c>
      <c r="E173" s="2" t="s">
        <v>229</v>
      </c>
      <c r="F173" s="2" t="s">
        <v>172</v>
      </c>
      <c r="G173" s="7">
        <v>12052000</v>
      </c>
      <c r="H173" s="7">
        <v>4376000</v>
      </c>
      <c r="I173" s="7">
        <v>4376000</v>
      </c>
      <c r="J173" s="2" t="s">
        <v>168</v>
      </c>
      <c r="K173" s="2" t="s">
        <v>169</v>
      </c>
      <c r="L173" s="2" t="s">
        <v>170</v>
      </c>
      <c r="M173" s="2" t="s">
        <v>158</v>
      </c>
      <c r="N173" s="2" t="s">
        <v>160</v>
      </c>
      <c r="O173" s="2" t="s">
        <v>171</v>
      </c>
      <c r="P173" s="2" t="s">
        <v>161</v>
      </c>
      <c r="Q173" s="4">
        <v>45100</v>
      </c>
      <c r="R173" s="2" t="s">
        <v>164</v>
      </c>
      <c r="S173" t="str">
        <f t="shared" si="2"/>
        <v>pay</v>
      </c>
    </row>
    <row r="174" spans="1:19" x14ac:dyDescent="0.35">
      <c r="A174" s="2" t="s">
        <v>58</v>
      </c>
      <c r="B174" s="2" t="s">
        <v>156</v>
      </c>
      <c r="C174" s="3">
        <v>45075</v>
      </c>
      <c r="D174" s="2" t="s">
        <v>235</v>
      </c>
      <c r="E174" s="2" t="s">
        <v>236</v>
      </c>
      <c r="F174" s="2" t="s">
        <v>237</v>
      </c>
      <c r="G174" s="7">
        <v>16390000</v>
      </c>
      <c r="H174" s="7">
        <v>5613000</v>
      </c>
      <c r="I174" s="7">
        <v>5613000</v>
      </c>
      <c r="J174" s="2" t="s">
        <v>238</v>
      </c>
      <c r="K174" s="2" t="s">
        <v>169</v>
      </c>
      <c r="L174" s="2" t="s">
        <v>170</v>
      </c>
      <c r="M174" s="2" t="s">
        <v>158</v>
      </c>
      <c r="N174" s="2" t="s">
        <v>239</v>
      </c>
      <c r="O174" s="2" t="s">
        <v>239</v>
      </c>
      <c r="P174" s="2" t="s">
        <v>161</v>
      </c>
      <c r="Q174" s="4">
        <v>45131</v>
      </c>
      <c r="R174" s="2" t="s">
        <v>232</v>
      </c>
      <c r="S174" t="str">
        <f t="shared" si="2"/>
        <v>pay</v>
      </c>
    </row>
    <row r="175" spans="1:19" x14ac:dyDescent="0.35">
      <c r="A175" s="2" t="s">
        <v>58</v>
      </c>
      <c r="B175" s="2" t="s">
        <v>156</v>
      </c>
      <c r="C175" s="3">
        <v>45075</v>
      </c>
      <c r="D175" s="2" t="s">
        <v>235</v>
      </c>
      <c r="E175" s="2" t="s">
        <v>236</v>
      </c>
      <c r="F175" s="2" t="s">
        <v>193</v>
      </c>
      <c r="G175" s="7">
        <v>-20764000</v>
      </c>
      <c r="H175" s="7">
        <v>-6660000</v>
      </c>
      <c r="I175" s="7">
        <v>-6660000</v>
      </c>
      <c r="J175" s="2" t="s">
        <v>240</v>
      </c>
      <c r="K175" s="2" t="s">
        <v>169</v>
      </c>
      <c r="L175" s="2" t="s">
        <v>170</v>
      </c>
      <c r="M175" s="2" t="s">
        <v>158</v>
      </c>
      <c r="N175" s="2" t="s">
        <v>163</v>
      </c>
      <c r="O175" s="2" t="s">
        <v>163</v>
      </c>
      <c r="P175" s="2" t="s">
        <v>161</v>
      </c>
      <c r="Q175" s="4">
        <v>45117</v>
      </c>
      <c r="R175" s="2" t="s">
        <v>164</v>
      </c>
      <c r="S175" t="str">
        <f t="shared" si="2"/>
        <v>return</v>
      </c>
    </row>
    <row r="176" spans="1:19" x14ac:dyDescent="0.35">
      <c r="A176" s="2" t="s">
        <v>58</v>
      </c>
      <c r="B176" s="2" t="s">
        <v>156</v>
      </c>
      <c r="C176" s="3">
        <v>45075</v>
      </c>
      <c r="D176" s="2" t="s">
        <v>235</v>
      </c>
      <c r="E176" s="2" t="s">
        <v>236</v>
      </c>
      <c r="F176" s="2" t="s">
        <v>172</v>
      </c>
      <c r="G176" s="7">
        <v>20764000</v>
      </c>
      <c r="H176" s="7">
        <v>6660000</v>
      </c>
      <c r="I176" s="7">
        <v>6660000</v>
      </c>
      <c r="J176" s="2" t="s">
        <v>168</v>
      </c>
      <c r="K176" s="2" t="s">
        <v>169</v>
      </c>
      <c r="L176" s="2" t="s">
        <v>170</v>
      </c>
      <c r="M176" s="2" t="s">
        <v>158</v>
      </c>
      <c r="N176" s="2" t="s">
        <v>160</v>
      </c>
      <c r="O176" s="2" t="s">
        <v>171</v>
      </c>
      <c r="P176" s="2" t="s">
        <v>161</v>
      </c>
      <c r="Q176" s="4">
        <v>45100</v>
      </c>
      <c r="R176" s="2" t="s">
        <v>164</v>
      </c>
      <c r="S176" t="str">
        <f t="shared" si="2"/>
        <v>pay</v>
      </c>
    </row>
    <row r="177" spans="1:19" x14ac:dyDescent="0.35">
      <c r="A177" s="2" t="s">
        <v>59</v>
      </c>
      <c r="B177" s="2" t="s">
        <v>156</v>
      </c>
      <c r="C177" s="3">
        <v>45075</v>
      </c>
      <c r="D177" s="2" t="s">
        <v>241</v>
      </c>
      <c r="E177" s="2" t="s">
        <v>242</v>
      </c>
      <c r="F177" s="2" t="s">
        <v>167</v>
      </c>
      <c r="G177" s="7">
        <v>4505000</v>
      </c>
      <c r="H177" s="7">
        <v>1555000</v>
      </c>
      <c r="I177" s="7">
        <v>1555000</v>
      </c>
      <c r="J177" s="2" t="s">
        <v>173</v>
      </c>
      <c r="K177" s="2" t="s">
        <v>169</v>
      </c>
      <c r="L177" s="2" t="s">
        <v>170</v>
      </c>
      <c r="M177" s="2" t="s">
        <v>158</v>
      </c>
      <c r="N177" s="2" t="s">
        <v>171</v>
      </c>
      <c r="O177" s="2" t="s">
        <v>163</v>
      </c>
      <c r="P177" s="2" t="s">
        <v>161</v>
      </c>
      <c r="Q177" s="4">
        <v>45117</v>
      </c>
      <c r="R177" s="2" t="s">
        <v>164</v>
      </c>
      <c r="S177" t="str">
        <f t="shared" si="2"/>
        <v>pay</v>
      </c>
    </row>
    <row r="178" spans="1:19" x14ac:dyDescent="0.35">
      <c r="A178" s="2" t="s">
        <v>59</v>
      </c>
      <c r="B178" s="2" t="s">
        <v>156</v>
      </c>
      <c r="C178" s="3">
        <v>45075</v>
      </c>
      <c r="D178" s="2" t="s">
        <v>241</v>
      </c>
      <c r="E178" s="2" t="s">
        <v>242</v>
      </c>
      <c r="F178" s="2" t="s">
        <v>167</v>
      </c>
      <c r="G178" s="7">
        <v>-50084000</v>
      </c>
      <c r="H178" s="7">
        <v>-17720000</v>
      </c>
      <c r="I178" s="7">
        <v>-17720000</v>
      </c>
      <c r="J178" s="2" t="s">
        <v>173</v>
      </c>
      <c r="K178" s="2" t="s">
        <v>169</v>
      </c>
      <c r="L178" s="2" t="s">
        <v>170</v>
      </c>
      <c r="M178" s="2" t="s">
        <v>158</v>
      </c>
      <c r="N178" s="2" t="s">
        <v>171</v>
      </c>
      <c r="O178" s="2" t="s">
        <v>163</v>
      </c>
      <c r="P178" s="2" t="s">
        <v>161</v>
      </c>
      <c r="Q178" s="4">
        <v>45117</v>
      </c>
      <c r="R178" s="2" t="s">
        <v>164</v>
      </c>
      <c r="S178" t="str">
        <f t="shared" si="2"/>
        <v>return</v>
      </c>
    </row>
    <row r="179" spans="1:19" x14ac:dyDescent="0.35">
      <c r="A179" s="2" t="s">
        <v>59</v>
      </c>
      <c r="B179" s="2" t="s">
        <v>156</v>
      </c>
      <c r="C179" s="3">
        <v>45075</v>
      </c>
      <c r="D179" s="2" t="s">
        <v>241</v>
      </c>
      <c r="E179" s="2" t="s">
        <v>242</v>
      </c>
      <c r="F179" s="2" t="s">
        <v>172</v>
      </c>
      <c r="G179" s="7">
        <v>50084000</v>
      </c>
      <c r="H179" s="7">
        <v>17720000</v>
      </c>
      <c r="I179" s="7">
        <v>17720000</v>
      </c>
      <c r="J179" s="2" t="s">
        <v>173</v>
      </c>
      <c r="K179" s="2" t="s">
        <v>169</v>
      </c>
      <c r="L179" s="2" t="s">
        <v>170</v>
      </c>
      <c r="M179" s="2" t="s">
        <v>158</v>
      </c>
      <c r="N179" s="2" t="s">
        <v>160</v>
      </c>
      <c r="O179" s="2" t="s">
        <v>163</v>
      </c>
      <c r="P179" s="2" t="s">
        <v>161</v>
      </c>
      <c r="Q179" s="4">
        <v>45117</v>
      </c>
      <c r="R179" s="2" t="s">
        <v>164</v>
      </c>
      <c r="S179" t="str">
        <f t="shared" si="2"/>
        <v>pay</v>
      </c>
    </row>
    <row r="180" spans="1:19" x14ac:dyDescent="0.35">
      <c r="A180" s="2" t="s">
        <v>60</v>
      </c>
      <c r="B180" s="2" t="s">
        <v>156</v>
      </c>
      <c r="C180" s="3">
        <v>45075</v>
      </c>
      <c r="D180" s="2" t="s">
        <v>241</v>
      </c>
      <c r="E180" s="2" t="s">
        <v>242</v>
      </c>
      <c r="F180" s="2" t="s">
        <v>167</v>
      </c>
      <c r="G180" s="7">
        <v>-20035000</v>
      </c>
      <c r="H180" s="7">
        <v>-7855000</v>
      </c>
      <c r="I180" s="7">
        <v>-7855000</v>
      </c>
      <c r="J180" s="2" t="s">
        <v>179</v>
      </c>
      <c r="K180" s="2" t="s">
        <v>169</v>
      </c>
      <c r="L180" s="2" t="s">
        <v>170</v>
      </c>
      <c r="M180" s="2" t="s">
        <v>158</v>
      </c>
      <c r="N180" s="2" t="s">
        <v>171</v>
      </c>
      <c r="O180" s="2" t="s">
        <v>171</v>
      </c>
      <c r="P180" s="2" t="s">
        <v>161</v>
      </c>
      <c r="Q180" s="4">
        <v>45100</v>
      </c>
      <c r="R180" s="2" t="s">
        <v>164</v>
      </c>
      <c r="S180" t="str">
        <f t="shared" si="2"/>
        <v>return</v>
      </c>
    </row>
    <row r="181" spans="1:19" x14ac:dyDescent="0.35">
      <c r="A181" s="2" t="s">
        <v>60</v>
      </c>
      <c r="B181" s="2" t="s">
        <v>156</v>
      </c>
      <c r="C181" s="3">
        <v>45075</v>
      </c>
      <c r="D181" s="2" t="s">
        <v>241</v>
      </c>
      <c r="E181" s="2" t="s">
        <v>242</v>
      </c>
      <c r="F181" s="2" t="s">
        <v>167</v>
      </c>
      <c r="G181" s="7">
        <v>8047000</v>
      </c>
      <c r="H181" s="7">
        <v>3066000</v>
      </c>
      <c r="I181" s="7">
        <v>3066000</v>
      </c>
      <c r="J181" s="2" t="s">
        <v>179</v>
      </c>
      <c r="K181" s="2" t="s">
        <v>169</v>
      </c>
      <c r="L181" s="2" t="s">
        <v>170</v>
      </c>
      <c r="M181" s="2" t="s">
        <v>158</v>
      </c>
      <c r="N181" s="2" t="s">
        <v>171</v>
      </c>
      <c r="O181" s="2" t="s">
        <v>171</v>
      </c>
      <c r="P181" s="2" t="s">
        <v>161</v>
      </c>
      <c r="Q181" s="4">
        <v>45100</v>
      </c>
      <c r="R181" s="2" t="s">
        <v>164</v>
      </c>
      <c r="S181" t="str">
        <f t="shared" si="2"/>
        <v>pay</v>
      </c>
    </row>
    <row r="182" spans="1:19" x14ac:dyDescent="0.35">
      <c r="A182" s="2" t="s">
        <v>60</v>
      </c>
      <c r="B182" s="2" t="s">
        <v>156</v>
      </c>
      <c r="C182" s="3">
        <v>45075</v>
      </c>
      <c r="D182" s="2" t="s">
        <v>241</v>
      </c>
      <c r="E182" s="2" t="s">
        <v>242</v>
      </c>
      <c r="F182" s="2" t="s">
        <v>172</v>
      </c>
      <c r="G182" s="7">
        <v>20035000</v>
      </c>
      <c r="H182" s="7">
        <v>7855000</v>
      </c>
      <c r="I182" s="7">
        <v>7855000</v>
      </c>
      <c r="J182" s="2" t="s">
        <v>179</v>
      </c>
      <c r="K182" s="2" t="s">
        <v>169</v>
      </c>
      <c r="L182" s="2" t="s">
        <v>170</v>
      </c>
      <c r="M182" s="2" t="s">
        <v>158</v>
      </c>
      <c r="N182" s="2" t="s">
        <v>160</v>
      </c>
      <c r="O182" s="2" t="s">
        <v>171</v>
      </c>
      <c r="P182" s="2" t="s">
        <v>161</v>
      </c>
      <c r="Q182" s="4">
        <v>45100</v>
      </c>
      <c r="R182" s="2" t="s">
        <v>164</v>
      </c>
      <c r="S182" t="str">
        <f t="shared" si="2"/>
        <v>pay</v>
      </c>
    </row>
    <row r="183" spans="1:19" x14ac:dyDescent="0.35">
      <c r="A183" s="2" t="s">
        <v>61</v>
      </c>
      <c r="B183" s="2" t="s">
        <v>156</v>
      </c>
      <c r="C183" s="3">
        <v>45075</v>
      </c>
      <c r="D183" s="2" t="s">
        <v>241</v>
      </c>
      <c r="E183" s="2" t="s">
        <v>242</v>
      </c>
      <c r="F183" s="2" t="s">
        <v>167</v>
      </c>
      <c r="G183" s="7">
        <v>-20151000</v>
      </c>
      <c r="H183" s="7">
        <v>-7438000</v>
      </c>
      <c r="I183" s="7">
        <v>-7438000</v>
      </c>
      <c r="J183" s="2" t="s">
        <v>173</v>
      </c>
      <c r="K183" s="2" t="s">
        <v>169</v>
      </c>
      <c r="L183" s="2" t="s">
        <v>170</v>
      </c>
      <c r="M183" s="2" t="s">
        <v>158</v>
      </c>
      <c r="N183" s="2" t="s">
        <v>171</v>
      </c>
      <c r="O183" s="2" t="s">
        <v>163</v>
      </c>
      <c r="P183" s="2" t="s">
        <v>161</v>
      </c>
      <c r="Q183" s="4">
        <v>45117</v>
      </c>
      <c r="R183" s="2" t="s">
        <v>164</v>
      </c>
      <c r="S183" t="str">
        <f t="shared" si="2"/>
        <v>return</v>
      </c>
    </row>
    <row r="184" spans="1:19" x14ac:dyDescent="0.35">
      <c r="A184" s="2" t="s">
        <v>61</v>
      </c>
      <c r="B184" s="2" t="s">
        <v>156</v>
      </c>
      <c r="C184" s="3">
        <v>45075</v>
      </c>
      <c r="D184" s="2" t="s">
        <v>241</v>
      </c>
      <c r="E184" s="2" t="s">
        <v>242</v>
      </c>
      <c r="F184" s="2" t="s">
        <v>193</v>
      </c>
      <c r="G184" s="7">
        <v>4550000</v>
      </c>
      <c r="H184" s="7">
        <v>1642000</v>
      </c>
      <c r="I184" s="7">
        <v>1642000</v>
      </c>
      <c r="J184" s="2" t="s">
        <v>173</v>
      </c>
      <c r="K184" s="2" t="s">
        <v>169</v>
      </c>
      <c r="L184" s="2" t="s">
        <v>170</v>
      </c>
      <c r="M184" s="2" t="s">
        <v>158</v>
      </c>
      <c r="N184" s="2" t="s">
        <v>163</v>
      </c>
      <c r="O184" s="2" t="s">
        <v>163</v>
      </c>
      <c r="P184" s="2" t="s">
        <v>161</v>
      </c>
      <c r="Q184" s="4">
        <v>45117</v>
      </c>
      <c r="R184" s="2" t="s">
        <v>164</v>
      </c>
      <c r="S184" t="str">
        <f t="shared" si="2"/>
        <v>pay</v>
      </c>
    </row>
    <row r="185" spans="1:19" x14ac:dyDescent="0.35">
      <c r="A185" s="2" t="s">
        <v>61</v>
      </c>
      <c r="B185" s="2" t="s">
        <v>156</v>
      </c>
      <c r="C185" s="3">
        <v>45075</v>
      </c>
      <c r="D185" s="2" t="s">
        <v>241</v>
      </c>
      <c r="E185" s="2" t="s">
        <v>242</v>
      </c>
      <c r="F185" s="2" t="s">
        <v>172</v>
      </c>
      <c r="G185" s="7">
        <v>20151000</v>
      </c>
      <c r="H185" s="7">
        <v>7438000</v>
      </c>
      <c r="I185" s="7">
        <v>7438000</v>
      </c>
      <c r="J185" s="2" t="s">
        <v>173</v>
      </c>
      <c r="K185" s="2" t="s">
        <v>169</v>
      </c>
      <c r="L185" s="2" t="s">
        <v>170</v>
      </c>
      <c r="M185" s="2" t="s">
        <v>158</v>
      </c>
      <c r="N185" s="2" t="s">
        <v>160</v>
      </c>
      <c r="O185" s="2" t="s">
        <v>163</v>
      </c>
      <c r="P185" s="2" t="s">
        <v>161</v>
      </c>
      <c r="Q185" s="4">
        <v>45117</v>
      </c>
      <c r="R185" s="2" t="s">
        <v>164</v>
      </c>
      <c r="S185" t="str">
        <f t="shared" si="2"/>
        <v>pay</v>
      </c>
    </row>
    <row r="186" spans="1:19" x14ac:dyDescent="0.35">
      <c r="A186" s="2" t="s">
        <v>62</v>
      </c>
      <c r="B186" s="2" t="s">
        <v>156</v>
      </c>
      <c r="C186" s="3">
        <v>45075</v>
      </c>
      <c r="D186" s="2" t="s">
        <v>241</v>
      </c>
      <c r="E186" s="2" t="s">
        <v>242</v>
      </c>
      <c r="F186" s="2" t="s">
        <v>167</v>
      </c>
      <c r="G186" s="7">
        <v>-50343000</v>
      </c>
      <c r="H186" s="7">
        <v>-17668000</v>
      </c>
      <c r="I186" s="7">
        <v>-17668000</v>
      </c>
      <c r="J186" s="2" t="s">
        <v>173</v>
      </c>
      <c r="K186" s="2" t="s">
        <v>169</v>
      </c>
      <c r="L186" s="2" t="s">
        <v>170</v>
      </c>
      <c r="M186" s="2" t="s">
        <v>158</v>
      </c>
      <c r="N186" s="2" t="s">
        <v>171</v>
      </c>
      <c r="O186" s="2" t="s">
        <v>163</v>
      </c>
      <c r="P186" s="2" t="s">
        <v>161</v>
      </c>
      <c r="Q186" s="4">
        <v>45117</v>
      </c>
      <c r="R186" s="2" t="s">
        <v>164</v>
      </c>
      <c r="S186" t="str">
        <f t="shared" si="2"/>
        <v>return</v>
      </c>
    </row>
    <row r="187" spans="1:19" x14ac:dyDescent="0.35">
      <c r="A187" s="2" t="s">
        <v>62</v>
      </c>
      <c r="B187" s="2" t="s">
        <v>156</v>
      </c>
      <c r="C187" s="3">
        <v>45075</v>
      </c>
      <c r="D187" s="2" t="s">
        <v>241</v>
      </c>
      <c r="E187" s="2" t="s">
        <v>242</v>
      </c>
      <c r="F187" s="2" t="s">
        <v>193</v>
      </c>
      <c r="G187" s="7">
        <v>8006000</v>
      </c>
      <c r="H187" s="7">
        <v>2871000</v>
      </c>
      <c r="I187" s="7">
        <v>2871000</v>
      </c>
      <c r="J187" s="2" t="s">
        <v>173</v>
      </c>
      <c r="K187" s="2" t="s">
        <v>169</v>
      </c>
      <c r="L187" s="2" t="s">
        <v>170</v>
      </c>
      <c r="M187" s="2" t="s">
        <v>158</v>
      </c>
      <c r="N187" s="2" t="s">
        <v>163</v>
      </c>
      <c r="O187" s="2" t="s">
        <v>163</v>
      </c>
      <c r="P187" s="2" t="s">
        <v>161</v>
      </c>
      <c r="Q187" s="4">
        <v>45117</v>
      </c>
      <c r="R187" s="2" t="s">
        <v>164</v>
      </c>
      <c r="S187" t="str">
        <f t="shared" si="2"/>
        <v>pay</v>
      </c>
    </row>
    <row r="188" spans="1:19" x14ac:dyDescent="0.35">
      <c r="A188" s="2" t="s">
        <v>62</v>
      </c>
      <c r="B188" s="2" t="s">
        <v>156</v>
      </c>
      <c r="C188" s="3">
        <v>45075</v>
      </c>
      <c r="D188" s="2" t="s">
        <v>241</v>
      </c>
      <c r="E188" s="2" t="s">
        <v>242</v>
      </c>
      <c r="F188" s="2" t="s">
        <v>172</v>
      </c>
      <c r="G188" s="7">
        <v>50343000</v>
      </c>
      <c r="H188" s="7">
        <v>17668000</v>
      </c>
      <c r="I188" s="7">
        <v>17668000</v>
      </c>
      <c r="J188" s="2" t="s">
        <v>173</v>
      </c>
      <c r="K188" s="2" t="s">
        <v>169</v>
      </c>
      <c r="L188" s="2" t="s">
        <v>170</v>
      </c>
      <c r="M188" s="2" t="s">
        <v>158</v>
      </c>
      <c r="N188" s="2" t="s">
        <v>160</v>
      </c>
      <c r="O188" s="2" t="s">
        <v>163</v>
      </c>
      <c r="P188" s="2" t="s">
        <v>161</v>
      </c>
      <c r="Q188" s="4">
        <v>45117</v>
      </c>
      <c r="R188" s="2" t="s">
        <v>164</v>
      </c>
      <c r="S188" t="str">
        <f t="shared" si="2"/>
        <v>pay</v>
      </c>
    </row>
    <row r="189" spans="1:19" x14ac:dyDescent="0.35">
      <c r="A189" s="2" t="s">
        <v>63</v>
      </c>
      <c r="B189" s="2" t="s">
        <v>156</v>
      </c>
      <c r="C189" s="3">
        <v>45075</v>
      </c>
      <c r="D189" s="2" t="s">
        <v>241</v>
      </c>
      <c r="E189" s="2" t="s">
        <v>242</v>
      </c>
      <c r="F189" s="2" t="s">
        <v>167</v>
      </c>
      <c r="G189" s="7">
        <v>-20086000</v>
      </c>
      <c r="H189" s="7">
        <v>-7868000</v>
      </c>
      <c r="I189" s="7">
        <v>-7868000</v>
      </c>
      <c r="J189" s="2" t="s">
        <v>173</v>
      </c>
      <c r="K189" s="2" t="s">
        <v>169</v>
      </c>
      <c r="L189" s="2" t="s">
        <v>170</v>
      </c>
      <c r="M189" s="2" t="s">
        <v>158</v>
      </c>
      <c r="N189" s="2" t="s">
        <v>171</v>
      </c>
      <c r="O189" s="2" t="s">
        <v>163</v>
      </c>
      <c r="P189" s="2" t="s">
        <v>161</v>
      </c>
      <c r="Q189" s="4">
        <v>45117</v>
      </c>
      <c r="R189" s="2" t="s">
        <v>164</v>
      </c>
      <c r="S189" t="str">
        <f t="shared" si="2"/>
        <v>return</v>
      </c>
    </row>
    <row r="190" spans="1:19" x14ac:dyDescent="0.35">
      <c r="A190" s="2" t="s">
        <v>63</v>
      </c>
      <c r="B190" s="2" t="s">
        <v>156</v>
      </c>
      <c r="C190" s="3">
        <v>45075</v>
      </c>
      <c r="D190" s="2" t="s">
        <v>241</v>
      </c>
      <c r="E190" s="2" t="s">
        <v>242</v>
      </c>
      <c r="F190" s="2" t="s">
        <v>193</v>
      </c>
      <c r="G190" s="7">
        <v>4500000</v>
      </c>
      <c r="H190" s="7">
        <v>1713000</v>
      </c>
      <c r="I190" s="7">
        <v>1713000</v>
      </c>
      <c r="J190" s="2" t="s">
        <v>173</v>
      </c>
      <c r="K190" s="2" t="s">
        <v>169</v>
      </c>
      <c r="L190" s="2" t="s">
        <v>170</v>
      </c>
      <c r="M190" s="2" t="s">
        <v>158</v>
      </c>
      <c r="N190" s="2" t="s">
        <v>163</v>
      </c>
      <c r="O190" s="2" t="s">
        <v>163</v>
      </c>
      <c r="P190" s="2" t="s">
        <v>161</v>
      </c>
      <c r="Q190" s="4">
        <v>45117</v>
      </c>
      <c r="R190" s="2" t="s">
        <v>164</v>
      </c>
      <c r="S190" t="str">
        <f t="shared" si="2"/>
        <v>pay</v>
      </c>
    </row>
    <row r="191" spans="1:19" x14ac:dyDescent="0.35">
      <c r="A191" s="2" t="s">
        <v>63</v>
      </c>
      <c r="B191" s="2" t="s">
        <v>156</v>
      </c>
      <c r="C191" s="3">
        <v>45075</v>
      </c>
      <c r="D191" s="2" t="s">
        <v>241</v>
      </c>
      <c r="E191" s="2" t="s">
        <v>242</v>
      </c>
      <c r="F191" s="2" t="s">
        <v>172</v>
      </c>
      <c r="G191" s="7">
        <v>20086000</v>
      </c>
      <c r="H191" s="7">
        <v>7868000</v>
      </c>
      <c r="I191" s="7">
        <v>7868000</v>
      </c>
      <c r="J191" s="2" t="s">
        <v>173</v>
      </c>
      <c r="K191" s="2" t="s">
        <v>169</v>
      </c>
      <c r="L191" s="2" t="s">
        <v>170</v>
      </c>
      <c r="M191" s="2" t="s">
        <v>158</v>
      </c>
      <c r="N191" s="2" t="s">
        <v>160</v>
      </c>
      <c r="O191" s="2" t="s">
        <v>163</v>
      </c>
      <c r="P191" s="2" t="s">
        <v>161</v>
      </c>
      <c r="Q191" s="4">
        <v>45117</v>
      </c>
      <c r="R191" s="2" t="s">
        <v>164</v>
      </c>
      <c r="S191" t="str">
        <f t="shared" si="2"/>
        <v>pay</v>
      </c>
    </row>
    <row r="192" spans="1:19" x14ac:dyDescent="0.35">
      <c r="A192" s="2" t="s">
        <v>64</v>
      </c>
      <c r="B192" s="2" t="s">
        <v>156</v>
      </c>
      <c r="C192" s="3">
        <v>45077</v>
      </c>
      <c r="D192" s="2" t="s">
        <v>224</v>
      </c>
      <c r="E192" s="2" t="s">
        <v>225</v>
      </c>
      <c r="F192" s="2" t="s">
        <v>167</v>
      </c>
      <c r="G192" s="7">
        <v>-16572000</v>
      </c>
      <c r="H192" s="7">
        <v>-6039000</v>
      </c>
      <c r="I192" s="7">
        <v>-6039000</v>
      </c>
      <c r="J192" s="2" t="s">
        <v>173</v>
      </c>
      <c r="K192" s="2" t="s">
        <v>169</v>
      </c>
      <c r="L192" s="2" t="s">
        <v>170</v>
      </c>
      <c r="M192" s="2" t="s">
        <v>158</v>
      </c>
      <c r="N192" s="2" t="s">
        <v>171</v>
      </c>
      <c r="O192" s="2" t="s">
        <v>163</v>
      </c>
      <c r="P192" s="2" t="s">
        <v>161</v>
      </c>
      <c r="Q192" s="4">
        <v>45117</v>
      </c>
      <c r="R192" s="2" t="s">
        <v>164</v>
      </c>
      <c r="S192" t="str">
        <f t="shared" si="2"/>
        <v>return</v>
      </c>
    </row>
    <row r="193" spans="1:19" x14ac:dyDescent="0.35">
      <c r="A193" s="2" t="s">
        <v>64</v>
      </c>
      <c r="B193" s="2" t="s">
        <v>156</v>
      </c>
      <c r="C193" s="3">
        <v>45077</v>
      </c>
      <c r="D193" s="2" t="s">
        <v>224</v>
      </c>
      <c r="E193" s="2" t="s">
        <v>225</v>
      </c>
      <c r="F193" s="2" t="s">
        <v>167</v>
      </c>
      <c r="G193" s="7">
        <v>8018000</v>
      </c>
      <c r="H193" s="7">
        <v>2789000</v>
      </c>
      <c r="I193" s="7">
        <v>2789000</v>
      </c>
      <c r="J193" s="2" t="s">
        <v>173</v>
      </c>
      <c r="K193" s="2" t="s">
        <v>169</v>
      </c>
      <c r="L193" s="2" t="s">
        <v>170</v>
      </c>
      <c r="M193" s="2" t="s">
        <v>158</v>
      </c>
      <c r="N193" s="2" t="s">
        <v>171</v>
      </c>
      <c r="O193" s="2" t="s">
        <v>163</v>
      </c>
      <c r="P193" s="2" t="s">
        <v>161</v>
      </c>
      <c r="Q193" s="4">
        <v>45117</v>
      </c>
      <c r="R193" s="2" t="s">
        <v>164</v>
      </c>
      <c r="S193" t="str">
        <f t="shared" si="2"/>
        <v>pay</v>
      </c>
    </row>
    <row r="194" spans="1:19" x14ac:dyDescent="0.35">
      <c r="A194" s="2" t="s">
        <v>64</v>
      </c>
      <c r="B194" s="2" t="s">
        <v>156</v>
      </c>
      <c r="C194" s="3">
        <v>45077</v>
      </c>
      <c r="D194" s="2" t="s">
        <v>224</v>
      </c>
      <c r="E194" s="2" t="s">
        <v>225</v>
      </c>
      <c r="F194" s="2" t="s">
        <v>172</v>
      </c>
      <c r="G194" s="7">
        <v>16572000</v>
      </c>
      <c r="H194" s="7">
        <v>6039000</v>
      </c>
      <c r="I194" s="7">
        <v>6039000</v>
      </c>
      <c r="J194" s="2" t="s">
        <v>173</v>
      </c>
      <c r="K194" s="2" t="s">
        <v>169</v>
      </c>
      <c r="L194" s="2" t="s">
        <v>170</v>
      </c>
      <c r="M194" s="2" t="s">
        <v>158</v>
      </c>
      <c r="N194" s="2" t="s">
        <v>160</v>
      </c>
      <c r="O194" s="2" t="s">
        <v>163</v>
      </c>
      <c r="P194" s="2" t="s">
        <v>161</v>
      </c>
      <c r="Q194" s="4">
        <v>45117</v>
      </c>
      <c r="R194" s="2" t="s">
        <v>164</v>
      </c>
      <c r="S194" t="str">
        <f t="shared" si="2"/>
        <v>pay</v>
      </c>
    </row>
    <row r="195" spans="1:19" x14ac:dyDescent="0.35">
      <c r="A195" s="2" t="s">
        <v>65</v>
      </c>
      <c r="B195" s="2" t="s">
        <v>156</v>
      </c>
      <c r="C195" s="3">
        <v>45076</v>
      </c>
      <c r="D195" s="2" t="s">
        <v>224</v>
      </c>
      <c r="E195" s="2" t="s">
        <v>225</v>
      </c>
      <c r="F195" s="2" t="s">
        <v>167</v>
      </c>
      <c r="G195" s="7">
        <v>-34007000</v>
      </c>
      <c r="H195" s="7">
        <v>-12715000</v>
      </c>
      <c r="I195" s="7">
        <v>-12715000</v>
      </c>
      <c r="J195" s="2" t="s">
        <v>173</v>
      </c>
      <c r="K195" s="2" t="s">
        <v>169</v>
      </c>
      <c r="L195" s="2" t="s">
        <v>170</v>
      </c>
      <c r="M195" s="2" t="s">
        <v>158</v>
      </c>
      <c r="N195" s="2" t="s">
        <v>171</v>
      </c>
      <c r="O195" s="2" t="s">
        <v>163</v>
      </c>
      <c r="P195" s="2" t="s">
        <v>161</v>
      </c>
      <c r="Q195" s="4">
        <v>45117</v>
      </c>
      <c r="R195" s="2" t="s">
        <v>164</v>
      </c>
      <c r="S195" t="str">
        <f t="shared" ref="S195:S258" si="3">IF(H195&gt;=0,"pay","return")</f>
        <v>return</v>
      </c>
    </row>
    <row r="196" spans="1:19" x14ac:dyDescent="0.35">
      <c r="A196" s="2" t="s">
        <v>65</v>
      </c>
      <c r="B196" s="2" t="s">
        <v>156</v>
      </c>
      <c r="C196" s="3">
        <v>45076</v>
      </c>
      <c r="D196" s="2" t="s">
        <v>224</v>
      </c>
      <c r="E196" s="2" t="s">
        <v>225</v>
      </c>
      <c r="F196" s="2" t="s">
        <v>167</v>
      </c>
      <c r="G196" s="7">
        <v>8080000</v>
      </c>
      <c r="H196" s="7">
        <v>2862000</v>
      </c>
      <c r="I196" s="7">
        <v>2862000</v>
      </c>
      <c r="J196" s="2" t="s">
        <v>173</v>
      </c>
      <c r="K196" s="2" t="s">
        <v>169</v>
      </c>
      <c r="L196" s="2" t="s">
        <v>170</v>
      </c>
      <c r="M196" s="2" t="s">
        <v>158</v>
      </c>
      <c r="N196" s="2" t="s">
        <v>171</v>
      </c>
      <c r="O196" s="2" t="s">
        <v>163</v>
      </c>
      <c r="P196" s="2" t="s">
        <v>161</v>
      </c>
      <c r="Q196" s="4">
        <v>45117</v>
      </c>
      <c r="R196" s="2" t="s">
        <v>164</v>
      </c>
      <c r="S196" t="str">
        <f t="shared" si="3"/>
        <v>pay</v>
      </c>
    </row>
    <row r="197" spans="1:19" x14ac:dyDescent="0.35">
      <c r="A197" s="2" t="s">
        <v>65</v>
      </c>
      <c r="B197" s="2" t="s">
        <v>156</v>
      </c>
      <c r="C197" s="3">
        <v>45076</v>
      </c>
      <c r="D197" s="2" t="s">
        <v>224</v>
      </c>
      <c r="E197" s="2" t="s">
        <v>225</v>
      </c>
      <c r="F197" s="2" t="s">
        <v>172</v>
      </c>
      <c r="G197" s="7">
        <v>34007000</v>
      </c>
      <c r="H197" s="7">
        <v>12715000</v>
      </c>
      <c r="I197" s="7">
        <v>12715000</v>
      </c>
      <c r="J197" s="2" t="s">
        <v>173</v>
      </c>
      <c r="K197" s="2" t="s">
        <v>169</v>
      </c>
      <c r="L197" s="2" t="s">
        <v>170</v>
      </c>
      <c r="M197" s="2" t="s">
        <v>158</v>
      </c>
      <c r="N197" s="2" t="s">
        <v>160</v>
      </c>
      <c r="O197" s="2" t="s">
        <v>163</v>
      </c>
      <c r="P197" s="2" t="s">
        <v>161</v>
      </c>
      <c r="Q197" s="4">
        <v>45117</v>
      </c>
      <c r="R197" s="2" t="s">
        <v>164</v>
      </c>
      <c r="S197" t="str">
        <f t="shared" si="3"/>
        <v>pay</v>
      </c>
    </row>
    <row r="198" spans="1:19" x14ac:dyDescent="0.35">
      <c r="A198" s="2" t="s">
        <v>66</v>
      </c>
      <c r="B198" s="2" t="s">
        <v>156</v>
      </c>
      <c r="C198" s="3">
        <v>45076</v>
      </c>
      <c r="D198" s="2" t="s">
        <v>224</v>
      </c>
      <c r="E198" s="2" t="s">
        <v>225</v>
      </c>
      <c r="F198" s="2" t="s">
        <v>167</v>
      </c>
      <c r="G198" s="7">
        <v>-38026000</v>
      </c>
      <c r="H198" s="7">
        <v>-13689000</v>
      </c>
      <c r="I198" s="7">
        <v>-13689000</v>
      </c>
      <c r="J198" s="2" t="s">
        <v>243</v>
      </c>
      <c r="K198" s="2" t="s">
        <v>169</v>
      </c>
      <c r="L198" s="2" t="s">
        <v>170</v>
      </c>
      <c r="M198" s="2" t="s">
        <v>158</v>
      </c>
      <c r="N198" s="2" t="s">
        <v>171</v>
      </c>
      <c r="O198" s="2" t="s">
        <v>239</v>
      </c>
      <c r="P198" s="2" t="s">
        <v>161</v>
      </c>
      <c r="Q198" s="4">
        <v>45131</v>
      </c>
      <c r="R198" s="2" t="s">
        <v>232</v>
      </c>
      <c r="S198" t="str">
        <f t="shared" si="3"/>
        <v>return</v>
      </c>
    </row>
    <row r="199" spans="1:19" x14ac:dyDescent="0.35">
      <c r="A199" s="2" t="s">
        <v>66</v>
      </c>
      <c r="B199" s="2" t="s">
        <v>156</v>
      </c>
      <c r="C199" s="3">
        <v>45076</v>
      </c>
      <c r="D199" s="2" t="s">
        <v>224</v>
      </c>
      <c r="E199" s="2" t="s">
        <v>225</v>
      </c>
      <c r="F199" s="2" t="s">
        <v>167</v>
      </c>
      <c r="G199" s="7">
        <v>4555000</v>
      </c>
      <c r="H199" s="7">
        <v>1640000</v>
      </c>
      <c r="I199" s="7">
        <v>1640000</v>
      </c>
      <c r="J199" s="2" t="s">
        <v>243</v>
      </c>
      <c r="K199" s="2" t="s">
        <v>169</v>
      </c>
      <c r="L199" s="2" t="s">
        <v>170</v>
      </c>
      <c r="M199" s="2" t="s">
        <v>158</v>
      </c>
      <c r="N199" s="2" t="s">
        <v>171</v>
      </c>
      <c r="O199" s="2" t="s">
        <v>239</v>
      </c>
      <c r="P199" s="2" t="s">
        <v>161</v>
      </c>
      <c r="Q199" s="4">
        <v>45131</v>
      </c>
      <c r="R199" s="2" t="s">
        <v>232</v>
      </c>
      <c r="S199" t="str">
        <f t="shared" si="3"/>
        <v>pay</v>
      </c>
    </row>
    <row r="200" spans="1:19" x14ac:dyDescent="0.35">
      <c r="A200" s="2" t="s">
        <v>66</v>
      </c>
      <c r="B200" s="2" t="s">
        <v>156</v>
      </c>
      <c r="C200" s="3">
        <v>45076</v>
      </c>
      <c r="D200" s="2" t="s">
        <v>224</v>
      </c>
      <c r="E200" s="2" t="s">
        <v>225</v>
      </c>
      <c r="F200" s="2" t="s">
        <v>172</v>
      </c>
      <c r="G200" s="7">
        <v>38026000</v>
      </c>
      <c r="H200" s="7">
        <v>13689000</v>
      </c>
      <c r="I200" s="7">
        <v>13689000</v>
      </c>
      <c r="J200" s="2" t="s">
        <v>243</v>
      </c>
      <c r="K200" s="2" t="s">
        <v>169</v>
      </c>
      <c r="L200" s="2" t="s">
        <v>170</v>
      </c>
      <c r="M200" s="2" t="s">
        <v>158</v>
      </c>
      <c r="N200" s="2" t="s">
        <v>160</v>
      </c>
      <c r="O200" s="2" t="s">
        <v>239</v>
      </c>
      <c r="P200" s="2" t="s">
        <v>161</v>
      </c>
      <c r="Q200" s="4">
        <v>45131</v>
      </c>
      <c r="R200" s="2" t="s">
        <v>232</v>
      </c>
      <c r="S200" t="str">
        <f t="shared" si="3"/>
        <v>pay</v>
      </c>
    </row>
    <row r="201" spans="1:19" x14ac:dyDescent="0.35">
      <c r="A201" s="2" t="s">
        <v>67</v>
      </c>
      <c r="B201" s="2" t="s">
        <v>156</v>
      </c>
      <c r="C201" s="3">
        <v>45076</v>
      </c>
      <c r="D201" s="2" t="s">
        <v>226</v>
      </c>
      <c r="E201" s="2" t="s">
        <v>227</v>
      </c>
      <c r="F201" s="2" t="s">
        <v>193</v>
      </c>
      <c r="G201" s="7">
        <v>-12079000</v>
      </c>
      <c r="H201" s="7">
        <v>-4439000</v>
      </c>
      <c r="I201" s="7">
        <v>-4439000</v>
      </c>
      <c r="J201" s="2" t="s">
        <v>238</v>
      </c>
      <c r="K201" s="2" t="s">
        <v>169</v>
      </c>
      <c r="L201" s="2" t="s">
        <v>170</v>
      </c>
      <c r="M201" s="2" t="s">
        <v>158</v>
      </c>
      <c r="N201" s="2" t="s">
        <v>163</v>
      </c>
      <c r="O201" s="2" t="s">
        <v>239</v>
      </c>
      <c r="P201" s="2" t="s">
        <v>161</v>
      </c>
      <c r="Q201" s="4">
        <v>45131</v>
      </c>
      <c r="R201" s="2" t="s">
        <v>232</v>
      </c>
      <c r="S201" t="str">
        <f t="shared" si="3"/>
        <v>return</v>
      </c>
    </row>
    <row r="202" spans="1:19" x14ac:dyDescent="0.35">
      <c r="A202" s="2" t="s">
        <v>67</v>
      </c>
      <c r="B202" s="2" t="s">
        <v>156</v>
      </c>
      <c r="C202" s="3">
        <v>45076</v>
      </c>
      <c r="D202" s="2" t="s">
        <v>226</v>
      </c>
      <c r="E202" s="2" t="s">
        <v>227</v>
      </c>
      <c r="F202" s="2" t="s">
        <v>193</v>
      </c>
      <c r="G202" s="7">
        <v>6058000</v>
      </c>
      <c r="H202" s="7">
        <v>2222000</v>
      </c>
      <c r="I202" s="7">
        <v>2222000</v>
      </c>
      <c r="J202" s="2" t="s">
        <v>238</v>
      </c>
      <c r="K202" s="2" t="s">
        <v>169</v>
      </c>
      <c r="L202" s="2" t="s">
        <v>170</v>
      </c>
      <c r="M202" s="2" t="s">
        <v>158</v>
      </c>
      <c r="N202" s="2" t="s">
        <v>163</v>
      </c>
      <c r="O202" s="2" t="s">
        <v>239</v>
      </c>
      <c r="P202" s="2" t="s">
        <v>161</v>
      </c>
      <c r="Q202" s="4">
        <v>45131</v>
      </c>
      <c r="R202" s="2" t="s">
        <v>232</v>
      </c>
      <c r="S202" t="str">
        <f t="shared" si="3"/>
        <v>pay</v>
      </c>
    </row>
    <row r="203" spans="1:19" x14ac:dyDescent="0.35">
      <c r="A203" s="2" t="s">
        <v>67</v>
      </c>
      <c r="B203" s="2" t="s">
        <v>156</v>
      </c>
      <c r="C203" s="3">
        <v>45076</v>
      </c>
      <c r="D203" s="2" t="s">
        <v>226</v>
      </c>
      <c r="E203" s="2" t="s">
        <v>227</v>
      </c>
      <c r="F203" s="2" t="s">
        <v>172</v>
      </c>
      <c r="G203" s="7">
        <v>12079000</v>
      </c>
      <c r="H203" s="7">
        <v>4439000</v>
      </c>
      <c r="I203" s="7">
        <v>4439000</v>
      </c>
      <c r="J203" s="2" t="s">
        <v>238</v>
      </c>
      <c r="K203" s="2" t="s">
        <v>169</v>
      </c>
      <c r="L203" s="2" t="s">
        <v>170</v>
      </c>
      <c r="M203" s="2" t="s">
        <v>158</v>
      </c>
      <c r="N203" s="2" t="s">
        <v>160</v>
      </c>
      <c r="O203" s="2" t="s">
        <v>239</v>
      </c>
      <c r="P203" s="2" t="s">
        <v>161</v>
      </c>
      <c r="Q203" s="4">
        <v>45131</v>
      </c>
      <c r="R203" s="2" t="s">
        <v>232</v>
      </c>
      <c r="S203" t="str">
        <f t="shared" si="3"/>
        <v>pay</v>
      </c>
    </row>
    <row r="204" spans="1:19" x14ac:dyDescent="0.35">
      <c r="A204" s="2" t="s">
        <v>68</v>
      </c>
      <c r="B204" s="2" t="s">
        <v>156</v>
      </c>
      <c r="C204" s="3">
        <v>45076</v>
      </c>
      <c r="D204" s="2" t="s">
        <v>214</v>
      </c>
      <c r="E204" s="2" t="s">
        <v>215</v>
      </c>
      <c r="F204" s="2" t="s">
        <v>167</v>
      </c>
      <c r="G204" s="7">
        <v>-27041000</v>
      </c>
      <c r="H204" s="7">
        <v>-9964000</v>
      </c>
      <c r="I204" s="7">
        <v>-9964000</v>
      </c>
      <c r="J204" s="2" t="s">
        <v>162</v>
      </c>
      <c r="K204" s="2" t="s">
        <v>169</v>
      </c>
      <c r="L204" s="2" t="s">
        <v>170</v>
      </c>
      <c r="M204" s="2" t="s">
        <v>158</v>
      </c>
      <c r="N204" s="2" t="s">
        <v>171</v>
      </c>
      <c r="O204" s="2" t="s">
        <v>163</v>
      </c>
      <c r="P204" s="2" t="s">
        <v>161</v>
      </c>
      <c r="Q204" s="4">
        <v>45117</v>
      </c>
      <c r="R204" s="2" t="s">
        <v>164</v>
      </c>
      <c r="S204" t="str">
        <f t="shared" si="3"/>
        <v>return</v>
      </c>
    </row>
    <row r="205" spans="1:19" x14ac:dyDescent="0.35">
      <c r="A205" s="2" t="s">
        <v>68</v>
      </c>
      <c r="B205" s="2" t="s">
        <v>156</v>
      </c>
      <c r="C205" s="3">
        <v>45076</v>
      </c>
      <c r="D205" s="2" t="s">
        <v>214</v>
      </c>
      <c r="E205" s="2" t="s">
        <v>215</v>
      </c>
      <c r="F205" s="2" t="s">
        <v>167</v>
      </c>
      <c r="G205" s="7">
        <v>4557000</v>
      </c>
      <c r="H205" s="7">
        <v>1648000</v>
      </c>
      <c r="I205" s="7">
        <v>1648000</v>
      </c>
      <c r="J205" s="2" t="s">
        <v>162</v>
      </c>
      <c r="K205" s="2" t="s">
        <v>169</v>
      </c>
      <c r="L205" s="2" t="s">
        <v>170</v>
      </c>
      <c r="M205" s="2" t="s">
        <v>158</v>
      </c>
      <c r="N205" s="2" t="s">
        <v>171</v>
      </c>
      <c r="O205" s="2" t="s">
        <v>163</v>
      </c>
      <c r="P205" s="2" t="s">
        <v>161</v>
      </c>
      <c r="Q205" s="4">
        <v>45117</v>
      </c>
      <c r="R205" s="2" t="s">
        <v>164</v>
      </c>
      <c r="S205" t="str">
        <f t="shared" si="3"/>
        <v>pay</v>
      </c>
    </row>
    <row r="206" spans="1:19" x14ac:dyDescent="0.35">
      <c r="A206" s="2" t="s">
        <v>68</v>
      </c>
      <c r="B206" s="2" t="s">
        <v>156</v>
      </c>
      <c r="C206" s="3">
        <v>45076</v>
      </c>
      <c r="D206" s="2" t="s">
        <v>214</v>
      </c>
      <c r="E206" s="2" t="s">
        <v>215</v>
      </c>
      <c r="F206" s="2" t="s">
        <v>172</v>
      </c>
      <c r="G206" s="7">
        <v>27041000</v>
      </c>
      <c r="H206" s="7">
        <v>9964000</v>
      </c>
      <c r="I206" s="7">
        <v>9964000</v>
      </c>
      <c r="J206" s="2" t="s">
        <v>162</v>
      </c>
      <c r="K206" s="2" t="s">
        <v>169</v>
      </c>
      <c r="L206" s="2" t="s">
        <v>170</v>
      </c>
      <c r="M206" s="2" t="s">
        <v>158</v>
      </c>
      <c r="N206" s="2" t="s">
        <v>160</v>
      </c>
      <c r="O206" s="2" t="s">
        <v>163</v>
      </c>
      <c r="P206" s="2" t="s">
        <v>161</v>
      </c>
      <c r="Q206" s="4">
        <v>45117</v>
      </c>
      <c r="R206" s="2" t="s">
        <v>164</v>
      </c>
      <c r="S206" t="str">
        <f t="shared" si="3"/>
        <v>pay</v>
      </c>
    </row>
    <row r="207" spans="1:19" x14ac:dyDescent="0.35">
      <c r="A207" s="2" t="s">
        <v>69</v>
      </c>
      <c r="B207" s="2" t="s">
        <v>156</v>
      </c>
      <c r="C207" s="3">
        <v>45076</v>
      </c>
      <c r="D207" s="2" t="s">
        <v>194</v>
      </c>
      <c r="E207" s="2" t="s">
        <v>195</v>
      </c>
      <c r="F207" s="2" t="s">
        <v>167</v>
      </c>
      <c r="G207" s="7">
        <v>-29870000</v>
      </c>
      <c r="H207" s="7">
        <v>-11117000</v>
      </c>
      <c r="I207" s="7">
        <v>-11117000</v>
      </c>
      <c r="J207" s="2" t="s">
        <v>243</v>
      </c>
      <c r="K207" s="2" t="s">
        <v>169</v>
      </c>
      <c r="L207" s="2" t="s">
        <v>170</v>
      </c>
      <c r="M207" s="2" t="s">
        <v>158</v>
      </c>
      <c r="N207" s="2" t="s">
        <v>171</v>
      </c>
      <c r="O207" s="2" t="s">
        <v>239</v>
      </c>
      <c r="P207" s="2" t="s">
        <v>161</v>
      </c>
      <c r="Q207" s="4">
        <v>45131</v>
      </c>
      <c r="R207" s="2" t="s">
        <v>232</v>
      </c>
      <c r="S207" t="str">
        <f t="shared" si="3"/>
        <v>return</v>
      </c>
    </row>
    <row r="208" spans="1:19" x14ac:dyDescent="0.35">
      <c r="A208" s="2" t="s">
        <v>69</v>
      </c>
      <c r="B208" s="2" t="s">
        <v>156</v>
      </c>
      <c r="C208" s="3">
        <v>45076</v>
      </c>
      <c r="D208" s="2" t="s">
        <v>194</v>
      </c>
      <c r="E208" s="2" t="s">
        <v>195</v>
      </c>
      <c r="F208" s="2" t="s">
        <v>167</v>
      </c>
      <c r="G208" s="7">
        <v>4523000</v>
      </c>
      <c r="H208" s="7">
        <v>1630000</v>
      </c>
      <c r="I208" s="7">
        <v>1630000</v>
      </c>
      <c r="J208" s="2" t="s">
        <v>243</v>
      </c>
      <c r="K208" s="2" t="s">
        <v>169</v>
      </c>
      <c r="L208" s="2" t="s">
        <v>170</v>
      </c>
      <c r="M208" s="2" t="s">
        <v>158</v>
      </c>
      <c r="N208" s="2" t="s">
        <v>171</v>
      </c>
      <c r="O208" s="2" t="s">
        <v>239</v>
      </c>
      <c r="P208" s="2" t="s">
        <v>161</v>
      </c>
      <c r="Q208" s="4">
        <v>45131</v>
      </c>
      <c r="R208" s="2" t="s">
        <v>232</v>
      </c>
      <c r="S208" t="str">
        <f t="shared" si="3"/>
        <v>pay</v>
      </c>
    </row>
    <row r="209" spans="1:19" x14ac:dyDescent="0.35">
      <c r="A209" s="2" t="s">
        <v>69</v>
      </c>
      <c r="B209" s="2" t="s">
        <v>156</v>
      </c>
      <c r="C209" s="3">
        <v>45076</v>
      </c>
      <c r="D209" s="2" t="s">
        <v>194</v>
      </c>
      <c r="E209" s="2" t="s">
        <v>195</v>
      </c>
      <c r="F209" s="2" t="s">
        <v>172</v>
      </c>
      <c r="G209" s="7">
        <v>29870000</v>
      </c>
      <c r="H209" s="7">
        <v>11117000</v>
      </c>
      <c r="I209" s="7">
        <v>11117000</v>
      </c>
      <c r="J209" s="2" t="s">
        <v>243</v>
      </c>
      <c r="K209" s="2" t="s">
        <v>169</v>
      </c>
      <c r="L209" s="2" t="s">
        <v>170</v>
      </c>
      <c r="M209" s="2" t="s">
        <v>158</v>
      </c>
      <c r="N209" s="2" t="s">
        <v>160</v>
      </c>
      <c r="O209" s="2" t="s">
        <v>239</v>
      </c>
      <c r="P209" s="2" t="s">
        <v>161</v>
      </c>
      <c r="Q209" s="4">
        <v>45131</v>
      </c>
      <c r="R209" s="2" t="s">
        <v>232</v>
      </c>
      <c r="S209" t="str">
        <f t="shared" si="3"/>
        <v>pay</v>
      </c>
    </row>
    <row r="210" spans="1:19" x14ac:dyDescent="0.35">
      <c r="A210" s="2" t="s">
        <v>70</v>
      </c>
      <c r="B210" s="2" t="s">
        <v>156</v>
      </c>
      <c r="C210" s="3">
        <v>45077</v>
      </c>
      <c r="D210" s="2" t="s">
        <v>244</v>
      </c>
      <c r="E210" s="2" t="s">
        <v>245</v>
      </c>
      <c r="F210" s="2" t="s">
        <v>193</v>
      </c>
      <c r="G210" s="7">
        <v>15178000</v>
      </c>
      <c r="H210" s="7">
        <v>5449000</v>
      </c>
      <c r="I210" s="7">
        <v>5449000</v>
      </c>
      <c r="J210" s="2" t="s">
        <v>162</v>
      </c>
      <c r="K210" s="2" t="s">
        <v>169</v>
      </c>
      <c r="L210" s="2" t="s">
        <v>170</v>
      </c>
      <c r="M210" s="2" t="s">
        <v>158</v>
      </c>
      <c r="N210" s="2" t="s">
        <v>163</v>
      </c>
      <c r="O210" s="2" t="s">
        <v>163</v>
      </c>
      <c r="P210" s="2" t="s">
        <v>161</v>
      </c>
      <c r="Q210" s="4">
        <v>45117</v>
      </c>
      <c r="R210" s="2" t="s">
        <v>164</v>
      </c>
      <c r="S210" t="str">
        <f t="shared" si="3"/>
        <v>pay</v>
      </c>
    </row>
    <row r="211" spans="1:19" x14ac:dyDescent="0.35">
      <c r="A211" s="2" t="s">
        <v>70</v>
      </c>
      <c r="B211" s="2" t="s">
        <v>156</v>
      </c>
      <c r="C211" s="3">
        <v>45077</v>
      </c>
      <c r="D211" s="2" t="s">
        <v>244</v>
      </c>
      <c r="E211" s="2" t="s">
        <v>245</v>
      </c>
      <c r="F211" s="2" t="s">
        <v>193</v>
      </c>
      <c r="G211" s="7">
        <v>-24268000</v>
      </c>
      <c r="H211" s="7">
        <v>-8721000</v>
      </c>
      <c r="I211" s="7">
        <v>-8721000</v>
      </c>
      <c r="J211" s="2" t="s">
        <v>162</v>
      </c>
      <c r="K211" s="2" t="s">
        <v>169</v>
      </c>
      <c r="L211" s="2" t="s">
        <v>170</v>
      </c>
      <c r="M211" s="2" t="s">
        <v>158</v>
      </c>
      <c r="N211" s="2" t="s">
        <v>163</v>
      </c>
      <c r="O211" s="2" t="s">
        <v>163</v>
      </c>
      <c r="P211" s="2" t="s">
        <v>161</v>
      </c>
      <c r="Q211" s="4">
        <v>45117</v>
      </c>
      <c r="R211" s="2" t="s">
        <v>164</v>
      </c>
      <c r="S211" t="str">
        <f t="shared" si="3"/>
        <v>return</v>
      </c>
    </row>
    <row r="212" spans="1:19" x14ac:dyDescent="0.35">
      <c r="A212" s="2" t="s">
        <v>70</v>
      </c>
      <c r="B212" s="2" t="s">
        <v>156</v>
      </c>
      <c r="C212" s="3">
        <v>45077</v>
      </c>
      <c r="D212" s="2" t="s">
        <v>244</v>
      </c>
      <c r="E212" s="2" t="s">
        <v>245</v>
      </c>
      <c r="F212" s="2" t="s">
        <v>172</v>
      </c>
      <c r="G212" s="7">
        <v>24268000</v>
      </c>
      <c r="H212" s="7">
        <v>8721000</v>
      </c>
      <c r="I212" s="7">
        <v>8721000</v>
      </c>
      <c r="J212" s="2" t="s">
        <v>168</v>
      </c>
      <c r="K212" s="2" t="s">
        <v>169</v>
      </c>
      <c r="L212" s="2" t="s">
        <v>170</v>
      </c>
      <c r="M212" s="2" t="s">
        <v>158</v>
      </c>
      <c r="N212" s="2" t="s">
        <v>160</v>
      </c>
      <c r="O212" s="2" t="s">
        <v>171</v>
      </c>
      <c r="P212" s="2" t="s">
        <v>161</v>
      </c>
      <c r="Q212" s="4">
        <v>45100</v>
      </c>
      <c r="R212" s="2" t="s">
        <v>164</v>
      </c>
      <c r="S212" t="str">
        <f t="shared" si="3"/>
        <v>pay</v>
      </c>
    </row>
    <row r="213" spans="1:19" x14ac:dyDescent="0.35">
      <c r="A213" s="2" t="s">
        <v>71</v>
      </c>
      <c r="B213" s="2" t="s">
        <v>156</v>
      </c>
      <c r="C213" s="3">
        <v>45084</v>
      </c>
      <c r="D213" s="2" t="s">
        <v>174</v>
      </c>
      <c r="E213" s="2" t="s">
        <v>175</v>
      </c>
      <c r="F213" s="2" t="s">
        <v>167</v>
      </c>
      <c r="G213" s="7">
        <v>22656000</v>
      </c>
      <c r="H213" s="7">
        <v>8615000</v>
      </c>
      <c r="I213" s="7">
        <v>8615000</v>
      </c>
      <c r="J213" s="2" t="s">
        <v>243</v>
      </c>
      <c r="K213" s="2" t="s">
        <v>169</v>
      </c>
      <c r="L213" s="2" t="s">
        <v>170</v>
      </c>
      <c r="M213" s="2" t="s">
        <v>158</v>
      </c>
      <c r="N213" s="2" t="s">
        <v>171</v>
      </c>
      <c r="O213" s="2" t="s">
        <v>239</v>
      </c>
      <c r="P213" s="2" t="s">
        <v>161</v>
      </c>
      <c r="Q213" s="4">
        <v>45131</v>
      </c>
      <c r="R213" s="2" t="s">
        <v>232</v>
      </c>
      <c r="S213" t="str">
        <f t="shared" si="3"/>
        <v>pay</v>
      </c>
    </row>
    <row r="214" spans="1:19" x14ac:dyDescent="0.35">
      <c r="A214" s="2" t="s">
        <v>71</v>
      </c>
      <c r="B214" s="2" t="s">
        <v>156</v>
      </c>
      <c r="C214" s="3">
        <v>45084</v>
      </c>
      <c r="D214" s="2" t="s">
        <v>174</v>
      </c>
      <c r="E214" s="2" t="s">
        <v>175</v>
      </c>
      <c r="F214" s="2" t="s">
        <v>248</v>
      </c>
      <c r="G214" s="7">
        <v>11351000</v>
      </c>
      <c r="H214" s="7">
        <v>4311000</v>
      </c>
      <c r="I214" s="7">
        <v>4311000</v>
      </c>
      <c r="J214" s="2" t="s">
        <v>247</v>
      </c>
      <c r="K214" s="2" t="s">
        <v>169</v>
      </c>
      <c r="L214" s="2" t="s">
        <v>170</v>
      </c>
      <c r="M214" s="2" t="s">
        <v>158</v>
      </c>
      <c r="N214" s="2" t="s">
        <v>233</v>
      </c>
      <c r="O214" s="2" t="s">
        <v>233</v>
      </c>
      <c r="P214" s="2" t="s">
        <v>161</v>
      </c>
      <c r="Q214" s="4">
        <v>45146</v>
      </c>
      <c r="R214" s="2" t="s">
        <v>232</v>
      </c>
      <c r="S214" t="str">
        <f t="shared" si="3"/>
        <v>pay</v>
      </c>
    </row>
    <row r="215" spans="1:19" x14ac:dyDescent="0.35">
      <c r="A215" s="2" t="s">
        <v>71</v>
      </c>
      <c r="B215" s="2" t="s">
        <v>156</v>
      </c>
      <c r="C215" s="3">
        <v>45084</v>
      </c>
      <c r="D215" s="2" t="s">
        <v>174</v>
      </c>
      <c r="E215" s="2" t="s">
        <v>175</v>
      </c>
      <c r="F215" s="2" t="s">
        <v>248</v>
      </c>
      <c r="G215" s="7">
        <v>-22656000</v>
      </c>
      <c r="H215" s="7">
        <v>-8615000</v>
      </c>
      <c r="I215" s="7">
        <v>-8615000</v>
      </c>
      <c r="J215" s="2" t="s">
        <v>247</v>
      </c>
      <c r="K215" s="2" t="s">
        <v>169</v>
      </c>
      <c r="L215" s="2" t="s">
        <v>170</v>
      </c>
      <c r="M215" s="2" t="s">
        <v>158</v>
      </c>
      <c r="N215" s="2" t="s">
        <v>233</v>
      </c>
      <c r="O215" s="2" t="s">
        <v>233</v>
      </c>
      <c r="P215" s="2" t="s">
        <v>161</v>
      </c>
      <c r="Q215" s="4">
        <v>45146</v>
      </c>
      <c r="R215" s="2" t="s">
        <v>232</v>
      </c>
      <c r="S215" t="str">
        <f t="shared" si="3"/>
        <v>return</v>
      </c>
    </row>
    <row r="216" spans="1:19" x14ac:dyDescent="0.35">
      <c r="A216" s="2" t="s">
        <v>72</v>
      </c>
      <c r="B216" s="2" t="s">
        <v>156</v>
      </c>
      <c r="C216" s="3">
        <v>45085</v>
      </c>
      <c r="D216" s="2" t="s">
        <v>249</v>
      </c>
      <c r="E216" s="2" t="s">
        <v>250</v>
      </c>
      <c r="F216" s="2" t="s">
        <v>167</v>
      </c>
      <c r="G216" s="7">
        <v>75358000</v>
      </c>
      <c r="H216" s="7">
        <v>27125000</v>
      </c>
      <c r="I216" s="7">
        <v>27125000</v>
      </c>
      <c r="J216" s="2" t="s">
        <v>238</v>
      </c>
      <c r="K216" s="2" t="s">
        <v>169</v>
      </c>
      <c r="L216" s="2" t="s">
        <v>170</v>
      </c>
      <c r="M216" s="2" t="s">
        <v>158</v>
      </c>
      <c r="N216" s="2" t="s">
        <v>171</v>
      </c>
      <c r="O216" s="2" t="s">
        <v>239</v>
      </c>
      <c r="P216" s="2" t="s">
        <v>161</v>
      </c>
      <c r="Q216" s="4">
        <v>45131</v>
      </c>
      <c r="R216" s="2" t="s">
        <v>232</v>
      </c>
      <c r="S216" t="str">
        <f t="shared" si="3"/>
        <v>pay</v>
      </c>
    </row>
    <row r="217" spans="1:19" x14ac:dyDescent="0.35">
      <c r="A217" s="2" t="s">
        <v>72</v>
      </c>
      <c r="B217" s="2" t="s">
        <v>156</v>
      </c>
      <c r="C217" s="3">
        <v>45085</v>
      </c>
      <c r="D217" s="2" t="s">
        <v>249</v>
      </c>
      <c r="E217" s="2" t="s">
        <v>250</v>
      </c>
      <c r="F217" s="2" t="s">
        <v>193</v>
      </c>
      <c r="G217" s="7">
        <v>37679000</v>
      </c>
      <c r="H217" s="7">
        <v>13563000</v>
      </c>
      <c r="I217" s="7">
        <v>13563000</v>
      </c>
      <c r="J217" s="2" t="s">
        <v>238</v>
      </c>
      <c r="K217" s="2" t="s">
        <v>169</v>
      </c>
      <c r="L217" s="2" t="s">
        <v>170</v>
      </c>
      <c r="M217" s="2" t="s">
        <v>158</v>
      </c>
      <c r="N217" s="2" t="s">
        <v>163</v>
      </c>
      <c r="O217" s="2" t="s">
        <v>239</v>
      </c>
      <c r="P217" s="2" t="s">
        <v>161</v>
      </c>
      <c r="Q217" s="4">
        <v>45131</v>
      </c>
      <c r="R217" s="2" t="s">
        <v>232</v>
      </c>
      <c r="S217" t="str">
        <f t="shared" si="3"/>
        <v>pay</v>
      </c>
    </row>
    <row r="218" spans="1:19" x14ac:dyDescent="0.35">
      <c r="A218" s="2" t="s">
        <v>72</v>
      </c>
      <c r="B218" s="2" t="s">
        <v>156</v>
      </c>
      <c r="C218" s="3">
        <v>45085</v>
      </c>
      <c r="D218" s="2" t="s">
        <v>249</v>
      </c>
      <c r="E218" s="2" t="s">
        <v>250</v>
      </c>
      <c r="F218" s="2" t="s">
        <v>193</v>
      </c>
      <c r="G218" s="7">
        <v>-75358000</v>
      </c>
      <c r="H218" s="7">
        <v>-27125000</v>
      </c>
      <c r="I218" s="7">
        <v>-27125000</v>
      </c>
      <c r="J218" s="2" t="s">
        <v>238</v>
      </c>
      <c r="K218" s="2" t="s">
        <v>169</v>
      </c>
      <c r="L218" s="2" t="s">
        <v>170</v>
      </c>
      <c r="M218" s="2" t="s">
        <v>158</v>
      </c>
      <c r="N218" s="2" t="s">
        <v>163</v>
      </c>
      <c r="O218" s="2" t="s">
        <v>239</v>
      </c>
      <c r="P218" s="2" t="s">
        <v>161</v>
      </c>
      <c r="Q218" s="4">
        <v>45131</v>
      </c>
      <c r="R218" s="2" t="s">
        <v>232</v>
      </c>
      <c r="S218" t="str">
        <f t="shared" si="3"/>
        <v>return</v>
      </c>
    </row>
    <row r="219" spans="1:19" x14ac:dyDescent="0.35">
      <c r="A219" s="2" t="s">
        <v>73</v>
      </c>
      <c r="B219" s="2" t="s">
        <v>156</v>
      </c>
      <c r="C219" s="3">
        <v>45090</v>
      </c>
      <c r="D219" s="2" t="s">
        <v>251</v>
      </c>
      <c r="E219" s="2" t="s">
        <v>252</v>
      </c>
      <c r="F219" s="2" t="s">
        <v>167</v>
      </c>
      <c r="G219" s="7">
        <v>45743000</v>
      </c>
      <c r="H219" s="7">
        <v>17231000</v>
      </c>
      <c r="I219" s="7">
        <v>17231000</v>
      </c>
      <c r="J219" s="2" t="s">
        <v>238</v>
      </c>
      <c r="K219" s="2" t="s">
        <v>169</v>
      </c>
      <c r="L219" s="2" t="s">
        <v>170</v>
      </c>
      <c r="M219" s="2" t="s">
        <v>158</v>
      </c>
      <c r="N219" s="2" t="s">
        <v>171</v>
      </c>
      <c r="O219" s="2" t="s">
        <v>239</v>
      </c>
      <c r="P219" s="2" t="s">
        <v>161</v>
      </c>
      <c r="Q219" s="4">
        <v>45131</v>
      </c>
      <c r="R219" s="2" t="s">
        <v>232</v>
      </c>
      <c r="S219" t="str">
        <f t="shared" si="3"/>
        <v>pay</v>
      </c>
    </row>
    <row r="220" spans="1:19" x14ac:dyDescent="0.35">
      <c r="A220" s="2" t="s">
        <v>73</v>
      </c>
      <c r="B220" s="2" t="s">
        <v>156</v>
      </c>
      <c r="C220" s="3">
        <v>45090</v>
      </c>
      <c r="D220" s="2" t="s">
        <v>251</v>
      </c>
      <c r="E220" s="2" t="s">
        <v>252</v>
      </c>
      <c r="F220" s="2" t="s">
        <v>193</v>
      </c>
      <c r="G220" s="7">
        <v>22888000</v>
      </c>
      <c r="H220" s="7">
        <v>8618000</v>
      </c>
      <c r="I220" s="7">
        <v>8618000</v>
      </c>
      <c r="J220" s="2" t="s">
        <v>238</v>
      </c>
      <c r="K220" s="2" t="s">
        <v>169</v>
      </c>
      <c r="L220" s="2" t="s">
        <v>170</v>
      </c>
      <c r="M220" s="2" t="s">
        <v>158</v>
      </c>
      <c r="N220" s="2" t="s">
        <v>163</v>
      </c>
      <c r="O220" s="2" t="s">
        <v>239</v>
      </c>
      <c r="P220" s="2" t="s">
        <v>161</v>
      </c>
      <c r="Q220" s="4">
        <v>45131</v>
      </c>
      <c r="R220" s="2" t="s">
        <v>232</v>
      </c>
      <c r="S220" t="str">
        <f t="shared" si="3"/>
        <v>pay</v>
      </c>
    </row>
    <row r="221" spans="1:19" x14ac:dyDescent="0.35">
      <c r="A221" s="2" t="s">
        <v>73</v>
      </c>
      <c r="B221" s="2" t="s">
        <v>156</v>
      </c>
      <c r="C221" s="3">
        <v>45090</v>
      </c>
      <c r="D221" s="2" t="s">
        <v>251</v>
      </c>
      <c r="E221" s="2" t="s">
        <v>252</v>
      </c>
      <c r="F221" s="2" t="s">
        <v>193</v>
      </c>
      <c r="G221" s="7">
        <v>-45743000</v>
      </c>
      <c r="H221" s="7">
        <v>-17231000</v>
      </c>
      <c r="I221" s="7">
        <v>-17231000</v>
      </c>
      <c r="J221" s="2" t="s">
        <v>238</v>
      </c>
      <c r="K221" s="2" t="s">
        <v>169</v>
      </c>
      <c r="L221" s="2" t="s">
        <v>170</v>
      </c>
      <c r="M221" s="2" t="s">
        <v>158</v>
      </c>
      <c r="N221" s="2" t="s">
        <v>163</v>
      </c>
      <c r="O221" s="2" t="s">
        <v>239</v>
      </c>
      <c r="P221" s="2" t="s">
        <v>161</v>
      </c>
      <c r="Q221" s="4">
        <v>45131</v>
      </c>
      <c r="R221" s="2" t="s">
        <v>232</v>
      </c>
      <c r="S221" t="str">
        <f t="shared" si="3"/>
        <v>return</v>
      </c>
    </row>
    <row r="222" spans="1:19" x14ac:dyDescent="0.35">
      <c r="A222" s="2" t="s">
        <v>74</v>
      </c>
      <c r="B222" s="2" t="s">
        <v>156</v>
      </c>
      <c r="C222" s="3">
        <v>45090</v>
      </c>
      <c r="D222" s="2" t="s">
        <v>253</v>
      </c>
      <c r="E222" s="2" t="s">
        <v>254</v>
      </c>
      <c r="F222" s="2" t="s">
        <v>167</v>
      </c>
      <c r="G222" s="7">
        <v>55593000</v>
      </c>
      <c r="H222" s="7">
        <v>20948000</v>
      </c>
      <c r="I222" s="7">
        <v>20948000</v>
      </c>
      <c r="J222" s="2" t="s">
        <v>238</v>
      </c>
      <c r="K222" s="2" t="s">
        <v>169</v>
      </c>
      <c r="L222" s="2" t="s">
        <v>170</v>
      </c>
      <c r="M222" s="2" t="s">
        <v>158</v>
      </c>
      <c r="N222" s="2" t="s">
        <v>171</v>
      </c>
      <c r="O222" s="2" t="s">
        <v>239</v>
      </c>
      <c r="P222" s="2" t="s">
        <v>161</v>
      </c>
      <c r="Q222" s="4">
        <v>45131</v>
      </c>
      <c r="R222" s="2" t="s">
        <v>232</v>
      </c>
      <c r="S222" t="str">
        <f t="shared" si="3"/>
        <v>pay</v>
      </c>
    </row>
    <row r="223" spans="1:19" x14ac:dyDescent="0.35">
      <c r="A223" s="2" t="s">
        <v>74</v>
      </c>
      <c r="B223" s="2" t="s">
        <v>156</v>
      </c>
      <c r="C223" s="3">
        <v>45090</v>
      </c>
      <c r="D223" s="2" t="s">
        <v>253</v>
      </c>
      <c r="E223" s="2" t="s">
        <v>254</v>
      </c>
      <c r="F223" s="2" t="s">
        <v>193</v>
      </c>
      <c r="G223" s="7">
        <v>27813000</v>
      </c>
      <c r="H223" s="7">
        <v>10476000</v>
      </c>
      <c r="I223" s="7">
        <v>10476000</v>
      </c>
      <c r="J223" s="2" t="s">
        <v>238</v>
      </c>
      <c r="K223" s="2" t="s">
        <v>169</v>
      </c>
      <c r="L223" s="2" t="s">
        <v>170</v>
      </c>
      <c r="M223" s="2" t="s">
        <v>158</v>
      </c>
      <c r="N223" s="2" t="s">
        <v>163</v>
      </c>
      <c r="O223" s="2" t="s">
        <v>239</v>
      </c>
      <c r="P223" s="2" t="s">
        <v>161</v>
      </c>
      <c r="Q223" s="4">
        <v>45131</v>
      </c>
      <c r="R223" s="2" t="s">
        <v>232</v>
      </c>
      <c r="S223" t="str">
        <f t="shared" si="3"/>
        <v>pay</v>
      </c>
    </row>
    <row r="224" spans="1:19" x14ac:dyDescent="0.35">
      <c r="A224" s="2" t="s">
        <v>74</v>
      </c>
      <c r="B224" s="2" t="s">
        <v>156</v>
      </c>
      <c r="C224" s="3">
        <v>45090</v>
      </c>
      <c r="D224" s="2" t="s">
        <v>253</v>
      </c>
      <c r="E224" s="2" t="s">
        <v>254</v>
      </c>
      <c r="F224" s="2" t="s">
        <v>193</v>
      </c>
      <c r="G224" s="7">
        <v>-55593000</v>
      </c>
      <c r="H224" s="7">
        <v>-20948000</v>
      </c>
      <c r="I224" s="7">
        <v>-20948000</v>
      </c>
      <c r="J224" s="2" t="s">
        <v>238</v>
      </c>
      <c r="K224" s="2" t="s">
        <v>169</v>
      </c>
      <c r="L224" s="2" t="s">
        <v>170</v>
      </c>
      <c r="M224" s="2" t="s">
        <v>158</v>
      </c>
      <c r="N224" s="2" t="s">
        <v>163</v>
      </c>
      <c r="O224" s="2" t="s">
        <v>239</v>
      </c>
      <c r="P224" s="2" t="s">
        <v>161</v>
      </c>
      <c r="Q224" s="4">
        <v>45131</v>
      </c>
      <c r="R224" s="2" t="s">
        <v>232</v>
      </c>
      <c r="S224" t="str">
        <f t="shared" si="3"/>
        <v>return</v>
      </c>
    </row>
    <row r="225" spans="1:19" x14ac:dyDescent="0.35">
      <c r="A225" s="2" t="s">
        <v>75</v>
      </c>
      <c r="B225" s="2" t="s">
        <v>156</v>
      </c>
      <c r="C225" s="3">
        <v>45101</v>
      </c>
      <c r="D225" s="2" t="s">
        <v>255</v>
      </c>
      <c r="E225" s="2" t="s">
        <v>256</v>
      </c>
      <c r="F225" s="2" t="s">
        <v>257</v>
      </c>
      <c r="G225" s="7">
        <v>20217000</v>
      </c>
      <c r="H225" s="7">
        <v>206000</v>
      </c>
      <c r="I225" s="7">
        <v>206000</v>
      </c>
      <c r="J225" s="2" t="s">
        <v>258</v>
      </c>
      <c r="K225" s="2" t="s">
        <v>169</v>
      </c>
      <c r="L225" s="2" t="s">
        <v>170</v>
      </c>
      <c r="M225" s="2" t="s">
        <v>158</v>
      </c>
      <c r="N225" s="2" t="s">
        <v>259</v>
      </c>
      <c r="O225" s="2" t="s">
        <v>259</v>
      </c>
      <c r="P225" s="2" t="s">
        <v>161</v>
      </c>
      <c r="Q225" s="4">
        <v>45161</v>
      </c>
      <c r="R225" s="2" t="s">
        <v>260</v>
      </c>
      <c r="S225" t="str">
        <f t="shared" si="3"/>
        <v>pay</v>
      </c>
    </row>
    <row r="226" spans="1:19" x14ac:dyDescent="0.35">
      <c r="A226" s="2" t="s">
        <v>75</v>
      </c>
      <c r="B226" s="2" t="s">
        <v>156</v>
      </c>
      <c r="C226" s="3">
        <v>45101</v>
      </c>
      <c r="D226" s="2" t="s">
        <v>255</v>
      </c>
      <c r="E226" s="2" t="s">
        <v>256</v>
      </c>
      <c r="F226" s="2" t="s">
        <v>237</v>
      </c>
      <c r="G226" s="7">
        <v>-28633000</v>
      </c>
      <c r="H226" s="7">
        <v>-11070000</v>
      </c>
      <c r="I226" s="7">
        <v>-11070000</v>
      </c>
      <c r="J226" s="2" t="s">
        <v>240</v>
      </c>
      <c r="K226" s="2" t="s">
        <v>169</v>
      </c>
      <c r="L226" s="2" t="s">
        <v>170</v>
      </c>
      <c r="M226" s="2" t="s">
        <v>158</v>
      </c>
      <c r="N226" s="2" t="s">
        <v>239</v>
      </c>
      <c r="O226" s="2" t="s">
        <v>239</v>
      </c>
      <c r="P226" s="2" t="s">
        <v>161</v>
      </c>
      <c r="Q226" s="4">
        <v>45131</v>
      </c>
      <c r="R226" s="2" t="s">
        <v>232</v>
      </c>
      <c r="S226" t="str">
        <f t="shared" si="3"/>
        <v>return</v>
      </c>
    </row>
    <row r="227" spans="1:19" x14ac:dyDescent="0.35">
      <c r="A227" s="2" t="s">
        <v>75</v>
      </c>
      <c r="B227" s="2" t="s">
        <v>156</v>
      </c>
      <c r="C227" s="3">
        <v>45101</v>
      </c>
      <c r="D227" s="2" t="s">
        <v>255</v>
      </c>
      <c r="E227" s="2" t="s">
        <v>256</v>
      </c>
      <c r="F227" s="2" t="s">
        <v>193</v>
      </c>
      <c r="G227" s="7">
        <v>28633000</v>
      </c>
      <c r="H227" s="7">
        <v>11070000</v>
      </c>
      <c r="I227" s="7">
        <v>11070000</v>
      </c>
      <c r="J227" s="2" t="s">
        <v>162</v>
      </c>
      <c r="K227" s="2" t="s">
        <v>169</v>
      </c>
      <c r="L227" s="2" t="s">
        <v>170</v>
      </c>
      <c r="M227" s="2" t="s">
        <v>158</v>
      </c>
      <c r="N227" s="2" t="s">
        <v>163</v>
      </c>
      <c r="O227" s="2" t="s">
        <v>163</v>
      </c>
      <c r="P227" s="2" t="s">
        <v>161</v>
      </c>
      <c r="Q227" s="4">
        <v>45117</v>
      </c>
      <c r="R227" s="2" t="s">
        <v>164</v>
      </c>
      <c r="S227" t="str">
        <f t="shared" si="3"/>
        <v>pay</v>
      </c>
    </row>
    <row r="228" spans="1:19" x14ac:dyDescent="0.35">
      <c r="A228" s="2" t="s">
        <v>75</v>
      </c>
      <c r="B228" s="2" t="s">
        <v>156</v>
      </c>
      <c r="C228" s="3">
        <v>45101</v>
      </c>
      <c r="D228" s="2" t="s">
        <v>255</v>
      </c>
      <c r="E228" s="2" t="s">
        <v>256</v>
      </c>
      <c r="F228" s="2" t="s">
        <v>248</v>
      </c>
      <c r="G228" s="7">
        <v>8003000</v>
      </c>
      <c r="H228" s="7">
        <v>3017000</v>
      </c>
      <c r="I228" s="7">
        <v>3017000</v>
      </c>
      <c r="J228" s="2" t="s">
        <v>231</v>
      </c>
      <c r="K228" s="2" t="s">
        <v>169</v>
      </c>
      <c r="L228" s="2" t="s">
        <v>170</v>
      </c>
      <c r="M228" s="2" t="s">
        <v>158</v>
      </c>
      <c r="N228" s="2" t="s">
        <v>233</v>
      </c>
      <c r="O228" s="2" t="s">
        <v>233</v>
      </c>
      <c r="P228" s="2" t="s">
        <v>161</v>
      </c>
      <c r="Q228" s="4">
        <v>45146</v>
      </c>
      <c r="R228" s="2" t="s">
        <v>232</v>
      </c>
      <c r="S228" t="str">
        <f t="shared" si="3"/>
        <v>pay</v>
      </c>
    </row>
    <row r="229" spans="1:19" x14ac:dyDescent="0.35">
      <c r="A229" s="2" t="s">
        <v>76</v>
      </c>
      <c r="B229" s="2" t="s">
        <v>156</v>
      </c>
      <c r="C229" s="3">
        <v>45105</v>
      </c>
      <c r="D229" s="2" t="s">
        <v>261</v>
      </c>
      <c r="E229" s="2" t="s">
        <v>262</v>
      </c>
      <c r="F229" s="2" t="s">
        <v>193</v>
      </c>
      <c r="G229" s="7">
        <v>20000000</v>
      </c>
      <c r="H229" s="7">
        <v>7164000</v>
      </c>
      <c r="I229" s="7">
        <v>7164000</v>
      </c>
      <c r="J229" s="2" t="s">
        <v>238</v>
      </c>
      <c r="K229" s="2" t="s">
        <v>169</v>
      </c>
      <c r="L229" s="2" t="s">
        <v>170</v>
      </c>
      <c r="M229" s="2" t="s">
        <v>158</v>
      </c>
      <c r="N229" s="2" t="s">
        <v>163</v>
      </c>
      <c r="O229" s="2" t="s">
        <v>239</v>
      </c>
      <c r="P229" s="2" t="s">
        <v>161</v>
      </c>
      <c r="Q229" s="4">
        <v>45131</v>
      </c>
      <c r="R229" s="2" t="s">
        <v>232</v>
      </c>
      <c r="S229" t="str">
        <f t="shared" si="3"/>
        <v>pay</v>
      </c>
    </row>
    <row r="230" spans="1:19" x14ac:dyDescent="0.35">
      <c r="A230" s="2" t="s">
        <v>76</v>
      </c>
      <c r="B230" s="2" t="s">
        <v>156</v>
      </c>
      <c r="C230" s="3">
        <v>45105</v>
      </c>
      <c r="D230" s="2" t="s">
        <v>261</v>
      </c>
      <c r="E230" s="2" t="s">
        <v>262</v>
      </c>
      <c r="F230" s="2" t="s">
        <v>248</v>
      </c>
      <c r="G230" s="7">
        <v>-20000000</v>
      </c>
      <c r="H230" s="7">
        <v>-7164000</v>
      </c>
      <c r="I230" s="7">
        <v>-7164000</v>
      </c>
      <c r="J230" s="2" t="s">
        <v>231</v>
      </c>
      <c r="K230" s="2" t="s">
        <v>169</v>
      </c>
      <c r="L230" s="2" t="s">
        <v>170</v>
      </c>
      <c r="M230" s="2" t="s">
        <v>158</v>
      </c>
      <c r="N230" s="2" t="s">
        <v>233</v>
      </c>
      <c r="O230" s="2" t="s">
        <v>233</v>
      </c>
      <c r="P230" s="2" t="s">
        <v>161</v>
      </c>
      <c r="Q230" s="4">
        <v>45146</v>
      </c>
      <c r="R230" s="2" t="s">
        <v>232</v>
      </c>
      <c r="S230" t="str">
        <f t="shared" si="3"/>
        <v>return</v>
      </c>
    </row>
    <row r="231" spans="1:19" x14ac:dyDescent="0.35">
      <c r="A231" s="2" t="s">
        <v>76</v>
      </c>
      <c r="B231" s="2" t="s">
        <v>156</v>
      </c>
      <c r="C231" s="3">
        <v>45105</v>
      </c>
      <c r="D231" s="2" t="s">
        <v>261</v>
      </c>
      <c r="E231" s="2" t="s">
        <v>262</v>
      </c>
      <c r="F231" s="2" t="s">
        <v>248</v>
      </c>
      <c r="G231" s="7">
        <v>8297000</v>
      </c>
      <c r="H231" s="7">
        <v>3226000</v>
      </c>
      <c r="I231" s="7">
        <v>3226000</v>
      </c>
      <c r="J231" s="2" t="s">
        <v>231</v>
      </c>
      <c r="K231" s="2" t="s">
        <v>169</v>
      </c>
      <c r="L231" s="2" t="s">
        <v>170</v>
      </c>
      <c r="M231" s="2" t="s">
        <v>158</v>
      </c>
      <c r="N231" s="2" t="s">
        <v>233</v>
      </c>
      <c r="O231" s="2" t="s">
        <v>233</v>
      </c>
      <c r="P231" s="2" t="s">
        <v>161</v>
      </c>
      <c r="Q231" s="4">
        <v>45146</v>
      </c>
      <c r="R231" s="2" t="s">
        <v>232</v>
      </c>
      <c r="S231" t="str">
        <f t="shared" si="3"/>
        <v>pay</v>
      </c>
    </row>
    <row r="232" spans="1:19" x14ac:dyDescent="0.35">
      <c r="A232" s="2" t="s">
        <v>77</v>
      </c>
      <c r="B232" s="2" t="s">
        <v>156</v>
      </c>
      <c r="C232" s="3">
        <v>45107</v>
      </c>
      <c r="D232" s="2" t="s">
        <v>264</v>
      </c>
      <c r="E232" s="2" t="s">
        <v>265</v>
      </c>
      <c r="F232" s="2" t="s">
        <v>193</v>
      </c>
      <c r="G232" s="7">
        <v>17970000</v>
      </c>
      <c r="H232" s="7">
        <v>6216000</v>
      </c>
      <c r="I232" s="7">
        <v>6216000</v>
      </c>
      <c r="J232" s="2" t="s">
        <v>238</v>
      </c>
      <c r="K232" s="2" t="s">
        <v>169</v>
      </c>
      <c r="L232" s="2" t="s">
        <v>170</v>
      </c>
      <c r="M232" s="2" t="s">
        <v>158</v>
      </c>
      <c r="N232" s="2" t="s">
        <v>163</v>
      </c>
      <c r="O232" s="2" t="s">
        <v>239</v>
      </c>
      <c r="P232" s="2" t="s">
        <v>161</v>
      </c>
      <c r="Q232" s="4">
        <v>45131</v>
      </c>
      <c r="R232" s="2" t="s">
        <v>232</v>
      </c>
      <c r="S232" t="str">
        <f t="shared" si="3"/>
        <v>pay</v>
      </c>
    </row>
    <row r="233" spans="1:19" x14ac:dyDescent="0.35">
      <c r="A233" s="2" t="s">
        <v>77</v>
      </c>
      <c r="B233" s="2" t="s">
        <v>156</v>
      </c>
      <c r="C233" s="3">
        <v>45107</v>
      </c>
      <c r="D233" s="2" t="s">
        <v>264</v>
      </c>
      <c r="E233" s="2" t="s">
        <v>265</v>
      </c>
      <c r="F233" s="2" t="s">
        <v>248</v>
      </c>
      <c r="G233" s="7">
        <v>11626000</v>
      </c>
      <c r="H233" s="7">
        <v>3948000</v>
      </c>
      <c r="I233" s="7">
        <v>3948000</v>
      </c>
      <c r="J233" s="2" t="s">
        <v>231</v>
      </c>
      <c r="K233" s="2" t="s">
        <v>169</v>
      </c>
      <c r="L233" s="2" t="s">
        <v>170</v>
      </c>
      <c r="M233" s="2" t="s">
        <v>158</v>
      </c>
      <c r="N233" s="2" t="s">
        <v>233</v>
      </c>
      <c r="O233" s="2" t="s">
        <v>233</v>
      </c>
      <c r="P233" s="2" t="s">
        <v>161</v>
      </c>
      <c r="Q233" s="4">
        <v>45146</v>
      </c>
      <c r="R233" s="2" t="s">
        <v>232</v>
      </c>
      <c r="S233" t="str">
        <f t="shared" si="3"/>
        <v>pay</v>
      </c>
    </row>
    <row r="234" spans="1:19" x14ac:dyDescent="0.35">
      <c r="A234" s="2" t="s">
        <v>77</v>
      </c>
      <c r="B234" s="2" t="s">
        <v>156</v>
      </c>
      <c r="C234" s="3">
        <v>45107</v>
      </c>
      <c r="D234" s="2" t="s">
        <v>264</v>
      </c>
      <c r="E234" s="2" t="s">
        <v>265</v>
      </c>
      <c r="F234" s="2" t="s">
        <v>248</v>
      </c>
      <c r="G234" s="7">
        <v>-17970000</v>
      </c>
      <c r="H234" s="7">
        <v>-6216000</v>
      </c>
      <c r="I234" s="7">
        <v>-6216000</v>
      </c>
      <c r="J234" s="2" t="s">
        <v>231</v>
      </c>
      <c r="K234" s="2" t="s">
        <v>169</v>
      </c>
      <c r="L234" s="2" t="s">
        <v>170</v>
      </c>
      <c r="M234" s="2" t="s">
        <v>158</v>
      </c>
      <c r="N234" s="2" t="s">
        <v>233</v>
      </c>
      <c r="O234" s="2" t="s">
        <v>233</v>
      </c>
      <c r="P234" s="2" t="s">
        <v>161</v>
      </c>
      <c r="Q234" s="4">
        <v>45146</v>
      </c>
      <c r="R234" s="2" t="s">
        <v>232</v>
      </c>
      <c r="S234" t="str">
        <f t="shared" si="3"/>
        <v>return</v>
      </c>
    </row>
    <row r="235" spans="1:19" x14ac:dyDescent="0.35">
      <c r="A235" s="2" t="s">
        <v>78</v>
      </c>
      <c r="B235" s="2" t="s">
        <v>266</v>
      </c>
      <c r="C235" s="3">
        <v>45107</v>
      </c>
      <c r="D235" s="2" t="s">
        <v>267</v>
      </c>
      <c r="E235" s="2" t="s">
        <v>268</v>
      </c>
      <c r="F235" s="2" t="s">
        <v>257</v>
      </c>
      <c r="G235" s="7">
        <v>15065000</v>
      </c>
      <c r="H235" s="7">
        <v>5357000</v>
      </c>
      <c r="I235" s="7">
        <v>5357000</v>
      </c>
      <c r="J235" s="2" t="s">
        <v>230</v>
      </c>
      <c r="K235" s="2" t="s">
        <v>169</v>
      </c>
      <c r="L235" s="2" t="s">
        <v>170</v>
      </c>
      <c r="M235" s="2" t="s">
        <v>158</v>
      </c>
      <c r="N235" s="2" t="s">
        <v>259</v>
      </c>
      <c r="O235" s="2" t="s">
        <v>259</v>
      </c>
      <c r="P235" s="2" t="s">
        <v>161</v>
      </c>
      <c r="Q235" s="4">
        <v>45161</v>
      </c>
      <c r="R235" s="2" t="s">
        <v>260</v>
      </c>
      <c r="S235" t="str">
        <f t="shared" si="3"/>
        <v>pay</v>
      </c>
    </row>
    <row r="236" spans="1:19" x14ac:dyDescent="0.35">
      <c r="A236" s="2" t="s">
        <v>78</v>
      </c>
      <c r="B236" s="2" t="s">
        <v>266</v>
      </c>
      <c r="C236" s="3">
        <v>45107</v>
      </c>
      <c r="D236" s="2" t="s">
        <v>267</v>
      </c>
      <c r="E236" s="2" t="s">
        <v>268</v>
      </c>
      <c r="F236" s="2" t="s">
        <v>257</v>
      </c>
      <c r="G236" s="7">
        <v>-15065000</v>
      </c>
      <c r="H236" s="7">
        <v>-5357000</v>
      </c>
      <c r="I236" s="7">
        <v>-5357000</v>
      </c>
      <c r="J236" s="2" t="s">
        <v>230</v>
      </c>
      <c r="K236" s="2" t="s">
        <v>169</v>
      </c>
      <c r="L236" s="2" t="s">
        <v>170</v>
      </c>
      <c r="M236" s="2" t="s">
        <v>158</v>
      </c>
      <c r="N236" s="2" t="s">
        <v>259</v>
      </c>
      <c r="O236" s="2" t="s">
        <v>259</v>
      </c>
      <c r="P236" s="2" t="s">
        <v>161</v>
      </c>
      <c r="Q236" s="4">
        <v>45161</v>
      </c>
      <c r="R236" s="2" t="s">
        <v>260</v>
      </c>
      <c r="S236" t="str">
        <f t="shared" si="3"/>
        <v>return</v>
      </c>
    </row>
    <row r="237" spans="1:19" x14ac:dyDescent="0.35">
      <c r="A237" s="2" t="s">
        <v>78</v>
      </c>
      <c r="B237" s="2" t="s">
        <v>266</v>
      </c>
      <c r="C237" s="3">
        <v>45107</v>
      </c>
      <c r="D237" s="2" t="s">
        <v>267</v>
      </c>
      <c r="E237" s="2" t="s">
        <v>268</v>
      </c>
      <c r="F237" s="2" t="s">
        <v>257</v>
      </c>
      <c r="G237" s="7">
        <v>-21065000</v>
      </c>
      <c r="H237" s="7">
        <v>-7637000</v>
      </c>
      <c r="I237" s="7">
        <v>-7637000</v>
      </c>
      <c r="J237" s="2" t="s">
        <v>230</v>
      </c>
      <c r="K237" s="2" t="s">
        <v>169</v>
      </c>
      <c r="L237" s="2" t="s">
        <v>170</v>
      </c>
      <c r="M237" s="2" t="s">
        <v>158</v>
      </c>
      <c r="N237" s="2" t="s">
        <v>259</v>
      </c>
      <c r="O237" s="2" t="s">
        <v>259</v>
      </c>
      <c r="P237" s="2" t="s">
        <v>161</v>
      </c>
      <c r="Q237" s="4">
        <v>45161</v>
      </c>
      <c r="R237" s="2" t="s">
        <v>260</v>
      </c>
      <c r="S237" t="str">
        <f t="shared" si="3"/>
        <v>return</v>
      </c>
    </row>
    <row r="238" spans="1:19" x14ac:dyDescent="0.35">
      <c r="A238" s="2" t="s">
        <v>78</v>
      </c>
      <c r="B238" s="2" t="s">
        <v>266</v>
      </c>
      <c r="C238" s="3">
        <v>45107</v>
      </c>
      <c r="D238" s="2" t="s">
        <v>267</v>
      </c>
      <c r="E238" s="2" t="s">
        <v>268</v>
      </c>
      <c r="F238" s="2" t="s">
        <v>193</v>
      </c>
      <c r="G238" s="7">
        <v>21065000</v>
      </c>
      <c r="H238" s="7">
        <v>7637000</v>
      </c>
      <c r="I238" s="7">
        <v>7637000</v>
      </c>
      <c r="J238" s="2" t="s">
        <v>238</v>
      </c>
      <c r="K238" s="2" t="s">
        <v>169</v>
      </c>
      <c r="L238" s="2" t="s">
        <v>170</v>
      </c>
      <c r="M238" s="2" t="s">
        <v>158</v>
      </c>
      <c r="N238" s="2" t="s">
        <v>163</v>
      </c>
      <c r="O238" s="2" t="s">
        <v>239</v>
      </c>
      <c r="P238" s="2" t="s">
        <v>161</v>
      </c>
      <c r="Q238" s="4">
        <v>45131</v>
      </c>
      <c r="R238" s="2" t="s">
        <v>232</v>
      </c>
      <c r="S238" t="str">
        <f t="shared" si="3"/>
        <v>pay</v>
      </c>
    </row>
    <row r="239" spans="1:19" x14ac:dyDescent="0.35">
      <c r="A239" s="2" t="s">
        <v>79</v>
      </c>
      <c r="B239" s="2" t="s">
        <v>156</v>
      </c>
      <c r="C239" s="3">
        <v>45112</v>
      </c>
      <c r="D239" s="2" t="s">
        <v>269</v>
      </c>
      <c r="E239" s="2" t="s">
        <v>270</v>
      </c>
      <c r="F239" s="2" t="s">
        <v>257</v>
      </c>
      <c r="G239" s="7">
        <v>-12652000</v>
      </c>
      <c r="H239" s="7">
        <v>-4828000</v>
      </c>
      <c r="I239" s="7">
        <v>-4828000</v>
      </c>
      <c r="J239" s="2" t="s">
        <v>271</v>
      </c>
      <c r="K239" s="2" t="s">
        <v>169</v>
      </c>
      <c r="L239" s="2" t="s">
        <v>170</v>
      </c>
      <c r="M239" s="2" t="s">
        <v>158</v>
      </c>
      <c r="N239" s="2" t="s">
        <v>259</v>
      </c>
      <c r="O239" s="2" t="s">
        <v>259</v>
      </c>
      <c r="P239" s="2" t="s">
        <v>161</v>
      </c>
      <c r="Q239" s="4">
        <v>45161</v>
      </c>
      <c r="R239" s="2" t="s">
        <v>260</v>
      </c>
      <c r="S239" t="str">
        <f t="shared" si="3"/>
        <v>return</v>
      </c>
    </row>
    <row r="240" spans="1:19" x14ac:dyDescent="0.35">
      <c r="A240" s="2" t="s">
        <v>79</v>
      </c>
      <c r="B240" s="2" t="s">
        <v>156</v>
      </c>
      <c r="C240" s="3">
        <v>45112</v>
      </c>
      <c r="D240" s="2" t="s">
        <v>269</v>
      </c>
      <c r="E240" s="2" t="s">
        <v>270</v>
      </c>
      <c r="F240" s="2" t="s">
        <v>257</v>
      </c>
      <c r="G240" s="7">
        <v>8652000</v>
      </c>
      <c r="H240" s="7">
        <v>3228000</v>
      </c>
      <c r="I240" s="7">
        <v>3228000</v>
      </c>
      <c r="J240" s="2" t="s">
        <v>271</v>
      </c>
      <c r="K240" s="2" t="s">
        <v>169</v>
      </c>
      <c r="L240" s="2" t="s">
        <v>170</v>
      </c>
      <c r="M240" s="2" t="s">
        <v>158</v>
      </c>
      <c r="N240" s="2" t="s">
        <v>259</v>
      </c>
      <c r="O240" s="2" t="s">
        <v>259</v>
      </c>
      <c r="P240" s="2" t="s">
        <v>161</v>
      </c>
      <c r="Q240" s="4">
        <v>45161</v>
      </c>
      <c r="R240" s="2" t="s">
        <v>260</v>
      </c>
      <c r="S240" t="str">
        <f t="shared" si="3"/>
        <v>pay</v>
      </c>
    </row>
    <row r="241" spans="1:19" x14ac:dyDescent="0.35">
      <c r="A241" s="2" t="s">
        <v>79</v>
      </c>
      <c r="B241" s="2" t="s">
        <v>156</v>
      </c>
      <c r="C241" s="3">
        <v>45112</v>
      </c>
      <c r="D241" s="2" t="s">
        <v>269</v>
      </c>
      <c r="E241" s="2" t="s">
        <v>270</v>
      </c>
      <c r="F241" s="2" t="s">
        <v>237</v>
      </c>
      <c r="G241" s="7">
        <v>12652000</v>
      </c>
      <c r="H241" s="7">
        <v>4828000</v>
      </c>
      <c r="I241" s="7">
        <v>4828000</v>
      </c>
      <c r="J241" s="2" t="s">
        <v>272</v>
      </c>
      <c r="K241" s="2" t="s">
        <v>169</v>
      </c>
      <c r="L241" s="2" t="s">
        <v>170</v>
      </c>
      <c r="M241" s="2" t="s">
        <v>158</v>
      </c>
      <c r="N241" s="2" t="s">
        <v>239</v>
      </c>
      <c r="O241" s="2" t="s">
        <v>233</v>
      </c>
      <c r="P241" s="2" t="s">
        <v>161</v>
      </c>
      <c r="Q241" s="4">
        <v>45146</v>
      </c>
      <c r="R241" s="2" t="s">
        <v>232</v>
      </c>
      <c r="S241" t="str">
        <f t="shared" si="3"/>
        <v>pay</v>
      </c>
    </row>
    <row r="242" spans="1:19" x14ac:dyDescent="0.35">
      <c r="A242" s="2" t="s">
        <v>80</v>
      </c>
      <c r="B242" s="2" t="s">
        <v>156</v>
      </c>
      <c r="C242" s="3">
        <v>45118</v>
      </c>
      <c r="D242" s="2" t="s">
        <v>273</v>
      </c>
      <c r="E242" s="2" t="s">
        <v>274</v>
      </c>
      <c r="F242" s="2" t="s">
        <v>257</v>
      </c>
      <c r="G242" s="7">
        <v>12034000</v>
      </c>
      <c r="H242" s="7">
        <v>3980000</v>
      </c>
      <c r="I242" s="7">
        <v>3980000</v>
      </c>
      <c r="J242" s="2" t="s">
        <v>263</v>
      </c>
      <c r="K242" s="2" t="s">
        <v>169</v>
      </c>
      <c r="L242" s="2" t="s">
        <v>170</v>
      </c>
      <c r="M242" s="2" t="s">
        <v>158</v>
      </c>
      <c r="N242" s="2" t="s">
        <v>259</v>
      </c>
      <c r="O242" s="2" t="s">
        <v>259</v>
      </c>
      <c r="P242" s="2" t="s">
        <v>161</v>
      </c>
      <c r="Q242" s="4">
        <v>45161</v>
      </c>
      <c r="R242" s="2" t="s">
        <v>260</v>
      </c>
      <c r="S242" t="str">
        <f t="shared" si="3"/>
        <v>pay</v>
      </c>
    </row>
    <row r="243" spans="1:19" x14ac:dyDescent="0.35">
      <c r="A243" s="2" t="s">
        <v>80</v>
      </c>
      <c r="B243" s="2" t="s">
        <v>156</v>
      </c>
      <c r="C243" s="3">
        <v>45118</v>
      </c>
      <c r="D243" s="2" t="s">
        <v>273</v>
      </c>
      <c r="E243" s="2" t="s">
        <v>274</v>
      </c>
      <c r="F243" s="2" t="s">
        <v>257</v>
      </c>
      <c r="G243" s="7">
        <v>-15660000</v>
      </c>
      <c r="H243" s="7">
        <v>-5210000</v>
      </c>
      <c r="I243" s="7">
        <v>-5210000</v>
      </c>
      <c r="J243" s="2" t="s">
        <v>263</v>
      </c>
      <c r="K243" s="2" t="s">
        <v>169</v>
      </c>
      <c r="L243" s="2" t="s">
        <v>170</v>
      </c>
      <c r="M243" s="2" t="s">
        <v>158</v>
      </c>
      <c r="N243" s="2" t="s">
        <v>259</v>
      </c>
      <c r="O243" s="2" t="s">
        <v>259</v>
      </c>
      <c r="P243" s="2" t="s">
        <v>161</v>
      </c>
      <c r="Q243" s="4">
        <v>45161</v>
      </c>
      <c r="R243" s="2" t="s">
        <v>260</v>
      </c>
      <c r="S243" t="str">
        <f t="shared" si="3"/>
        <v>return</v>
      </c>
    </row>
    <row r="244" spans="1:19" x14ac:dyDescent="0.35">
      <c r="A244" s="2" t="s">
        <v>80</v>
      </c>
      <c r="B244" s="2" t="s">
        <v>156</v>
      </c>
      <c r="C244" s="3">
        <v>45118</v>
      </c>
      <c r="D244" s="2" t="s">
        <v>273</v>
      </c>
      <c r="E244" s="2" t="s">
        <v>274</v>
      </c>
      <c r="F244" s="2" t="s">
        <v>237</v>
      </c>
      <c r="G244" s="7">
        <v>15459000</v>
      </c>
      <c r="H244" s="7">
        <v>5208000</v>
      </c>
      <c r="I244" s="7">
        <v>5208000</v>
      </c>
      <c r="J244" s="2" t="s">
        <v>238</v>
      </c>
      <c r="K244" s="2" t="s">
        <v>169</v>
      </c>
      <c r="L244" s="2" t="s">
        <v>170</v>
      </c>
      <c r="M244" s="2" t="s">
        <v>158</v>
      </c>
      <c r="N244" s="2" t="s">
        <v>239</v>
      </c>
      <c r="O244" s="2" t="s">
        <v>239</v>
      </c>
      <c r="P244" s="2" t="s">
        <v>161</v>
      </c>
      <c r="Q244" s="4">
        <v>45131</v>
      </c>
      <c r="R244" s="2" t="s">
        <v>232</v>
      </c>
      <c r="S244" t="str">
        <f t="shared" si="3"/>
        <v>pay</v>
      </c>
    </row>
    <row r="245" spans="1:19" x14ac:dyDescent="0.35">
      <c r="A245" s="2" t="s">
        <v>80</v>
      </c>
      <c r="B245" s="2" t="s">
        <v>156</v>
      </c>
      <c r="C245" s="3">
        <v>45118</v>
      </c>
      <c r="D245" s="2" t="s">
        <v>273</v>
      </c>
      <c r="E245" s="2" t="s">
        <v>274</v>
      </c>
      <c r="F245" s="2" t="s">
        <v>248</v>
      </c>
      <c r="G245" s="7">
        <v>201000</v>
      </c>
      <c r="H245" s="7">
        <v>2000</v>
      </c>
      <c r="I245" s="7">
        <v>2000</v>
      </c>
      <c r="J245" s="2" t="s">
        <v>231</v>
      </c>
      <c r="K245" s="2" t="s">
        <v>169</v>
      </c>
      <c r="L245" s="2" t="s">
        <v>170</v>
      </c>
      <c r="M245" s="2" t="s">
        <v>158</v>
      </c>
      <c r="N245" s="2" t="s">
        <v>233</v>
      </c>
      <c r="O245" s="2" t="s">
        <v>233</v>
      </c>
      <c r="P245" s="2" t="s">
        <v>161</v>
      </c>
      <c r="Q245" s="4">
        <v>45146</v>
      </c>
      <c r="R245" s="2" t="s">
        <v>232</v>
      </c>
      <c r="S245" t="str">
        <f t="shared" si="3"/>
        <v>pay</v>
      </c>
    </row>
    <row r="246" spans="1:19" x14ac:dyDescent="0.35">
      <c r="A246" s="2" t="s">
        <v>81</v>
      </c>
      <c r="B246" s="2" t="s">
        <v>156</v>
      </c>
      <c r="C246" s="3">
        <v>45119</v>
      </c>
      <c r="D246" s="2" t="s">
        <v>275</v>
      </c>
      <c r="E246" s="2" t="s">
        <v>276</v>
      </c>
      <c r="F246" s="2" t="s">
        <v>237</v>
      </c>
      <c r="G246" s="7">
        <v>26033000</v>
      </c>
      <c r="H246" s="7">
        <v>9362000</v>
      </c>
      <c r="I246" s="7">
        <v>9362000</v>
      </c>
      <c r="J246" s="2" t="s">
        <v>231</v>
      </c>
      <c r="K246" s="2" t="s">
        <v>169</v>
      </c>
      <c r="L246" s="2" t="s">
        <v>170</v>
      </c>
      <c r="M246" s="2" t="s">
        <v>158</v>
      </c>
      <c r="N246" s="2" t="s">
        <v>239</v>
      </c>
      <c r="O246" s="2" t="s">
        <v>233</v>
      </c>
      <c r="P246" s="2" t="s">
        <v>161</v>
      </c>
      <c r="Q246" s="4">
        <v>45146</v>
      </c>
      <c r="R246" s="2" t="s">
        <v>232</v>
      </c>
      <c r="S246" t="str">
        <f t="shared" si="3"/>
        <v>pay</v>
      </c>
    </row>
    <row r="247" spans="1:19" x14ac:dyDescent="0.35">
      <c r="A247" s="2" t="s">
        <v>81</v>
      </c>
      <c r="B247" s="2" t="s">
        <v>156</v>
      </c>
      <c r="C247" s="3">
        <v>45119</v>
      </c>
      <c r="D247" s="2" t="s">
        <v>275</v>
      </c>
      <c r="E247" s="2" t="s">
        <v>276</v>
      </c>
      <c r="F247" s="2" t="s">
        <v>237</v>
      </c>
      <c r="G247" s="7">
        <v>-26033000</v>
      </c>
      <c r="H247" s="7">
        <v>-9362000</v>
      </c>
      <c r="I247" s="7">
        <v>-9362000</v>
      </c>
      <c r="J247" s="2" t="s">
        <v>231</v>
      </c>
      <c r="K247" s="2" t="s">
        <v>169</v>
      </c>
      <c r="L247" s="2" t="s">
        <v>170</v>
      </c>
      <c r="M247" s="2" t="s">
        <v>158</v>
      </c>
      <c r="N247" s="2" t="s">
        <v>239</v>
      </c>
      <c r="O247" s="2" t="s">
        <v>233</v>
      </c>
      <c r="P247" s="2" t="s">
        <v>161</v>
      </c>
      <c r="Q247" s="4">
        <v>45146</v>
      </c>
      <c r="R247" s="2" t="s">
        <v>232</v>
      </c>
      <c r="S247" t="str">
        <f t="shared" si="3"/>
        <v>return</v>
      </c>
    </row>
    <row r="248" spans="1:19" x14ac:dyDescent="0.35">
      <c r="A248" s="2" t="s">
        <v>81</v>
      </c>
      <c r="B248" s="2" t="s">
        <v>156</v>
      </c>
      <c r="C248" s="3">
        <v>45119</v>
      </c>
      <c r="D248" s="2" t="s">
        <v>275</v>
      </c>
      <c r="E248" s="2" t="s">
        <v>276</v>
      </c>
      <c r="F248" s="2" t="s">
        <v>237</v>
      </c>
      <c r="G248" s="7">
        <v>26103000</v>
      </c>
      <c r="H248" s="7">
        <v>9386000</v>
      </c>
      <c r="I248" s="7">
        <v>9386000</v>
      </c>
      <c r="J248" s="2" t="s">
        <v>231</v>
      </c>
      <c r="K248" s="2" t="s">
        <v>169</v>
      </c>
      <c r="L248" s="2" t="s">
        <v>170</v>
      </c>
      <c r="M248" s="2" t="s">
        <v>158</v>
      </c>
      <c r="N248" s="2" t="s">
        <v>239</v>
      </c>
      <c r="O248" s="2" t="s">
        <v>233</v>
      </c>
      <c r="P248" s="2" t="s">
        <v>161</v>
      </c>
      <c r="Q248" s="4">
        <v>45146</v>
      </c>
      <c r="R248" s="2" t="s">
        <v>232</v>
      </c>
      <c r="S248" t="str">
        <f t="shared" si="3"/>
        <v>pay</v>
      </c>
    </row>
    <row r="249" spans="1:19" x14ac:dyDescent="0.35">
      <c r="A249" s="2" t="s">
        <v>82</v>
      </c>
      <c r="B249" s="2" t="s">
        <v>277</v>
      </c>
      <c r="C249" s="5"/>
      <c r="D249" s="2" t="s">
        <v>278</v>
      </c>
      <c r="E249" s="2" t="s">
        <v>279</v>
      </c>
      <c r="F249" s="2" t="s">
        <v>257</v>
      </c>
      <c r="G249" s="7">
        <v>-24496000</v>
      </c>
      <c r="H249" s="7">
        <v>-8880000</v>
      </c>
      <c r="I249" s="7">
        <v>-8880000</v>
      </c>
      <c r="J249" s="2" t="s">
        <v>240</v>
      </c>
      <c r="K249" s="2" t="s">
        <v>169</v>
      </c>
      <c r="L249" s="2" t="s">
        <v>170</v>
      </c>
      <c r="M249" s="2" t="s">
        <v>158</v>
      </c>
      <c r="N249" s="2" t="s">
        <v>259</v>
      </c>
      <c r="O249" s="2" t="s">
        <v>259</v>
      </c>
      <c r="P249" s="2" t="s">
        <v>161</v>
      </c>
      <c r="Q249" s="4">
        <v>45161</v>
      </c>
      <c r="R249" s="2" t="s">
        <v>260</v>
      </c>
      <c r="S249" t="str">
        <f t="shared" si="3"/>
        <v>return</v>
      </c>
    </row>
    <row r="250" spans="1:19" x14ac:dyDescent="0.35">
      <c r="A250" s="2" t="s">
        <v>82</v>
      </c>
      <c r="B250" s="2" t="s">
        <v>277</v>
      </c>
      <c r="C250" s="5"/>
      <c r="D250" s="2" t="s">
        <v>278</v>
      </c>
      <c r="E250" s="2" t="s">
        <v>279</v>
      </c>
      <c r="F250" s="2" t="s">
        <v>237</v>
      </c>
      <c r="G250" s="7">
        <v>24496000</v>
      </c>
      <c r="H250" s="7">
        <v>8880000</v>
      </c>
      <c r="I250" s="7">
        <v>8880000</v>
      </c>
      <c r="J250" s="2" t="s">
        <v>231</v>
      </c>
      <c r="K250" s="2" t="s">
        <v>169</v>
      </c>
      <c r="L250" s="2" t="s">
        <v>170</v>
      </c>
      <c r="M250" s="2" t="s">
        <v>158</v>
      </c>
      <c r="N250" s="2" t="s">
        <v>239</v>
      </c>
      <c r="O250" s="2" t="s">
        <v>233</v>
      </c>
      <c r="P250" s="2" t="s">
        <v>161</v>
      </c>
      <c r="Q250" s="4">
        <v>45146</v>
      </c>
      <c r="R250" s="2" t="s">
        <v>232</v>
      </c>
      <c r="S250" t="str">
        <f t="shared" si="3"/>
        <v>pay</v>
      </c>
    </row>
    <row r="251" spans="1:19" x14ac:dyDescent="0.35">
      <c r="A251" s="2" t="s">
        <v>83</v>
      </c>
      <c r="B251" s="2" t="s">
        <v>277</v>
      </c>
      <c r="C251" s="5"/>
      <c r="D251" s="2" t="s">
        <v>275</v>
      </c>
      <c r="E251" s="2" t="s">
        <v>276</v>
      </c>
      <c r="F251" s="2" t="s">
        <v>257</v>
      </c>
      <c r="G251" s="7">
        <v>-20527000</v>
      </c>
      <c r="H251" s="7">
        <v>-7304000</v>
      </c>
      <c r="I251" s="7">
        <v>-7304000</v>
      </c>
      <c r="J251" s="2" t="s">
        <v>240</v>
      </c>
      <c r="K251" s="2" t="s">
        <v>169</v>
      </c>
      <c r="L251" s="2" t="s">
        <v>170</v>
      </c>
      <c r="M251" s="2" t="s">
        <v>158</v>
      </c>
      <c r="N251" s="2" t="s">
        <v>259</v>
      </c>
      <c r="O251" s="2" t="s">
        <v>259</v>
      </c>
      <c r="P251" s="2" t="s">
        <v>161</v>
      </c>
      <c r="Q251" s="4">
        <v>45161</v>
      </c>
      <c r="R251" s="2" t="s">
        <v>260</v>
      </c>
      <c r="S251" t="str">
        <f t="shared" si="3"/>
        <v>return</v>
      </c>
    </row>
    <row r="252" spans="1:19" x14ac:dyDescent="0.35">
      <c r="A252" s="2" t="s">
        <v>83</v>
      </c>
      <c r="B252" s="2" t="s">
        <v>277</v>
      </c>
      <c r="C252" s="5"/>
      <c r="D252" s="2" t="s">
        <v>275</v>
      </c>
      <c r="E252" s="2" t="s">
        <v>276</v>
      </c>
      <c r="F252" s="2" t="s">
        <v>237</v>
      </c>
      <c r="G252" s="7">
        <v>20527000</v>
      </c>
      <c r="H252" s="7">
        <v>7304000</v>
      </c>
      <c r="I252" s="7">
        <v>7304000</v>
      </c>
      <c r="J252" s="2" t="s">
        <v>231</v>
      </c>
      <c r="K252" s="2" t="s">
        <v>169</v>
      </c>
      <c r="L252" s="2" t="s">
        <v>170</v>
      </c>
      <c r="M252" s="2" t="s">
        <v>158</v>
      </c>
      <c r="N252" s="2" t="s">
        <v>239</v>
      </c>
      <c r="O252" s="2" t="s">
        <v>233</v>
      </c>
      <c r="P252" s="2" t="s">
        <v>161</v>
      </c>
      <c r="Q252" s="4">
        <v>45146</v>
      </c>
      <c r="R252" s="2" t="s">
        <v>232</v>
      </c>
      <c r="S252" t="str">
        <f t="shared" si="3"/>
        <v>pay</v>
      </c>
    </row>
    <row r="253" spans="1:19" x14ac:dyDescent="0.35">
      <c r="A253" s="2" t="s">
        <v>84</v>
      </c>
      <c r="B253" s="2" t="s">
        <v>156</v>
      </c>
      <c r="C253" s="3">
        <v>45120</v>
      </c>
      <c r="D253" s="2" t="s">
        <v>280</v>
      </c>
      <c r="E253" s="2" t="s">
        <v>281</v>
      </c>
      <c r="F253" s="2" t="s">
        <v>237</v>
      </c>
      <c r="G253" s="7">
        <v>31059000</v>
      </c>
      <c r="H253" s="7">
        <v>11802000</v>
      </c>
      <c r="I253" s="7">
        <v>11802000</v>
      </c>
      <c r="J253" s="2" t="s">
        <v>231</v>
      </c>
      <c r="K253" s="2" t="s">
        <v>169</v>
      </c>
      <c r="L253" s="2" t="s">
        <v>170</v>
      </c>
      <c r="M253" s="2" t="s">
        <v>158</v>
      </c>
      <c r="N253" s="2" t="s">
        <v>239</v>
      </c>
      <c r="O253" s="2" t="s">
        <v>233</v>
      </c>
      <c r="P253" s="2" t="s">
        <v>161</v>
      </c>
      <c r="Q253" s="4">
        <v>45146</v>
      </c>
      <c r="R253" s="2" t="s">
        <v>232</v>
      </c>
      <c r="S253" t="str">
        <f t="shared" si="3"/>
        <v>pay</v>
      </c>
    </row>
    <row r="254" spans="1:19" x14ac:dyDescent="0.35">
      <c r="A254" s="2" t="s">
        <v>85</v>
      </c>
      <c r="B254" s="2" t="s">
        <v>156</v>
      </c>
      <c r="C254" s="3">
        <v>45120</v>
      </c>
      <c r="D254" s="2" t="s">
        <v>280</v>
      </c>
      <c r="E254" s="2" t="s">
        <v>281</v>
      </c>
      <c r="F254" s="2" t="s">
        <v>237</v>
      </c>
      <c r="G254" s="7">
        <v>49043000</v>
      </c>
      <c r="H254" s="7">
        <v>17655000</v>
      </c>
      <c r="I254" s="7">
        <v>17655000</v>
      </c>
      <c r="J254" s="2" t="s">
        <v>231</v>
      </c>
      <c r="K254" s="2" t="s">
        <v>169</v>
      </c>
      <c r="L254" s="2" t="s">
        <v>170</v>
      </c>
      <c r="M254" s="2" t="s">
        <v>158</v>
      </c>
      <c r="N254" s="2" t="s">
        <v>239</v>
      </c>
      <c r="O254" s="2" t="s">
        <v>233</v>
      </c>
      <c r="P254" s="2" t="s">
        <v>161</v>
      </c>
      <c r="Q254" s="4">
        <v>45146</v>
      </c>
      <c r="R254" s="2" t="s">
        <v>232</v>
      </c>
      <c r="S254" t="str">
        <f t="shared" si="3"/>
        <v>pay</v>
      </c>
    </row>
    <row r="255" spans="1:19" x14ac:dyDescent="0.35">
      <c r="A255" s="2" t="s">
        <v>86</v>
      </c>
      <c r="B255" s="2" t="s">
        <v>156</v>
      </c>
      <c r="C255" s="3">
        <v>45120</v>
      </c>
      <c r="D255" s="2" t="s">
        <v>282</v>
      </c>
      <c r="E255" s="2" t="s">
        <v>283</v>
      </c>
      <c r="F255" s="2" t="s">
        <v>257</v>
      </c>
      <c r="G255" s="7">
        <v>10069000</v>
      </c>
      <c r="H255" s="7">
        <v>3451000</v>
      </c>
      <c r="I255" s="7">
        <v>3451000</v>
      </c>
      <c r="J255" s="2" t="s">
        <v>263</v>
      </c>
      <c r="K255" s="2" t="s">
        <v>169</v>
      </c>
      <c r="L255" s="2" t="s">
        <v>170</v>
      </c>
      <c r="M255" s="2" t="s">
        <v>158</v>
      </c>
      <c r="N255" s="2" t="s">
        <v>259</v>
      </c>
      <c r="O255" s="2" t="s">
        <v>259</v>
      </c>
      <c r="P255" s="2" t="s">
        <v>161</v>
      </c>
      <c r="Q255" s="4">
        <v>45161</v>
      </c>
      <c r="R255" s="2" t="s">
        <v>260</v>
      </c>
      <c r="S255" t="str">
        <f t="shared" si="3"/>
        <v>pay</v>
      </c>
    </row>
    <row r="256" spans="1:19" x14ac:dyDescent="0.35">
      <c r="A256" s="2" t="s">
        <v>86</v>
      </c>
      <c r="B256" s="2" t="s">
        <v>156</v>
      </c>
      <c r="C256" s="3">
        <v>45120</v>
      </c>
      <c r="D256" s="2" t="s">
        <v>282</v>
      </c>
      <c r="E256" s="2" t="s">
        <v>283</v>
      </c>
      <c r="F256" s="2" t="s">
        <v>257</v>
      </c>
      <c r="G256" s="7">
        <v>-39871000</v>
      </c>
      <c r="H256" s="7">
        <v>-14011000</v>
      </c>
      <c r="I256" s="7">
        <v>-14011000</v>
      </c>
      <c r="J256" s="2" t="s">
        <v>263</v>
      </c>
      <c r="K256" s="2" t="s">
        <v>169</v>
      </c>
      <c r="L256" s="2" t="s">
        <v>170</v>
      </c>
      <c r="M256" s="2" t="s">
        <v>158</v>
      </c>
      <c r="N256" s="2" t="s">
        <v>259</v>
      </c>
      <c r="O256" s="2" t="s">
        <v>259</v>
      </c>
      <c r="P256" s="2" t="s">
        <v>161</v>
      </c>
      <c r="Q256" s="4">
        <v>45161</v>
      </c>
      <c r="R256" s="2" t="s">
        <v>260</v>
      </c>
      <c r="S256" t="str">
        <f t="shared" si="3"/>
        <v>return</v>
      </c>
    </row>
    <row r="257" spans="1:20" x14ac:dyDescent="0.35">
      <c r="A257" s="2" t="s">
        <v>86</v>
      </c>
      <c r="B257" s="2" t="s">
        <v>156</v>
      </c>
      <c r="C257" s="3">
        <v>45120</v>
      </c>
      <c r="D257" s="2" t="s">
        <v>282</v>
      </c>
      <c r="E257" s="2" t="s">
        <v>283</v>
      </c>
      <c r="F257" s="2" t="s">
        <v>237</v>
      </c>
      <c r="G257" s="7">
        <v>39871000</v>
      </c>
      <c r="H257" s="7">
        <v>14011000</v>
      </c>
      <c r="I257" s="7">
        <v>14011000</v>
      </c>
      <c r="J257" s="2" t="s">
        <v>231</v>
      </c>
      <c r="K257" s="2" t="s">
        <v>169</v>
      </c>
      <c r="L257" s="2" t="s">
        <v>170</v>
      </c>
      <c r="M257" s="2" t="s">
        <v>158</v>
      </c>
      <c r="N257" s="2" t="s">
        <v>239</v>
      </c>
      <c r="O257" s="2" t="s">
        <v>233</v>
      </c>
      <c r="P257" s="2" t="s">
        <v>161</v>
      </c>
      <c r="Q257" s="4">
        <v>45146</v>
      </c>
      <c r="R257" s="2" t="s">
        <v>232</v>
      </c>
      <c r="S257" t="str">
        <f t="shared" si="3"/>
        <v>pay</v>
      </c>
    </row>
    <row r="258" spans="1:20" x14ac:dyDescent="0.35">
      <c r="A258" s="2" t="s">
        <v>87</v>
      </c>
      <c r="B258" s="2" t="s">
        <v>156</v>
      </c>
      <c r="C258" s="3">
        <v>45132</v>
      </c>
      <c r="D258" s="2" t="s">
        <v>284</v>
      </c>
      <c r="E258" s="2" t="s">
        <v>285</v>
      </c>
      <c r="F258" s="2" t="s">
        <v>248</v>
      </c>
      <c r="G258" s="7">
        <v>16074000</v>
      </c>
      <c r="H258" s="7">
        <v>5716000</v>
      </c>
      <c r="I258" s="7">
        <v>5716000</v>
      </c>
      <c r="J258" s="2" t="s">
        <v>231</v>
      </c>
      <c r="K258" s="2" t="s">
        <v>169</v>
      </c>
      <c r="L258" s="2" t="s">
        <v>170</v>
      </c>
      <c r="M258" s="2" t="s">
        <v>158</v>
      </c>
      <c r="N258" s="2" t="s">
        <v>233</v>
      </c>
      <c r="O258" s="2" t="s">
        <v>233</v>
      </c>
      <c r="P258" s="2" t="s">
        <v>161</v>
      </c>
      <c r="Q258" s="4">
        <v>45146</v>
      </c>
      <c r="R258" s="2" t="s">
        <v>232</v>
      </c>
      <c r="S258" t="str">
        <f t="shared" si="3"/>
        <v>pay</v>
      </c>
    </row>
    <row r="259" spans="1:20" x14ac:dyDescent="0.35">
      <c r="A259" s="2" t="s">
        <v>88</v>
      </c>
      <c r="B259" s="2" t="s">
        <v>156</v>
      </c>
      <c r="C259" s="3">
        <v>45125</v>
      </c>
      <c r="D259" s="2" t="s">
        <v>286</v>
      </c>
      <c r="E259" s="2" t="s">
        <v>287</v>
      </c>
      <c r="F259" s="2" t="s">
        <v>248</v>
      </c>
      <c r="G259" s="7">
        <v>15850000</v>
      </c>
      <c r="H259" s="7">
        <v>5881000</v>
      </c>
      <c r="I259" s="7">
        <v>5881000</v>
      </c>
      <c r="J259" s="2" t="s">
        <v>231</v>
      </c>
      <c r="K259" s="2" t="s">
        <v>169</v>
      </c>
      <c r="L259" s="2" t="s">
        <v>170</v>
      </c>
      <c r="M259" s="2" t="s">
        <v>158</v>
      </c>
      <c r="N259" s="2" t="s">
        <v>233</v>
      </c>
      <c r="O259" s="2" t="s">
        <v>233</v>
      </c>
      <c r="P259" s="2" t="s">
        <v>161</v>
      </c>
      <c r="Q259" s="4">
        <v>45146</v>
      </c>
      <c r="R259" s="2" t="s">
        <v>232</v>
      </c>
      <c r="S259" t="str">
        <f t="shared" ref="S259:S322" si="4">IF(H259&gt;=0,"pay","return")</f>
        <v>pay</v>
      </c>
    </row>
    <row r="260" spans="1:20" s="22" customFormat="1" x14ac:dyDescent="0.35">
      <c r="A260" s="18" t="s">
        <v>90</v>
      </c>
      <c r="B260" s="18" t="s">
        <v>156</v>
      </c>
      <c r="C260" s="19">
        <v>45131</v>
      </c>
      <c r="D260" s="18" t="s">
        <v>291</v>
      </c>
      <c r="E260" s="18" t="s">
        <v>289</v>
      </c>
      <c r="F260" s="18" t="s">
        <v>248</v>
      </c>
      <c r="G260" s="20">
        <v>25640000</v>
      </c>
      <c r="H260" s="20">
        <v>8290000</v>
      </c>
      <c r="I260" s="20">
        <v>8290000</v>
      </c>
      <c r="J260" s="18" t="s">
        <v>231</v>
      </c>
      <c r="K260" s="18" t="s">
        <v>169</v>
      </c>
      <c r="L260" s="18" t="s">
        <v>170</v>
      </c>
      <c r="M260" s="18" t="s">
        <v>158</v>
      </c>
      <c r="N260" s="18" t="s">
        <v>233</v>
      </c>
      <c r="O260" s="18" t="s">
        <v>233</v>
      </c>
      <c r="P260" s="18" t="s">
        <v>161</v>
      </c>
      <c r="Q260" s="21">
        <v>45146</v>
      </c>
      <c r="R260" s="18" t="s">
        <v>232</v>
      </c>
      <c r="S260" t="str">
        <f t="shared" si="4"/>
        <v>pay</v>
      </c>
      <c r="T260" s="22" t="s">
        <v>343</v>
      </c>
    </row>
    <row r="261" spans="1:20" s="22" customFormat="1" x14ac:dyDescent="0.35">
      <c r="A261" s="18" t="s">
        <v>90</v>
      </c>
      <c r="B261" s="18" t="s">
        <v>156</v>
      </c>
      <c r="C261" s="19">
        <v>45131</v>
      </c>
      <c r="D261" s="18" t="s">
        <v>291</v>
      </c>
      <c r="E261" s="18" t="s">
        <v>292</v>
      </c>
      <c r="F261" s="18" t="s">
        <v>248</v>
      </c>
      <c r="G261" s="20">
        <v>25640000</v>
      </c>
      <c r="H261" s="20">
        <v>922000</v>
      </c>
      <c r="I261" s="20">
        <v>922000</v>
      </c>
      <c r="J261" s="18" t="s">
        <v>231</v>
      </c>
      <c r="K261" s="18" t="s">
        <v>169</v>
      </c>
      <c r="L261" s="18" t="s">
        <v>170</v>
      </c>
      <c r="M261" s="18" t="s">
        <v>158</v>
      </c>
      <c r="N261" s="18" t="s">
        <v>233</v>
      </c>
      <c r="O261" s="18" t="s">
        <v>233</v>
      </c>
      <c r="P261" s="18" t="s">
        <v>161</v>
      </c>
      <c r="Q261" s="21">
        <v>45146</v>
      </c>
      <c r="R261" s="18" t="s">
        <v>232</v>
      </c>
      <c r="S261" t="str">
        <f t="shared" si="4"/>
        <v>pay</v>
      </c>
      <c r="T261" s="22" t="s">
        <v>343</v>
      </c>
    </row>
    <row r="262" spans="1:20" x14ac:dyDescent="0.35">
      <c r="A262" s="2" t="s">
        <v>91</v>
      </c>
      <c r="B262" s="2" t="s">
        <v>156</v>
      </c>
      <c r="C262" s="3">
        <v>45133</v>
      </c>
      <c r="D262" s="2" t="s">
        <v>288</v>
      </c>
      <c r="E262" s="2" t="s">
        <v>289</v>
      </c>
      <c r="F262" s="2" t="s">
        <v>248</v>
      </c>
      <c r="G262" s="7">
        <v>30891000</v>
      </c>
      <c r="H262" s="7">
        <v>11600000</v>
      </c>
      <c r="I262" s="7">
        <v>11600000</v>
      </c>
      <c r="J262" s="2" t="s">
        <v>231</v>
      </c>
      <c r="K262" s="2" t="s">
        <v>169</v>
      </c>
      <c r="L262" s="2" t="s">
        <v>170</v>
      </c>
      <c r="M262" s="2" t="s">
        <v>158</v>
      </c>
      <c r="N262" s="2" t="s">
        <v>233</v>
      </c>
      <c r="O262" s="2" t="s">
        <v>233</v>
      </c>
      <c r="P262" s="2" t="s">
        <v>161</v>
      </c>
      <c r="Q262" s="4">
        <v>45146</v>
      </c>
      <c r="R262" s="2" t="s">
        <v>232</v>
      </c>
      <c r="S262" t="str">
        <f t="shared" si="4"/>
        <v>pay</v>
      </c>
    </row>
    <row r="263" spans="1:20" x14ac:dyDescent="0.35">
      <c r="A263" s="2" t="s">
        <v>92</v>
      </c>
      <c r="B263" s="2" t="s">
        <v>156</v>
      </c>
      <c r="C263" s="3">
        <v>45126</v>
      </c>
      <c r="D263" s="2" t="s">
        <v>293</v>
      </c>
      <c r="E263" s="2" t="s">
        <v>294</v>
      </c>
      <c r="F263" s="2" t="s">
        <v>257</v>
      </c>
      <c r="G263" s="7">
        <v>-10703000</v>
      </c>
      <c r="H263" s="7">
        <v>-3955000</v>
      </c>
      <c r="I263" s="7">
        <v>-3955000</v>
      </c>
      <c r="J263" s="2" t="s">
        <v>263</v>
      </c>
      <c r="K263" s="2" t="s">
        <v>169</v>
      </c>
      <c r="L263" s="2" t="s">
        <v>170</v>
      </c>
      <c r="M263" s="2" t="s">
        <v>158</v>
      </c>
      <c r="N263" s="2" t="s">
        <v>259</v>
      </c>
      <c r="O263" s="2" t="s">
        <v>259</v>
      </c>
      <c r="P263" s="2" t="s">
        <v>161</v>
      </c>
      <c r="Q263" s="4">
        <v>45161</v>
      </c>
      <c r="R263" s="2" t="s">
        <v>260</v>
      </c>
      <c r="S263" t="str">
        <f t="shared" si="4"/>
        <v>return</v>
      </c>
    </row>
    <row r="264" spans="1:20" x14ac:dyDescent="0.35">
      <c r="A264" s="2" t="s">
        <v>92</v>
      </c>
      <c r="B264" s="2" t="s">
        <v>156</v>
      </c>
      <c r="C264" s="3">
        <v>45126</v>
      </c>
      <c r="D264" s="2" t="s">
        <v>293</v>
      </c>
      <c r="E264" s="2" t="s">
        <v>294</v>
      </c>
      <c r="F264" s="2" t="s">
        <v>257</v>
      </c>
      <c r="G264" s="7">
        <v>4536000</v>
      </c>
      <c r="H264" s="7">
        <v>1724000</v>
      </c>
      <c r="I264" s="7">
        <v>1724000</v>
      </c>
      <c r="J264" s="2" t="s">
        <v>263</v>
      </c>
      <c r="K264" s="2" t="s">
        <v>169</v>
      </c>
      <c r="L264" s="2" t="s">
        <v>170</v>
      </c>
      <c r="M264" s="2" t="s">
        <v>158</v>
      </c>
      <c r="N264" s="2" t="s">
        <v>259</v>
      </c>
      <c r="O264" s="2" t="s">
        <v>259</v>
      </c>
      <c r="P264" s="2" t="s">
        <v>161</v>
      </c>
      <c r="Q264" s="4">
        <v>45161</v>
      </c>
      <c r="R264" s="2" t="s">
        <v>260</v>
      </c>
      <c r="S264" t="str">
        <f t="shared" si="4"/>
        <v>pay</v>
      </c>
    </row>
    <row r="265" spans="1:20" x14ac:dyDescent="0.35">
      <c r="A265" s="2" t="s">
        <v>92</v>
      </c>
      <c r="B265" s="2" t="s">
        <v>156</v>
      </c>
      <c r="C265" s="3">
        <v>45126</v>
      </c>
      <c r="D265" s="2" t="s">
        <v>293</v>
      </c>
      <c r="E265" s="2" t="s">
        <v>294</v>
      </c>
      <c r="F265" s="2" t="s">
        <v>248</v>
      </c>
      <c r="G265" s="7">
        <v>10703000</v>
      </c>
      <c r="H265" s="7">
        <v>3955000</v>
      </c>
      <c r="I265" s="7">
        <v>3955000</v>
      </c>
      <c r="J265" s="2" t="s">
        <v>231</v>
      </c>
      <c r="K265" s="2" t="s">
        <v>169</v>
      </c>
      <c r="L265" s="2" t="s">
        <v>170</v>
      </c>
      <c r="M265" s="2" t="s">
        <v>158</v>
      </c>
      <c r="N265" s="2" t="s">
        <v>233</v>
      </c>
      <c r="O265" s="2" t="s">
        <v>233</v>
      </c>
      <c r="P265" s="2" t="s">
        <v>161</v>
      </c>
      <c r="Q265" s="4">
        <v>45146</v>
      </c>
      <c r="R265" s="2" t="s">
        <v>232</v>
      </c>
      <c r="S265" t="str">
        <f t="shared" si="4"/>
        <v>pay</v>
      </c>
    </row>
    <row r="266" spans="1:20" x14ac:dyDescent="0.35">
      <c r="A266" s="2" t="s">
        <v>93</v>
      </c>
      <c r="B266" s="2" t="s">
        <v>156</v>
      </c>
      <c r="C266" s="3">
        <v>45126</v>
      </c>
      <c r="D266" s="2" t="s">
        <v>295</v>
      </c>
      <c r="E266" s="2" t="s">
        <v>296</v>
      </c>
      <c r="F266" s="2" t="s">
        <v>248</v>
      </c>
      <c r="G266" s="7">
        <v>10016000</v>
      </c>
      <c r="H266" s="7">
        <v>4006000</v>
      </c>
      <c r="I266" s="7">
        <v>4006000</v>
      </c>
      <c r="J266" s="2" t="s">
        <v>231</v>
      </c>
      <c r="K266" s="2" t="s">
        <v>169</v>
      </c>
      <c r="L266" s="2" t="s">
        <v>170</v>
      </c>
      <c r="M266" s="2" t="s">
        <v>158</v>
      </c>
      <c r="N266" s="2" t="s">
        <v>233</v>
      </c>
      <c r="O266" s="2" t="s">
        <v>233</v>
      </c>
      <c r="P266" s="2" t="s">
        <v>161</v>
      </c>
      <c r="Q266" s="4">
        <v>45146</v>
      </c>
      <c r="R266" s="2" t="s">
        <v>232</v>
      </c>
      <c r="S266" t="str">
        <f t="shared" si="4"/>
        <v>pay</v>
      </c>
    </row>
    <row r="267" spans="1:20" x14ac:dyDescent="0.35">
      <c r="A267" s="2" t="s">
        <v>94</v>
      </c>
      <c r="B267" s="2" t="s">
        <v>156</v>
      </c>
      <c r="C267" s="3">
        <v>45126</v>
      </c>
      <c r="D267" s="2" t="s">
        <v>301</v>
      </c>
      <c r="E267" s="2" t="s">
        <v>302</v>
      </c>
      <c r="F267" s="2" t="s">
        <v>257</v>
      </c>
      <c r="G267" s="7">
        <v>-30661000</v>
      </c>
      <c r="H267" s="7">
        <v>-11558000</v>
      </c>
      <c r="I267" s="7">
        <v>-11558000</v>
      </c>
      <c r="J267" s="2" t="s">
        <v>263</v>
      </c>
      <c r="K267" s="2" t="s">
        <v>169</v>
      </c>
      <c r="L267" s="2" t="s">
        <v>170</v>
      </c>
      <c r="M267" s="2" t="s">
        <v>158</v>
      </c>
      <c r="N267" s="2" t="s">
        <v>259</v>
      </c>
      <c r="O267" s="2" t="s">
        <v>259</v>
      </c>
      <c r="P267" s="2" t="s">
        <v>161</v>
      </c>
      <c r="Q267" s="4">
        <v>45161</v>
      </c>
      <c r="R267" s="2" t="s">
        <v>260</v>
      </c>
      <c r="S267" t="str">
        <f t="shared" si="4"/>
        <v>return</v>
      </c>
    </row>
    <row r="268" spans="1:20" x14ac:dyDescent="0.35">
      <c r="A268" s="2" t="s">
        <v>94</v>
      </c>
      <c r="B268" s="2" t="s">
        <v>156</v>
      </c>
      <c r="C268" s="3">
        <v>45126</v>
      </c>
      <c r="D268" s="2" t="s">
        <v>301</v>
      </c>
      <c r="E268" s="2" t="s">
        <v>302</v>
      </c>
      <c r="F268" s="2" t="s">
        <v>257</v>
      </c>
      <c r="G268" s="7">
        <v>4506000</v>
      </c>
      <c r="H268" s="7">
        <v>1712000</v>
      </c>
      <c r="I268" s="7">
        <v>1712000</v>
      </c>
      <c r="J268" s="2" t="s">
        <v>263</v>
      </c>
      <c r="K268" s="2" t="s">
        <v>169</v>
      </c>
      <c r="L268" s="2" t="s">
        <v>170</v>
      </c>
      <c r="M268" s="2" t="s">
        <v>158</v>
      </c>
      <c r="N268" s="2" t="s">
        <v>259</v>
      </c>
      <c r="O268" s="2" t="s">
        <v>259</v>
      </c>
      <c r="P268" s="2" t="s">
        <v>161</v>
      </c>
      <c r="Q268" s="4">
        <v>45161</v>
      </c>
      <c r="R268" s="2" t="s">
        <v>260</v>
      </c>
      <c r="S268" t="str">
        <f t="shared" si="4"/>
        <v>pay</v>
      </c>
    </row>
    <row r="269" spans="1:20" x14ac:dyDescent="0.35">
      <c r="A269" s="2" t="s">
        <v>94</v>
      </c>
      <c r="B269" s="2" t="s">
        <v>156</v>
      </c>
      <c r="C269" s="3">
        <v>45126</v>
      </c>
      <c r="D269" s="2" t="s">
        <v>301</v>
      </c>
      <c r="E269" s="2" t="s">
        <v>302</v>
      </c>
      <c r="F269" s="2" t="s">
        <v>248</v>
      </c>
      <c r="G269" s="7">
        <v>30661000</v>
      </c>
      <c r="H269" s="7">
        <v>11558000</v>
      </c>
      <c r="I269" s="7">
        <v>11558000</v>
      </c>
      <c r="J269" s="2" t="s">
        <v>231</v>
      </c>
      <c r="K269" s="2" t="s">
        <v>169</v>
      </c>
      <c r="L269" s="2" t="s">
        <v>170</v>
      </c>
      <c r="M269" s="2" t="s">
        <v>158</v>
      </c>
      <c r="N269" s="2" t="s">
        <v>233</v>
      </c>
      <c r="O269" s="2" t="s">
        <v>233</v>
      </c>
      <c r="P269" s="2" t="s">
        <v>161</v>
      </c>
      <c r="Q269" s="4">
        <v>45146</v>
      </c>
      <c r="R269" s="2" t="s">
        <v>232</v>
      </c>
      <c r="S269" t="str">
        <f t="shared" si="4"/>
        <v>pay</v>
      </c>
    </row>
    <row r="270" spans="1:20" x14ac:dyDescent="0.35">
      <c r="A270" s="2" t="s">
        <v>95</v>
      </c>
      <c r="B270" s="2" t="s">
        <v>156</v>
      </c>
      <c r="C270" s="3">
        <v>45127</v>
      </c>
      <c r="D270" s="2" t="s">
        <v>301</v>
      </c>
      <c r="E270" s="2" t="s">
        <v>302</v>
      </c>
      <c r="F270" s="2" t="s">
        <v>248</v>
      </c>
      <c r="G270" s="7">
        <v>31748000</v>
      </c>
      <c r="H270" s="7">
        <v>11960000</v>
      </c>
      <c r="I270" s="7">
        <v>11960000</v>
      </c>
      <c r="J270" s="2" t="s">
        <v>231</v>
      </c>
      <c r="K270" s="2" t="s">
        <v>169</v>
      </c>
      <c r="L270" s="2" t="s">
        <v>170</v>
      </c>
      <c r="M270" s="2" t="s">
        <v>158</v>
      </c>
      <c r="N270" s="2" t="s">
        <v>233</v>
      </c>
      <c r="O270" s="2" t="s">
        <v>233</v>
      </c>
      <c r="P270" s="2" t="s">
        <v>161</v>
      </c>
      <c r="Q270" s="4">
        <v>45146</v>
      </c>
      <c r="R270" s="2" t="s">
        <v>232</v>
      </c>
      <c r="S270" t="str">
        <f t="shared" si="4"/>
        <v>pay</v>
      </c>
    </row>
    <row r="271" spans="1:20" x14ac:dyDescent="0.35">
      <c r="A271" s="2" t="s">
        <v>96</v>
      </c>
      <c r="B271" s="2" t="s">
        <v>156</v>
      </c>
      <c r="C271" s="3">
        <v>45127</v>
      </c>
      <c r="D271" s="2" t="s">
        <v>299</v>
      </c>
      <c r="E271" s="2" t="s">
        <v>300</v>
      </c>
      <c r="F271" s="2" t="s">
        <v>257</v>
      </c>
      <c r="G271" s="7">
        <v>-24601000</v>
      </c>
      <c r="H271" s="7">
        <v>-9323000</v>
      </c>
      <c r="I271" s="7">
        <v>-9323000</v>
      </c>
      <c r="J271" s="2" t="s">
        <v>263</v>
      </c>
      <c r="K271" s="2" t="s">
        <v>169</v>
      </c>
      <c r="L271" s="2" t="s">
        <v>170</v>
      </c>
      <c r="M271" s="2" t="s">
        <v>158</v>
      </c>
      <c r="N271" s="2" t="s">
        <v>259</v>
      </c>
      <c r="O271" s="2" t="s">
        <v>259</v>
      </c>
      <c r="P271" s="2" t="s">
        <v>161</v>
      </c>
      <c r="Q271" s="4">
        <v>45161</v>
      </c>
      <c r="R271" s="2" t="s">
        <v>260</v>
      </c>
      <c r="S271" t="str">
        <f t="shared" si="4"/>
        <v>return</v>
      </c>
    </row>
    <row r="272" spans="1:20" x14ac:dyDescent="0.35">
      <c r="A272" s="2" t="s">
        <v>96</v>
      </c>
      <c r="B272" s="2" t="s">
        <v>156</v>
      </c>
      <c r="C272" s="3">
        <v>45127</v>
      </c>
      <c r="D272" s="2" t="s">
        <v>299</v>
      </c>
      <c r="E272" s="2" t="s">
        <v>300</v>
      </c>
      <c r="F272" s="2" t="s">
        <v>257</v>
      </c>
      <c r="G272" s="7">
        <v>4500000</v>
      </c>
      <c r="H272" s="7">
        <v>1710000</v>
      </c>
      <c r="I272" s="7">
        <v>1710000</v>
      </c>
      <c r="J272" s="2" t="s">
        <v>263</v>
      </c>
      <c r="K272" s="2" t="s">
        <v>169</v>
      </c>
      <c r="L272" s="2" t="s">
        <v>170</v>
      </c>
      <c r="M272" s="2" t="s">
        <v>158</v>
      </c>
      <c r="N272" s="2" t="s">
        <v>259</v>
      </c>
      <c r="O272" s="2" t="s">
        <v>259</v>
      </c>
      <c r="P272" s="2" t="s">
        <v>161</v>
      </c>
      <c r="Q272" s="4">
        <v>45161</v>
      </c>
      <c r="R272" s="2" t="s">
        <v>260</v>
      </c>
      <c r="S272" t="str">
        <f t="shared" si="4"/>
        <v>pay</v>
      </c>
    </row>
    <row r="273" spans="1:19" x14ac:dyDescent="0.35">
      <c r="A273" s="2" t="s">
        <v>96</v>
      </c>
      <c r="B273" s="2" t="s">
        <v>156</v>
      </c>
      <c r="C273" s="3">
        <v>45127</v>
      </c>
      <c r="D273" s="2" t="s">
        <v>299</v>
      </c>
      <c r="E273" s="2" t="s">
        <v>300</v>
      </c>
      <c r="F273" s="2" t="s">
        <v>248</v>
      </c>
      <c r="G273" s="7">
        <v>24601000</v>
      </c>
      <c r="H273" s="7">
        <v>9323000</v>
      </c>
      <c r="I273" s="7">
        <v>9323000</v>
      </c>
      <c r="J273" s="2" t="s">
        <v>231</v>
      </c>
      <c r="K273" s="2" t="s">
        <v>169</v>
      </c>
      <c r="L273" s="2" t="s">
        <v>170</v>
      </c>
      <c r="M273" s="2" t="s">
        <v>158</v>
      </c>
      <c r="N273" s="2" t="s">
        <v>233</v>
      </c>
      <c r="O273" s="2" t="s">
        <v>233</v>
      </c>
      <c r="P273" s="2" t="s">
        <v>161</v>
      </c>
      <c r="Q273" s="4">
        <v>45146</v>
      </c>
      <c r="R273" s="2" t="s">
        <v>232</v>
      </c>
      <c r="S273" t="str">
        <f t="shared" si="4"/>
        <v>pay</v>
      </c>
    </row>
    <row r="274" spans="1:19" x14ac:dyDescent="0.35">
      <c r="A274" s="2" t="s">
        <v>97</v>
      </c>
      <c r="B274" s="2" t="s">
        <v>156</v>
      </c>
      <c r="C274" s="3">
        <v>45127</v>
      </c>
      <c r="D274" s="2" t="s">
        <v>297</v>
      </c>
      <c r="E274" s="2" t="s">
        <v>298</v>
      </c>
      <c r="F274" s="2" t="s">
        <v>257</v>
      </c>
      <c r="G274" s="7">
        <v>-26509000</v>
      </c>
      <c r="H274" s="7">
        <v>-10311000</v>
      </c>
      <c r="I274" s="7">
        <v>-10311000</v>
      </c>
      <c r="J274" s="2" t="s">
        <v>263</v>
      </c>
      <c r="K274" s="2" t="s">
        <v>169</v>
      </c>
      <c r="L274" s="2" t="s">
        <v>170</v>
      </c>
      <c r="M274" s="2" t="s">
        <v>158</v>
      </c>
      <c r="N274" s="2" t="s">
        <v>259</v>
      </c>
      <c r="O274" s="2" t="s">
        <v>259</v>
      </c>
      <c r="P274" s="2" t="s">
        <v>161</v>
      </c>
      <c r="Q274" s="4">
        <v>45161</v>
      </c>
      <c r="R274" s="2" t="s">
        <v>260</v>
      </c>
      <c r="S274" t="str">
        <f t="shared" si="4"/>
        <v>return</v>
      </c>
    </row>
    <row r="275" spans="1:19" x14ac:dyDescent="0.35">
      <c r="A275" s="2" t="s">
        <v>97</v>
      </c>
      <c r="B275" s="2" t="s">
        <v>156</v>
      </c>
      <c r="C275" s="3">
        <v>45127</v>
      </c>
      <c r="D275" s="2" t="s">
        <v>297</v>
      </c>
      <c r="E275" s="2" t="s">
        <v>298</v>
      </c>
      <c r="F275" s="2" t="s">
        <v>257</v>
      </c>
      <c r="G275" s="7">
        <v>4511000</v>
      </c>
      <c r="H275" s="7">
        <v>1804000</v>
      </c>
      <c r="I275" s="7">
        <v>1804000</v>
      </c>
      <c r="J275" s="2" t="s">
        <v>263</v>
      </c>
      <c r="K275" s="2" t="s">
        <v>169</v>
      </c>
      <c r="L275" s="2" t="s">
        <v>170</v>
      </c>
      <c r="M275" s="2" t="s">
        <v>158</v>
      </c>
      <c r="N275" s="2" t="s">
        <v>259</v>
      </c>
      <c r="O275" s="2" t="s">
        <v>259</v>
      </c>
      <c r="P275" s="2" t="s">
        <v>161</v>
      </c>
      <c r="Q275" s="4">
        <v>45161</v>
      </c>
      <c r="R275" s="2" t="s">
        <v>260</v>
      </c>
      <c r="S275" t="str">
        <f t="shared" si="4"/>
        <v>pay</v>
      </c>
    </row>
    <row r="276" spans="1:19" x14ac:dyDescent="0.35">
      <c r="A276" s="2" t="s">
        <v>97</v>
      </c>
      <c r="B276" s="2" t="s">
        <v>156</v>
      </c>
      <c r="C276" s="3">
        <v>45127</v>
      </c>
      <c r="D276" s="2" t="s">
        <v>297</v>
      </c>
      <c r="E276" s="2" t="s">
        <v>298</v>
      </c>
      <c r="F276" s="2" t="s">
        <v>248</v>
      </c>
      <c r="G276" s="7">
        <v>26509000</v>
      </c>
      <c r="H276" s="7">
        <v>10311000</v>
      </c>
      <c r="I276" s="7">
        <v>10311000</v>
      </c>
      <c r="J276" s="2" t="s">
        <v>231</v>
      </c>
      <c r="K276" s="2" t="s">
        <v>169</v>
      </c>
      <c r="L276" s="2" t="s">
        <v>170</v>
      </c>
      <c r="M276" s="2" t="s">
        <v>158</v>
      </c>
      <c r="N276" s="2" t="s">
        <v>233</v>
      </c>
      <c r="O276" s="2" t="s">
        <v>233</v>
      </c>
      <c r="P276" s="2" t="s">
        <v>161</v>
      </c>
      <c r="Q276" s="4">
        <v>45146</v>
      </c>
      <c r="R276" s="2" t="s">
        <v>232</v>
      </c>
      <c r="S276" t="str">
        <f t="shared" si="4"/>
        <v>pay</v>
      </c>
    </row>
    <row r="277" spans="1:19" x14ac:dyDescent="0.35">
      <c r="A277" s="2" t="s">
        <v>98</v>
      </c>
      <c r="B277" s="2" t="s">
        <v>156</v>
      </c>
      <c r="C277" s="3">
        <v>45127</v>
      </c>
      <c r="D277" s="2" t="s">
        <v>297</v>
      </c>
      <c r="E277" s="2" t="s">
        <v>298</v>
      </c>
      <c r="F277" s="2" t="s">
        <v>257</v>
      </c>
      <c r="G277" s="7">
        <v>-36803000</v>
      </c>
      <c r="H277" s="7">
        <v>-13776000</v>
      </c>
      <c r="I277" s="7">
        <v>-13776000</v>
      </c>
      <c r="J277" s="2" t="s">
        <v>263</v>
      </c>
      <c r="K277" s="2" t="s">
        <v>169</v>
      </c>
      <c r="L277" s="2" t="s">
        <v>170</v>
      </c>
      <c r="M277" s="2" t="s">
        <v>158</v>
      </c>
      <c r="N277" s="2" t="s">
        <v>259</v>
      </c>
      <c r="O277" s="2" t="s">
        <v>259</v>
      </c>
      <c r="P277" s="2" t="s">
        <v>161</v>
      </c>
      <c r="Q277" s="4">
        <v>45161</v>
      </c>
      <c r="R277" s="2" t="s">
        <v>260</v>
      </c>
      <c r="S277" t="str">
        <f t="shared" si="4"/>
        <v>return</v>
      </c>
    </row>
    <row r="278" spans="1:19" x14ac:dyDescent="0.35">
      <c r="A278" s="2" t="s">
        <v>98</v>
      </c>
      <c r="B278" s="2" t="s">
        <v>156</v>
      </c>
      <c r="C278" s="3">
        <v>45127</v>
      </c>
      <c r="D278" s="2" t="s">
        <v>297</v>
      </c>
      <c r="E278" s="2" t="s">
        <v>298</v>
      </c>
      <c r="F278" s="2" t="s">
        <v>257</v>
      </c>
      <c r="G278" s="7">
        <v>4511000</v>
      </c>
      <c r="H278" s="7">
        <v>1714000</v>
      </c>
      <c r="I278" s="7">
        <v>1714000</v>
      </c>
      <c r="J278" s="2" t="s">
        <v>263</v>
      </c>
      <c r="K278" s="2" t="s">
        <v>169</v>
      </c>
      <c r="L278" s="2" t="s">
        <v>170</v>
      </c>
      <c r="M278" s="2" t="s">
        <v>158</v>
      </c>
      <c r="N278" s="2" t="s">
        <v>259</v>
      </c>
      <c r="O278" s="2" t="s">
        <v>259</v>
      </c>
      <c r="P278" s="2" t="s">
        <v>161</v>
      </c>
      <c r="Q278" s="4">
        <v>45161</v>
      </c>
      <c r="R278" s="2" t="s">
        <v>260</v>
      </c>
      <c r="S278" t="str">
        <f t="shared" si="4"/>
        <v>pay</v>
      </c>
    </row>
    <row r="279" spans="1:19" x14ac:dyDescent="0.35">
      <c r="A279" s="2" t="s">
        <v>98</v>
      </c>
      <c r="B279" s="2" t="s">
        <v>156</v>
      </c>
      <c r="C279" s="3">
        <v>45127</v>
      </c>
      <c r="D279" s="2" t="s">
        <v>297</v>
      </c>
      <c r="E279" s="2" t="s">
        <v>298</v>
      </c>
      <c r="F279" s="2" t="s">
        <v>248</v>
      </c>
      <c r="G279" s="7">
        <v>36803000</v>
      </c>
      <c r="H279" s="7">
        <v>13776000</v>
      </c>
      <c r="I279" s="7">
        <v>13776000</v>
      </c>
      <c r="J279" s="2" t="s">
        <v>231</v>
      </c>
      <c r="K279" s="2" t="s">
        <v>169</v>
      </c>
      <c r="L279" s="2" t="s">
        <v>170</v>
      </c>
      <c r="M279" s="2" t="s">
        <v>158</v>
      </c>
      <c r="N279" s="2" t="s">
        <v>233</v>
      </c>
      <c r="O279" s="2" t="s">
        <v>233</v>
      </c>
      <c r="P279" s="2" t="s">
        <v>161</v>
      </c>
      <c r="Q279" s="4">
        <v>45146</v>
      </c>
      <c r="R279" s="2" t="s">
        <v>232</v>
      </c>
      <c r="S279" t="str">
        <f t="shared" si="4"/>
        <v>pay</v>
      </c>
    </row>
    <row r="280" spans="1:19" x14ac:dyDescent="0.35">
      <c r="A280" s="2" t="s">
        <v>99</v>
      </c>
      <c r="B280" s="2" t="s">
        <v>156</v>
      </c>
      <c r="C280" s="3">
        <v>45127</v>
      </c>
      <c r="D280" s="2" t="s">
        <v>299</v>
      </c>
      <c r="E280" s="2" t="s">
        <v>300</v>
      </c>
      <c r="F280" s="2" t="s">
        <v>257</v>
      </c>
      <c r="G280" s="7">
        <v>-34491000</v>
      </c>
      <c r="H280" s="7">
        <v>-12898000</v>
      </c>
      <c r="I280" s="7">
        <v>-12898000</v>
      </c>
      <c r="J280" s="2" t="s">
        <v>263</v>
      </c>
      <c r="K280" s="2" t="s">
        <v>169</v>
      </c>
      <c r="L280" s="2" t="s">
        <v>170</v>
      </c>
      <c r="M280" s="2" t="s">
        <v>158</v>
      </c>
      <c r="N280" s="2" t="s">
        <v>259</v>
      </c>
      <c r="O280" s="2" t="s">
        <v>259</v>
      </c>
      <c r="P280" s="2" t="s">
        <v>161</v>
      </c>
      <c r="Q280" s="4">
        <v>45161</v>
      </c>
      <c r="R280" s="2" t="s">
        <v>260</v>
      </c>
      <c r="S280" t="str">
        <f t="shared" si="4"/>
        <v>return</v>
      </c>
    </row>
    <row r="281" spans="1:19" x14ac:dyDescent="0.35">
      <c r="A281" s="2" t="s">
        <v>99</v>
      </c>
      <c r="B281" s="2" t="s">
        <v>156</v>
      </c>
      <c r="C281" s="3">
        <v>45127</v>
      </c>
      <c r="D281" s="2" t="s">
        <v>299</v>
      </c>
      <c r="E281" s="2" t="s">
        <v>300</v>
      </c>
      <c r="F281" s="2" t="s">
        <v>257</v>
      </c>
      <c r="G281" s="7">
        <v>4506000</v>
      </c>
      <c r="H281" s="7">
        <v>1712000</v>
      </c>
      <c r="I281" s="7">
        <v>1712000</v>
      </c>
      <c r="J281" s="2" t="s">
        <v>263</v>
      </c>
      <c r="K281" s="2" t="s">
        <v>169</v>
      </c>
      <c r="L281" s="2" t="s">
        <v>170</v>
      </c>
      <c r="M281" s="2" t="s">
        <v>158</v>
      </c>
      <c r="N281" s="2" t="s">
        <v>259</v>
      </c>
      <c r="O281" s="2" t="s">
        <v>259</v>
      </c>
      <c r="P281" s="2" t="s">
        <v>161</v>
      </c>
      <c r="Q281" s="4">
        <v>45161</v>
      </c>
      <c r="R281" s="2" t="s">
        <v>260</v>
      </c>
      <c r="S281" t="str">
        <f t="shared" si="4"/>
        <v>pay</v>
      </c>
    </row>
    <row r="282" spans="1:19" x14ac:dyDescent="0.35">
      <c r="A282" s="2" t="s">
        <v>99</v>
      </c>
      <c r="B282" s="2" t="s">
        <v>156</v>
      </c>
      <c r="C282" s="3">
        <v>45127</v>
      </c>
      <c r="D282" s="2" t="s">
        <v>299</v>
      </c>
      <c r="E282" s="2" t="s">
        <v>300</v>
      </c>
      <c r="F282" s="2" t="s">
        <v>248</v>
      </c>
      <c r="G282" s="7">
        <v>34491000</v>
      </c>
      <c r="H282" s="7">
        <v>12898000</v>
      </c>
      <c r="I282" s="7">
        <v>12898000</v>
      </c>
      <c r="J282" s="2" t="s">
        <v>231</v>
      </c>
      <c r="K282" s="2" t="s">
        <v>169</v>
      </c>
      <c r="L282" s="2" t="s">
        <v>170</v>
      </c>
      <c r="M282" s="2" t="s">
        <v>158</v>
      </c>
      <c r="N282" s="2" t="s">
        <v>233</v>
      </c>
      <c r="O282" s="2" t="s">
        <v>233</v>
      </c>
      <c r="P282" s="2" t="s">
        <v>161</v>
      </c>
      <c r="Q282" s="4">
        <v>45146</v>
      </c>
      <c r="R282" s="2" t="s">
        <v>232</v>
      </c>
      <c r="S282" t="str">
        <f t="shared" si="4"/>
        <v>pay</v>
      </c>
    </row>
    <row r="283" spans="1:19" x14ac:dyDescent="0.35">
      <c r="A283" s="2" t="s">
        <v>102</v>
      </c>
      <c r="B283" s="2" t="s">
        <v>156</v>
      </c>
      <c r="C283" s="3">
        <v>45128</v>
      </c>
      <c r="D283" s="2" t="s">
        <v>305</v>
      </c>
      <c r="E283" s="2" t="s">
        <v>306</v>
      </c>
      <c r="F283" s="2" t="s">
        <v>248</v>
      </c>
      <c r="G283" s="7">
        <v>10213000</v>
      </c>
      <c r="H283" s="7">
        <v>3677000</v>
      </c>
      <c r="I283" s="7">
        <v>3677000</v>
      </c>
      <c r="J283" s="2" t="s">
        <v>231</v>
      </c>
      <c r="K283" s="2" t="s">
        <v>169</v>
      </c>
      <c r="L283" s="2" t="s">
        <v>170</v>
      </c>
      <c r="M283" s="2" t="s">
        <v>158</v>
      </c>
      <c r="N283" s="2" t="s">
        <v>233</v>
      </c>
      <c r="O283" s="2" t="s">
        <v>233</v>
      </c>
      <c r="P283" s="2" t="s">
        <v>161</v>
      </c>
      <c r="Q283" s="4">
        <v>45146</v>
      </c>
      <c r="R283" s="2" t="s">
        <v>232</v>
      </c>
      <c r="S283" t="str">
        <f t="shared" si="4"/>
        <v>pay</v>
      </c>
    </row>
    <row r="284" spans="1:19" x14ac:dyDescent="0.35">
      <c r="A284" s="2" t="s">
        <v>103</v>
      </c>
      <c r="B284" s="2" t="s">
        <v>156</v>
      </c>
      <c r="C284" s="3">
        <v>45128</v>
      </c>
      <c r="D284" s="2" t="s">
        <v>307</v>
      </c>
      <c r="E284" s="2" t="s">
        <v>308</v>
      </c>
      <c r="F284" s="2" t="s">
        <v>248</v>
      </c>
      <c r="G284" s="7">
        <v>37887000</v>
      </c>
      <c r="H284" s="7">
        <v>14225000</v>
      </c>
      <c r="I284" s="7">
        <v>14225000</v>
      </c>
      <c r="J284" s="2" t="s">
        <v>231</v>
      </c>
      <c r="K284" s="2" t="s">
        <v>169</v>
      </c>
      <c r="L284" s="2" t="s">
        <v>170</v>
      </c>
      <c r="M284" s="2" t="s">
        <v>158</v>
      </c>
      <c r="N284" s="2" t="s">
        <v>233</v>
      </c>
      <c r="O284" s="2" t="s">
        <v>233</v>
      </c>
      <c r="P284" s="2" t="s">
        <v>161</v>
      </c>
      <c r="Q284" s="4">
        <v>45146</v>
      </c>
      <c r="R284" s="2" t="s">
        <v>232</v>
      </c>
      <c r="S284" t="str">
        <f t="shared" si="4"/>
        <v>pay</v>
      </c>
    </row>
    <row r="285" spans="1:19" x14ac:dyDescent="0.35">
      <c r="A285" s="2" t="s">
        <v>104</v>
      </c>
      <c r="B285" s="2" t="s">
        <v>156</v>
      </c>
      <c r="C285" s="3">
        <v>45128</v>
      </c>
      <c r="D285" s="2" t="s">
        <v>311</v>
      </c>
      <c r="E285" s="2" t="s">
        <v>312</v>
      </c>
      <c r="F285" s="2" t="s">
        <v>248</v>
      </c>
      <c r="G285" s="7">
        <v>30107000</v>
      </c>
      <c r="H285" s="7">
        <v>11212000</v>
      </c>
      <c r="I285" s="7">
        <v>11212000</v>
      </c>
      <c r="J285" s="2" t="s">
        <v>231</v>
      </c>
      <c r="K285" s="2" t="s">
        <v>169</v>
      </c>
      <c r="L285" s="2" t="s">
        <v>170</v>
      </c>
      <c r="M285" s="2" t="s">
        <v>158</v>
      </c>
      <c r="N285" s="2" t="s">
        <v>233</v>
      </c>
      <c r="O285" s="2" t="s">
        <v>233</v>
      </c>
      <c r="P285" s="2" t="s">
        <v>161</v>
      </c>
      <c r="Q285" s="4">
        <v>45146</v>
      </c>
      <c r="R285" s="2" t="s">
        <v>232</v>
      </c>
      <c r="S285" t="str">
        <f t="shared" si="4"/>
        <v>pay</v>
      </c>
    </row>
    <row r="286" spans="1:19" x14ac:dyDescent="0.35">
      <c r="A286" s="2" t="s">
        <v>106</v>
      </c>
      <c r="B286" s="2" t="s">
        <v>156</v>
      </c>
      <c r="C286" s="3">
        <v>45128</v>
      </c>
      <c r="D286" s="2" t="s">
        <v>317</v>
      </c>
      <c r="E286" s="2" t="s">
        <v>318</v>
      </c>
      <c r="F286" s="2" t="s">
        <v>257</v>
      </c>
      <c r="G286" s="7">
        <v>-26723000</v>
      </c>
      <c r="H286" s="7">
        <v>-10155000</v>
      </c>
      <c r="I286" s="7">
        <v>-10155000</v>
      </c>
      <c r="J286" s="2" t="s">
        <v>263</v>
      </c>
      <c r="K286" s="2" t="s">
        <v>169</v>
      </c>
      <c r="L286" s="2" t="s">
        <v>170</v>
      </c>
      <c r="M286" s="2" t="s">
        <v>158</v>
      </c>
      <c r="N286" s="2" t="s">
        <v>259</v>
      </c>
      <c r="O286" s="2" t="s">
        <v>259</v>
      </c>
      <c r="P286" s="2" t="s">
        <v>161</v>
      </c>
      <c r="Q286" s="4">
        <v>45161</v>
      </c>
      <c r="R286" s="2" t="s">
        <v>260</v>
      </c>
      <c r="S286" t="str">
        <f t="shared" si="4"/>
        <v>return</v>
      </c>
    </row>
    <row r="287" spans="1:19" x14ac:dyDescent="0.35">
      <c r="A287" s="2" t="s">
        <v>106</v>
      </c>
      <c r="B287" s="2" t="s">
        <v>156</v>
      </c>
      <c r="C287" s="3">
        <v>45128</v>
      </c>
      <c r="D287" s="2" t="s">
        <v>317</v>
      </c>
      <c r="E287" s="2" t="s">
        <v>318</v>
      </c>
      <c r="F287" s="2" t="s">
        <v>257</v>
      </c>
      <c r="G287" s="7">
        <v>4581000</v>
      </c>
      <c r="H287" s="7">
        <v>1741000</v>
      </c>
      <c r="I287" s="7">
        <v>1741000</v>
      </c>
      <c r="J287" s="2" t="s">
        <v>263</v>
      </c>
      <c r="K287" s="2" t="s">
        <v>169</v>
      </c>
      <c r="L287" s="2" t="s">
        <v>170</v>
      </c>
      <c r="M287" s="2" t="s">
        <v>158</v>
      </c>
      <c r="N287" s="2" t="s">
        <v>259</v>
      </c>
      <c r="O287" s="2" t="s">
        <v>259</v>
      </c>
      <c r="P287" s="2" t="s">
        <v>161</v>
      </c>
      <c r="Q287" s="4">
        <v>45161</v>
      </c>
      <c r="R287" s="2" t="s">
        <v>260</v>
      </c>
      <c r="S287" t="str">
        <f t="shared" si="4"/>
        <v>pay</v>
      </c>
    </row>
    <row r="288" spans="1:19" x14ac:dyDescent="0.35">
      <c r="A288" s="2" t="s">
        <v>106</v>
      </c>
      <c r="B288" s="2" t="s">
        <v>156</v>
      </c>
      <c r="C288" s="3">
        <v>45128</v>
      </c>
      <c r="D288" s="2" t="s">
        <v>317</v>
      </c>
      <c r="E288" s="2" t="s">
        <v>318</v>
      </c>
      <c r="F288" s="2" t="s">
        <v>248</v>
      </c>
      <c r="G288" s="7">
        <v>26723000</v>
      </c>
      <c r="H288" s="7">
        <v>10155000</v>
      </c>
      <c r="I288" s="7">
        <v>10155000</v>
      </c>
      <c r="J288" s="2" t="s">
        <v>231</v>
      </c>
      <c r="K288" s="2" t="s">
        <v>169</v>
      </c>
      <c r="L288" s="2" t="s">
        <v>170</v>
      </c>
      <c r="M288" s="2" t="s">
        <v>158</v>
      </c>
      <c r="N288" s="2" t="s">
        <v>233</v>
      </c>
      <c r="O288" s="2" t="s">
        <v>233</v>
      </c>
      <c r="P288" s="2" t="s">
        <v>161</v>
      </c>
      <c r="Q288" s="4">
        <v>45146</v>
      </c>
      <c r="R288" s="2" t="s">
        <v>232</v>
      </c>
      <c r="S288" t="str">
        <f t="shared" si="4"/>
        <v>pay</v>
      </c>
    </row>
    <row r="289" spans="1:19" x14ac:dyDescent="0.35">
      <c r="A289" s="2" t="s">
        <v>107</v>
      </c>
      <c r="B289" s="2" t="s">
        <v>156</v>
      </c>
      <c r="C289" s="3">
        <v>45128</v>
      </c>
      <c r="D289" s="2" t="s">
        <v>317</v>
      </c>
      <c r="E289" s="2" t="s">
        <v>318</v>
      </c>
      <c r="F289" s="2" t="s">
        <v>257</v>
      </c>
      <c r="G289" s="7">
        <v>-25279000</v>
      </c>
      <c r="H289" s="7">
        <v>-9606000</v>
      </c>
      <c r="I289" s="7">
        <v>-9606000</v>
      </c>
      <c r="J289" s="2" t="s">
        <v>263</v>
      </c>
      <c r="K289" s="2" t="s">
        <v>169</v>
      </c>
      <c r="L289" s="2" t="s">
        <v>170</v>
      </c>
      <c r="M289" s="2" t="s">
        <v>158</v>
      </c>
      <c r="N289" s="2" t="s">
        <v>259</v>
      </c>
      <c r="O289" s="2" t="s">
        <v>259</v>
      </c>
      <c r="P289" s="2" t="s">
        <v>161</v>
      </c>
      <c r="Q289" s="4">
        <v>45161</v>
      </c>
      <c r="R289" s="2" t="s">
        <v>260</v>
      </c>
      <c r="S289" t="str">
        <f t="shared" si="4"/>
        <v>return</v>
      </c>
    </row>
    <row r="290" spans="1:19" x14ac:dyDescent="0.35">
      <c r="A290" s="2" t="s">
        <v>107</v>
      </c>
      <c r="B290" s="2" t="s">
        <v>156</v>
      </c>
      <c r="C290" s="3">
        <v>45128</v>
      </c>
      <c r="D290" s="2" t="s">
        <v>317</v>
      </c>
      <c r="E290" s="2" t="s">
        <v>318</v>
      </c>
      <c r="F290" s="2" t="s">
        <v>257</v>
      </c>
      <c r="G290" s="7">
        <v>4535000</v>
      </c>
      <c r="H290" s="7">
        <v>1723000</v>
      </c>
      <c r="I290" s="7">
        <v>1723000</v>
      </c>
      <c r="J290" s="2" t="s">
        <v>263</v>
      </c>
      <c r="K290" s="2" t="s">
        <v>169</v>
      </c>
      <c r="L290" s="2" t="s">
        <v>170</v>
      </c>
      <c r="M290" s="2" t="s">
        <v>158</v>
      </c>
      <c r="N290" s="2" t="s">
        <v>259</v>
      </c>
      <c r="O290" s="2" t="s">
        <v>259</v>
      </c>
      <c r="P290" s="2" t="s">
        <v>161</v>
      </c>
      <c r="Q290" s="4">
        <v>45161</v>
      </c>
      <c r="R290" s="2" t="s">
        <v>260</v>
      </c>
      <c r="S290" t="str">
        <f t="shared" si="4"/>
        <v>pay</v>
      </c>
    </row>
    <row r="291" spans="1:19" x14ac:dyDescent="0.35">
      <c r="A291" s="2" t="s">
        <v>107</v>
      </c>
      <c r="B291" s="2" t="s">
        <v>156</v>
      </c>
      <c r="C291" s="3">
        <v>45128</v>
      </c>
      <c r="D291" s="2" t="s">
        <v>317</v>
      </c>
      <c r="E291" s="2" t="s">
        <v>318</v>
      </c>
      <c r="F291" s="2" t="s">
        <v>248</v>
      </c>
      <c r="G291" s="7">
        <v>25279000</v>
      </c>
      <c r="H291" s="7">
        <v>9606000</v>
      </c>
      <c r="I291" s="7">
        <v>9606000</v>
      </c>
      <c r="J291" s="2" t="s">
        <v>231</v>
      </c>
      <c r="K291" s="2" t="s">
        <v>169</v>
      </c>
      <c r="L291" s="2" t="s">
        <v>170</v>
      </c>
      <c r="M291" s="2" t="s">
        <v>158</v>
      </c>
      <c r="N291" s="2" t="s">
        <v>233</v>
      </c>
      <c r="O291" s="2" t="s">
        <v>233</v>
      </c>
      <c r="P291" s="2" t="s">
        <v>161</v>
      </c>
      <c r="Q291" s="4">
        <v>45146</v>
      </c>
      <c r="R291" s="2" t="s">
        <v>232</v>
      </c>
      <c r="S291" t="str">
        <f t="shared" si="4"/>
        <v>pay</v>
      </c>
    </row>
    <row r="292" spans="1:19" x14ac:dyDescent="0.35">
      <c r="A292" s="2" t="s">
        <v>109</v>
      </c>
      <c r="B292" s="2" t="s">
        <v>156</v>
      </c>
      <c r="C292" s="3">
        <v>45128</v>
      </c>
      <c r="D292" s="2" t="s">
        <v>315</v>
      </c>
      <c r="E292" s="2" t="s">
        <v>316</v>
      </c>
      <c r="F292" s="2" t="s">
        <v>257</v>
      </c>
      <c r="G292" s="7">
        <v>-35996000</v>
      </c>
      <c r="H292" s="7">
        <v>-13678000</v>
      </c>
      <c r="I292" s="7">
        <v>-13678000</v>
      </c>
      <c r="J292" s="2" t="s">
        <v>263</v>
      </c>
      <c r="K292" s="2" t="s">
        <v>169</v>
      </c>
      <c r="L292" s="2" t="s">
        <v>170</v>
      </c>
      <c r="M292" s="2" t="s">
        <v>158</v>
      </c>
      <c r="N292" s="2" t="s">
        <v>259</v>
      </c>
      <c r="O292" s="2" t="s">
        <v>259</v>
      </c>
      <c r="P292" s="2" t="s">
        <v>161</v>
      </c>
      <c r="Q292" s="4">
        <v>45161</v>
      </c>
      <c r="R292" s="2" t="s">
        <v>260</v>
      </c>
      <c r="S292" t="str">
        <f t="shared" si="4"/>
        <v>return</v>
      </c>
    </row>
    <row r="293" spans="1:19" x14ac:dyDescent="0.35">
      <c r="A293" s="2" t="s">
        <v>109</v>
      </c>
      <c r="B293" s="2" t="s">
        <v>156</v>
      </c>
      <c r="C293" s="3">
        <v>45128</v>
      </c>
      <c r="D293" s="2" t="s">
        <v>315</v>
      </c>
      <c r="E293" s="2" t="s">
        <v>316</v>
      </c>
      <c r="F293" s="2" t="s">
        <v>257</v>
      </c>
      <c r="G293" s="7">
        <v>7811000</v>
      </c>
      <c r="H293" s="7">
        <v>2968000</v>
      </c>
      <c r="I293" s="7">
        <v>2968000</v>
      </c>
      <c r="J293" s="2" t="s">
        <v>263</v>
      </c>
      <c r="K293" s="2" t="s">
        <v>169</v>
      </c>
      <c r="L293" s="2" t="s">
        <v>170</v>
      </c>
      <c r="M293" s="2" t="s">
        <v>158</v>
      </c>
      <c r="N293" s="2" t="s">
        <v>259</v>
      </c>
      <c r="O293" s="2" t="s">
        <v>259</v>
      </c>
      <c r="P293" s="2" t="s">
        <v>161</v>
      </c>
      <c r="Q293" s="4">
        <v>45161</v>
      </c>
      <c r="R293" s="2" t="s">
        <v>260</v>
      </c>
      <c r="S293" t="str">
        <f t="shared" si="4"/>
        <v>pay</v>
      </c>
    </row>
    <row r="294" spans="1:19" x14ac:dyDescent="0.35">
      <c r="A294" s="2" t="s">
        <v>109</v>
      </c>
      <c r="B294" s="2" t="s">
        <v>156</v>
      </c>
      <c r="C294" s="3">
        <v>45128</v>
      </c>
      <c r="D294" s="2" t="s">
        <v>315</v>
      </c>
      <c r="E294" s="2" t="s">
        <v>316</v>
      </c>
      <c r="F294" s="2" t="s">
        <v>248</v>
      </c>
      <c r="G294" s="7">
        <v>35996000</v>
      </c>
      <c r="H294" s="7">
        <v>13678000</v>
      </c>
      <c r="I294" s="7">
        <v>13678000</v>
      </c>
      <c r="J294" s="2" t="s">
        <v>231</v>
      </c>
      <c r="K294" s="2" t="s">
        <v>169</v>
      </c>
      <c r="L294" s="2" t="s">
        <v>170</v>
      </c>
      <c r="M294" s="2" t="s">
        <v>158</v>
      </c>
      <c r="N294" s="2" t="s">
        <v>233</v>
      </c>
      <c r="O294" s="2" t="s">
        <v>233</v>
      </c>
      <c r="P294" s="2" t="s">
        <v>161</v>
      </c>
      <c r="Q294" s="4">
        <v>45146</v>
      </c>
      <c r="R294" s="2" t="s">
        <v>232</v>
      </c>
      <c r="S294" t="str">
        <f t="shared" si="4"/>
        <v>pay</v>
      </c>
    </row>
    <row r="295" spans="1:19" x14ac:dyDescent="0.35">
      <c r="A295" s="2" t="s">
        <v>110</v>
      </c>
      <c r="B295" s="2" t="s">
        <v>277</v>
      </c>
      <c r="C295" s="5"/>
      <c r="D295" s="2" t="s">
        <v>319</v>
      </c>
      <c r="E295" s="2" t="s">
        <v>320</v>
      </c>
      <c r="F295" s="2" t="s">
        <v>257</v>
      </c>
      <c r="G295" s="7">
        <v>-21820000</v>
      </c>
      <c r="H295" s="7">
        <v>-8537000</v>
      </c>
      <c r="I295" s="7">
        <v>-8537000</v>
      </c>
      <c r="J295" s="2" t="s">
        <v>240</v>
      </c>
      <c r="K295" s="2" t="s">
        <v>169</v>
      </c>
      <c r="L295" s="2" t="s">
        <v>170</v>
      </c>
      <c r="M295" s="2" t="s">
        <v>158</v>
      </c>
      <c r="N295" s="2" t="s">
        <v>259</v>
      </c>
      <c r="O295" s="2" t="s">
        <v>259</v>
      </c>
      <c r="P295" s="2" t="s">
        <v>161</v>
      </c>
      <c r="Q295" s="4">
        <v>45161</v>
      </c>
      <c r="R295" s="2" t="s">
        <v>260</v>
      </c>
      <c r="S295" t="str">
        <f t="shared" si="4"/>
        <v>return</v>
      </c>
    </row>
    <row r="296" spans="1:19" x14ac:dyDescent="0.35">
      <c r="A296" s="2" t="s">
        <v>110</v>
      </c>
      <c r="B296" s="2" t="s">
        <v>277</v>
      </c>
      <c r="C296" s="5"/>
      <c r="D296" s="2" t="s">
        <v>319</v>
      </c>
      <c r="E296" s="2" t="s">
        <v>320</v>
      </c>
      <c r="F296" s="2" t="s">
        <v>248</v>
      </c>
      <c r="G296" s="7">
        <v>21820000</v>
      </c>
      <c r="H296" s="7">
        <v>8537000</v>
      </c>
      <c r="I296" s="7">
        <v>8537000</v>
      </c>
      <c r="J296" s="2" t="s">
        <v>231</v>
      </c>
      <c r="K296" s="2" t="s">
        <v>169</v>
      </c>
      <c r="L296" s="2" t="s">
        <v>170</v>
      </c>
      <c r="M296" s="2" t="s">
        <v>158</v>
      </c>
      <c r="N296" s="2" t="s">
        <v>233</v>
      </c>
      <c r="O296" s="2" t="s">
        <v>233</v>
      </c>
      <c r="P296" s="2" t="s">
        <v>161</v>
      </c>
      <c r="Q296" s="4">
        <v>45146</v>
      </c>
      <c r="R296" s="2" t="s">
        <v>232</v>
      </c>
      <c r="S296" t="str">
        <f t="shared" si="4"/>
        <v>pay</v>
      </c>
    </row>
    <row r="297" spans="1:19" x14ac:dyDescent="0.35">
      <c r="A297" s="2" t="s">
        <v>111</v>
      </c>
      <c r="B297" s="2" t="s">
        <v>156</v>
      </c>
      <c r="C297" s="3">
        <v>45133</v>
      </c>
      <c r="D297" s="2" t="s">
        <v>313</v>
      </c>
      <c r="E297" s="2" t="s">
        <v>314</v>
      </c>
      <c r="F297" s="2" t="s">
        <v>248</v>
      </c>
      <c r="G297" s="7">
        <v>47679000</v>
      </c>
      <c r="H297" s="7">
        <v>17163000</v>
      </c>
      <c r="I297" s="7">
        <v>17163000</v>
      </c>
      <c r="J297" s="2" t="s">
        <v>231</v>
      </c>
      <c r="K297" s="2" t="s">
        <v>169</v>
      </c>
      <c r="L297" s="2" t="s">
        <v>170</v>
      </c>
      <c r="M297" s="2" t="s">
        <v>158</v>
      </c>
      <c r="N297" s="2" t="s">
        <v>233</v>
      </c>
      <c r="O297" s="2" t="s">
        <v>233</v>
      </c>
      <c r="P297" s="2" t="s">
        <v>161</v>
      </c>
      <c r="Q297" s="4">
        <v>45146</v>
      </c>
      <c r="R297" s="2" t="s">
        <v>232</v>
      </c>
      <c r="S297" t="str">
        <f t="shared" si="4"/>
        <v>pay</v>
      </c>
    </row>
    <row r="298" spans="1:19" x14ac:dyDescent="0.35">
      <c r="A298" s="2" t="s">
        <v>112</v>
      </c>
      <c r="B298" s="2" t="s">
        <v>156</v>
      </c>
      <c r="C298" s="3">
        <v>45133</v>
      </c>
      <c r="D298" s="2" t="s">
        <v>313</v>
      </c>
      <c r="E298" s="2" t="s">
        <v>314</v>
      </c>
      <c r="F298" s="2" t="s">
        <v>248</v>
      </c>
      <c r="G298" s="7">
        <v>49179000</v>
      </c>
      <c r="H298" s="7">
        <v>17685000</v>
      </c>
      <c r="I298" s="7">
        <v>17685000</v>
      </c>
      <c r="J298" s="2" t="s">
        <v>231</v>
      </c>
      <c r="K298" s="2" t="s">
        <v>169</v>
      </c>
      <c r="L298" s="2" t="s">
        <v>170</v>
      </c>
      <c r="M298" s="2" t="s">
        <v>158</v>
      </c>
      <c r="N298" s="2" t="s">
        <v>233</v>
      </c>
      <c r="O298" s="2" t="s">
        <v>233</v>
      </c>
      <c r="P298" s="2" t="s">
        <v>161</v>
      </c>
      <c r="Q298" s="4">
        <v>45146</v>
      </c>
      <c r="R298" s="2" t="s">
        <v>232</v>
      </c>
      <c r="S298" t="str">
        <f t="shared" si="4"/>
        <v>pay</v>
      </c>
    </row>
    <row r="299" spans="1:19" x14ac:dyDescent="0.35">
      <c r="A299" s="2" t="s">
        <v>113</v>
      </c>
      <c r="B299" s="2" t="s">
        <v>156</v>
      </c>
      <c r="C299" s="3">
        <v>45132</v>
      </c>
      <c r="D299" s="2" t="s">
        <v>321</v>
      </c>
      <c r="E299" s="2" t="s">
        <v>322</v>
      </c>
      <c r="F299" s="2" t="s">
        <v>257</v>
      </c>
      <c r="G299" s="7">
        <v>12356000</v>
      </c>
      <c r="H299" s="7">
        <v>4201000</v>
      </c>
      <c r="I299" s="7">
        <v>4201000</v>
      </c>
      <c r="J299" s="2" t="s">
        <v>263</v>
      </c>
      <c r="K299" s="2" t="s">
        <v>169</v>
      </c>
      <c r="L299" s="2" t="s">
        <v>170</v>
      </c>
      <c r="M299" s="2" t="s">
        <v>158</v>
      </c>
      <c r="N299" s="2" t="s">
        <v>259</v>
      </c>
      <c r="O299" s="2" t="s">
        <v>259</v>
      </c>
      <c r="P299" s="2" t="s">
        <v>161</v>
      </c>
      <c r="Q299" s="4">
        <v>45161</v>
      </c>
      <c r="R299" s="2" t="s">
        <v>260</v>
      </c>
      <c r="S299" t="str">
        <f t="shared" si="4"/>
        <v>pay</v>
      </c>
    </row>
    <row r="300" spans="1:19" x14ac:dyDescent="0.35">
      <c r="A300" s="2" t="s">
        <v>113</v>
      </c>
      <c r="B300" s="2" t="s">
        <v>156</v>
      </c>
      <c r="C300" s="3">
        <v>45132</v>
      </c>
      <c r="D300" s="2" t="s">
        <v>321</v>
      </c>
      <c r="E300" s="2" t="s">
        <v>322</v>
      </c>
      <c r="F300" s="2" t="s">
        <v>257</v>
      </c>
      <c r="G300" s="7">
        <v>-56804000</v>
      </c>
      <c r="H300" s="7">
        <v>-20203000</v>
      </c>
      <c r="I300" s="7">
        <v>-20203000</v>
      </c>
      <c r="J300" s="2" t="s">
        <v>263</v>
      </c>
      <c r="K300" s="2" t="s">
        <v>169</v>
      </c>
      <c r="L300" s="2" t="s">
        <v>170</v>
      </c>
      <c r="M300" s="2" t="s">
        <v>158</v>
      </c>
      <c r="N300" s="2" t="s">
        <v>259</v>
      </c>
      <c r="O300" s="2" t="s">
        <v>259</v>
      </c>
      <c r="P300" s="2" t="s">
        <v>161</v>
      </c>
      <c r="Q300" s="4">
        <v>45161</v>
      </c>
      <c r="R300" s="2" t="s">
        <v>260</v>
      </c>
      <c r="S300" t="str">
        <f t="shared" si="4"/>
        <v>return</v>
      </c>
    </row>
    <row r="301" spans="1:19" x14ac:dyDescent="0.35">
      <c r="A301" s="2" t="s">
        <v>113</v>
      </c>
      <c r="B301" s="2" t="s">
        <v>156</v>
      </c>
      <c r="C301" s="3">
        <v>45132</v>
      </c>
      <c r="D301" s="2" t="s">
        <v>321</v>
      </c>
      <c r="E301" s="2" t="s">
        <v>322</v>
      </c>
      <c r="F301" s="2" t="s">
        <v>248</v>
      </c>
      <c r="G301" s="7">
        <v>56804000</v>
      </c>
      <c r="H301" s="7">
        <v>20203000</v>
      </c>
      <c r="I301" s="7">
        <v>20203000</v>
      </c>
      <c r="J301" s="2" t="s">
        <v>263</v>
      </c>
      <c r="K301" s="2" t="s">
        <v>169</v>
      </c>
      <c r="L301" s="2" t="s">
        <v>170</v>
      </c>
      <c r="M301" s="2" t="s">
        <v>158</v>
      </c>
      <c r="N301" s="2" t="s">
        <v>233</v>
      </c>
      <c r="O301" s="2" t="s">
        <v>259</v>
      </c>
      <c r="P301" s="2" t="s">
        <v>161</v>
      </c>
      <c r="Q301" s="4">
        <v>45161</v>
      </c>
      <c r="R301" s="2" t="s">
        <v>260</v>
      </c>
      <c r="S301" t="str">
        <f t="shared" si="4"/>
        <v>pay</v>
      </c>
    </row>
    <row r="302" spans="1:19" x14ac:dyDescent="0.35">
      <c r="A302" s="2" t="s">
        <v>114</v>
      </c>
      <c r="B302" s="2" t="s">
        <v>156</v>
      </c>
      <c r="C302" s="3">
        <v>45133</v>
      </c>
      <c r="D302" s="2" t="s">
        <v>323</v>
      </c>
      <c r="E302" s="2" t="s">
        <v>324</v>
      </c>
      <c r="F302" s="2" t="s">
        <v>257</v>
      </c>
      <c r="G302" s="7">
        <v>13888000</v>
      </c>
      <c r="H302" s="7">
        <v>4918000</v>
      </c>
      <c r="I302" s="7">
        <v>4918000</v>
      </c>
      <c r="J302" s="2" t="s">
        <v>263</v>
      </c>
      <c r="K302" s="2" t="s">
        <v>169</v>
      </c>
      <c r="L302" s="2" t="s">
        <v>170</v>
      </c>
      <c r="M302" s="2" t="s">
        <v>158</v>
      </c>
      <c r="N302" s="2" t="s">
        <v>259</v>
      </c>
      <c r="O302" s="2" t="s">
        <v>259</v>
      </c>
      <c r="P302" s="2" t="s">
        <v>161</v>
      </c>
      <c r="Q302" s="4">
        <v>45161</v>
      </c>
      <c r="R302" s="2" t="s">
        <v>260</v>
      </c>
      <c r="S302" t="str">
        <f t="shared" si="4"/>
        <v>pay</v>
      </c>
    </row>
    <row r="303" spans="1:19" x14ac:dyDescent="0.35">
      <c r="A303" s="2" t="s">
        <v>114</v>
      </c>
      <c r="B303" s="2" t="s">
        <v>156</v>
      </c>
      <c r="C303" s="3">
        <v>45133</v>
      </c>
      <c r="D303" s="2" t="s">
        <v>323</v>
      </c>
      <c r="E303" s="2" t="s">
        <v>324</v>
      </c>
      <c r="F303" s="2" t="s">
        <v>257</v>
      </c>
      <c r="G303" s="7">
        <v>-25389000</v>
      </c>
      <c r="H303" s="7">
        <v>-9213000</v>
      </c>
      <c r="I303" s="7">
        <v>-9213000</v>
      </c>
      <c r="J303" s="2" t="s">
        <v>263</v>
      </c>
      <c r="K303" s="2" t="s">
        <v>169</v>
      </c>
      <c r="L303" s="2" t="s">
        <v>170</v>
      </c>
      <c r="M303" s="2" t="s">
        <v>158</v>
      </c>
      <c r="N303" s="2" t="s">
        <v>259</v>
      </c>
      <c r="O303" s="2" t="s">
        <v>259</v>
      </c>
      <c r="P303" s="2" t="s">
        <v>161</v>
      </c>
      <c r="Q303" s="4">
        <v>45161</v>
      </c>
      <c r="R303" s="2" t="s">
        <v>260</v>
      </c>
      <c r="S303" t="str">
        <f t="shared" si="4"/>
        <v>return</v>
      </c>
    </row>
    <row r="304" spans="1:19" x14ac:dyDescent="0.35">
      <c r="A304" s="2" t="s">
        <v>114</v>
      </c>
      <c r="B304" s="2" t="s">
        <v>156</v>
      </c>
      <c r="C304" s="3">
        <v>45133</v>
      </c>
      <c r="D304" s="2" t="s">
        <v>323</v>
      </c>
      <c r="E304" s="2" t="s">
        <v>324</v>
      </c>
      <c r="F304" s="2" t="s">
        <v>248</v>
      </c>
      <c r="G304" s="7">
        <v>25389000</v>
      </c>
      <c r="H304" s="7">
        <v>9213000</v>
      </c>
      <c r="I304" s="7">
        <v>9213000</v>
      </c>
      <c r="J304" s="2" t="s">
        <v>231</v>
      </c>
      <c r="K304" s="2" t="s">
        <v>169</v>
      </c>
      <c r="L304" s="2" t="s">
        <v>170</v>
      </c>
      <c r="M304" s="2" t="s">
        <v>158</v>
      </c>
      <c r="N304" s="2" t="s">
        <v>233</v>
      </c>
      <c r="O304" s="2" t="s">
        <v>233</v>
      </c>
      <c r="P304" s="2" t="s">
        <v>161</v>
      </c>
      <c r="Q304" s="4">
        <v>45146</v>
      </c>
      <c r="R304" s="2" t="s">
        <v>232</v>
      </c>
      <c r="S304" t="str">
        <f t="shared" si="4"/>
        <v>pay</v>
      </c>
    </row>
    <row r="305" spans="1:19" x14ac:dyDescent="0.35">
      <c r="A305" s="2" t="s">
        <v>115</v>
      </c>
      <c r="B305" s="2" t="s">
        <v>156</v>
      </c>
      <c r="C305" s="3">
        <v>45132</v>
      </c>
      <c r="D305" s="2" t="s">
        <v>323</v>
      </c>
      <c r="E305" s="2" t="s">
        <v>324</v>
      </c>
      <c r="F305" s="2" t="s">
        <v>257</v>
      </c>
      <c r="G305" s="7">
        <v>13009000</v>
      </c>
      <c r="H305" s="7">
        <v>4548000</v>
      </c>
      <c r="I305" s="7">
        <v>4548000</v>
      </c>
      <c r="J305" s="2" t="s">
        <v>263</v>
      </c>
      <c r="K305" s="2" t="s">
        <v>169</v>
      </c>
      <c r="L305" s="2" t="s">
        <v>170</v>
      </c>
      <c r="M305" s="2" t="s">
        <v>158</v>
      </c>
      <c r="N305" s="2" t="s">
        <v>259</v>
      </c>
      <c r="O305" s="2" t="s">
        <v>259</v>
      </c>
      <c r="P305" s="2" t="s">
        <v>161</v>
      </c>
      <c r="Q305" s="4">
        <v>45161</v>
      </c>
      <c r="R305" s="2" t="s">
        <v>260</v>
      </c>
      <c r="S305" t="str">
        <f t="shared" si="4"/>
        <v>pay</v>
      </c>
    </row>
    <row r="306" spans="1:19" x14ac:dyDescent="0.35">
      <c r="A306" s="2" t="s">
        <v>115</v>
      </c>
      <c r="B306" s="2" t="s">
        <v>156</v>
      </c>
      <c r="C306" s="3">
        <v>45132</v>
      </c>
      <c r="D306" s="2" t="s">
        <v>323</v>
      </c>
      <c r="E306" s="2" t="s">
        <v>324</v>
      </c>
      <c r="F306" s="2" t="s">
        <v>257</v>
      </c>
      <c r="G306" s="7">
        <v>-25125000</v>
      </c>
      <c r="H306" s="7">
        <v>-8877000</v>
      </c>
      <c r="I306" s="7">
        <v>-8877000</v>
      </c>
      <c r="J306" s="2" t="s">
        <v>263</v>
      </c>
      <c r="K306" s="2" t="s">
        <v>169</v>
      </c>
      <c r="L306" s="2" t="s">
        <v>170</v>
      </c>
      <c r="M306" s="2" t="s">
        <v>158</v>
      </c>
      <c r="N306" s="2" t="s">
        <v>259</v>
      </c>
      <c r="O306" s="2" t="s">
        <v>259</v>
      </c>
      <c r="P306" s="2" t="s">
        <v>161</v>
      </c>
      <c r="Q306" s="4">
        <v>45161</v>
      </c>
      <c r="R306" s="2" t="s">
        <v>260</v>
      </c>
      <c r="S306" t="str">
        <f t="shared" si="4"/>
        <v>return</v>
      </c>
    </row>
    <row r="307" spans="1:19" x14ac:dyDescent="0.35">
      <c r="A307" s="2" t="s">
        <v>115</v>
      </c>
      <c r="B307" s="2" t="s">
        <v>156</v>
      </c>
      <c r="C307" s="3">
        <v>45132</v>
      </c>
      <c r="D307" s="2" t="s">
        <v>323</v>
      </c>
      <c r="E307" s="2" t="s">
        <v>324</v>
      </c>
      <c r="F307" s="2" t="s">
        <v>248</v>
      </c>
      <c r="G307" s="7">
        <v>25125000</v>
      </c>
      <c r="H307" s="7">
        <v>8877000</v>
      </c>
      <c r="I307" s="7">
        <v>8877000</v>
      </c>
      <c r="J307" s="2" t="s">
        <v>231</v>
      </c>
      <c r="K307" s="2" t="s">
        <v>169</v>
      </c>
      <c r="L307" s="2" t="s">
        <v>170</v>
      </c>
      <c r="M307" s="2" t="s">
        <v>158</v>
      </c>
      <c r="N307" s="2" t="s">
        <v>233</v>
      </c>
      <c r="O307" s="2" t="s">
        <v>233</v>
      </c>
      <c r="P307" s="2" t="s">
        <v>161</v>
      </c>
      <c r="Q307" s="4">
        <v>45146</v>
      </c>
      <c r="R307" s="2" t="s">
        <v>232</v>
      </c>
      <c r="S307" t="str">
        <f t="shared" si="4"/>
        <v>pay</v>
      </c>
    </row>
    <row r="308" spans="1:19" x14ac:dyDescent="0.35">
      <c r="A308" s="2" t="s">
        <v>116</v>
      </c>
      <c r="B308" s="2" t="s">
        <v>156</v>
      </c>
      <c r="C308" s="3">
        <v>45133</v>
      </c>
      <c r="D308" s="2" t="s">
        <v>325</v>
      </c>
      <c r="E308" s="2" t="s">
        <v>326</v>
      </c>
      <c r="F308" s="2" t="s">
        <v>257</v>
      </c>
      <c r="G308" s="7">
        <v>-12254000</v>
      </c>
      <c r="H308" s="7">
        <v>-4657000</v>
      </c>
      <c r="I308" s="7">
        <v>-4657000</v>
      </c>
      <c r="J308" s="2" t="s">
        <v>263</v>
      </c>
      <c r="K308" s="2" t="s">
        <v>169</v>
      </c>
      <c r="L308" s="2" t="s">
        <v>170</v>
      </c>
      <c r="M308" s="2" t="s">
        <v>158</v>
      </c>
      <c r="N308" s="2" t="s">
        <v>259</v>
      </c>
      <c r="O308" s="2" t="s">
        <v>259</v>
      </c>
      <c r="P308" s="2" t="s">
        <v>161</v>
      </c>
      <c r="Q308" s="4">
        <v>45161</v>
      </c>
      <c r="R308" s="2" t="s">
        <v>260</v>
      </c>
      <c r="S308" t="str">
        <f t="shared" si="4"/>
        <v>return</v>
      </c>
    </row>
    <row r="309" spans="1:19" x14ac:dyDescent="0.35">
      <c r="A309" s="2" t="s">
        <v>116</v>
      </c>
      <c r="B309" s="2" t="s">
        <v>156</v>
      </c>
      <c r="C309" s="3">
        <v>45133</v>
      </c>
      <c r="D309" s="2" t="s">
        <v>325</v>
      </c>
      <c r="E309" s="2" t="s">
        <v>326</v>
      </c>
      <c r="F309" s="2" t="s">
        <v>257</v>
      </c>
      <c r="G309" s="7">
        <v>9434000</v>
      </c>
      <c r="H309" s="7">
        <v>3492000</v>
      </c>
      <c r="I309" s="7">
        <v>3492000</v>
      </c>
      <c r="J309" s="2" t="s">
        <v>263</v>
      </c>
      <c r="K309" s="2" t="s">
        <v>169</v>
      </c>
      <c r="L309" s="2" t="s">
        <v>170</v>
      </c>
      <c r="M309" s="2" t="s">
        <v>158</v>
      </c>
      <c r="N309" s="2" t="s">
        <v>259</v>
      </c>
      <c r="O309" s="2" t="s">
        <v>259</v>
      </c>
      <c r="P309" s="2" t="s">
        <v>161</v>
      </c>
      <c r="Q309" s="4">
        <v>45161</v>
      </c>
      <c r="R309" s="2" t="s">
        <v>260</v>
      </c>
      <c r="S309" t="str">
        <f t="shared" si="4"/>
        <v>pay</v>
      </c>
    </row>
    <row r="310" spans="1:19" x14ac:dyDescent="0.35">
      <c r="A310" s="2" t="s">
        <v>116</v>
      </c>
      <c r="B310" s="2" t="s">
        <v>156</v>
      </c>
      <c r="C310" s="3">
        <v>45133</v>
      </c>
      <c r="D310" s="2" t="s">
        <v>325</v>
      </c>
      <c r="E310" s="2" t="s">
        <v>326</v>
      </c>
      <c r="F310" s="2" t="s">
        <v>248</v>
      </c>
      <c r="G310" s="7">
        <v>12254000</v>
      </c>
      <c r="H310" s="7">
        <v>4657000</v>
      </c>
      <c r="I310" s="7">
        <v>4657000</v>
      </c>
      <c r="J310" s="2" t="s">
        <v>231</v>
      </c>
      <c r="K310" s="2" t="s">
        <v>169</v>
      </c>
      <c r="L310" s="2" t="s">
        <v>170</v>
      </c>
      <c r="M310" s="2" t="s">
        <v>158</v>
      </c>
      <c r="N310" s="2" t="s">
        <v>233</v>
      </c>
      <c r="O310" s="2" t="s">
        <v>233</v>
      </c>
      <c r="P310" s="2" t="s">
        <v>161</v>
      </c>
      <c r="Q310" s="4">
        <v>45146</v>
      </c>
      <c r="R310" s="2" t="s">
        <v>232</v>
      </c>
      <c r="S310" t="str">
        <f t="shared" si="4"/>
        <v>pay</v>
      </c>
    </row>
    <row r="311" spans="1:19" x14ac:dyDescent="0.35">
      <c r="A311" s="2" t="s">
        <v>117</v>
      </c>
      <c r="B311" s="2" t="s">
        <v>156</v>
      </c>
      <c r="C311" s="3">
        <v>45133</v>
      </c>
      <c r="D311" s="2" t="s">
        <v>327</v>
      </c>
      <c r="E311" s="2" t="s">
        <v>328</v>
      </c>
      <c r="F311" s="2" t="s">
        <v>248</v>
      </c>
      <c r="G311" s="7">
        <v>45432000</v>
      </c>
      <c r="H311" s="7">
        <v>16089000</v>
      </c>
      <c r="I311" s="7">
        <v>16089000</v>
      </c>
      <c r="J311" s="2" t="s">
        <v>231</v>
      </c>
      <c r="K311" s="2" t="s">
        <v>169</v>
      </c>
      <c r="L311" s="2" t="s">
        <v>170</v>
      </c>
      <c r="M311" s="2" t="s">
        <v>158</v>
      </c>
      <c r="N311" s="2" t="s">
        <v>233</v>
      </c>
      <c r="O311" s="2" t="s">
        <v>233</v>
      </c>
      <c r="P311" s="2" t="s">
        <v>161</v>
      </c>
      <c r="Q311" s="4">
        <v>45146</v>
      </c>
      <c r="R311" s="2" t="s">
        <v>232</v>
      </c>
      <c r="S311" t="str">
        <f t="shared" si="4"/>
        <v>pay</v>
      </c>
    </row>
    <row r="312" spans="1:19" x14ac:dyDescent="0.35">
      <c r="A312" s="2" t="s">
        <v>118</v>
      </c>
      <c r="B312" s="2" t="s">
        <v>156</v>
      </c>
      <c r="C312" s="3">
        <v>45134</v>
      </c>
      <c r="D312" s="2" t="s">
        <v>321</v>
      </c>
      <c r="E312" s="2" t="s">
        <v>322</v>
      </c>
      <c r="F312" s="2" t="s">
        <v>257</v>
      </c>
      <c r="G312" s="7">
        <v>-42628000</v>
      </c>
      <c r="H312" s="7">
        <v>-15216000</v>
      </c>
      <c r="I312" s="7">
        <v>-15216000</v>
      </c>
      <c r="J312" s="2" t="s">
        <v>263</v>
      </c>
      <c r="K312" s="2" t="s">
        <v>169</v>
      </c>
      <c r="L312" s="2" t="s">
        <v>170</v>
      </c>
      <c r="M312" s="2" t="s">
        <v>158</v>
      </c>
      <c r="N312" s="2" t="s">
        <v>259</v>
      </c>
      <c r="O312" s="2" t="s">
        <v>259</v>
      </c>
      <c r="P312" s="2" t="s">
        <v>161</v>
      </c>
      <c r="Q312" s="4">
        <v>45161</v>
      </c>
      <c r="R312" s="2" t="s">
        <v>260</v>
      </c>
      <c r="S312" t="str">
        <f t="shared" si="4"/>
        <v>return</v>
      </c>
    </row>
    <row r="313" spans="1:19" x14ac:dyDescent="0.35">
      <c r="A313" s="2" t="s">
        <v>118</v>
      </c>
      <c r="B313" s="2" t="s">
        <v>156</v>
      </c>
      <c r="C313" s="3">
        <v>45134</v>
      </c>
      <c r="D313" s="2" t="s">
        <v>321</v>
      </c>
      <c r="E313" s="2" t="s">
        <v>322</v>
      </c>
      <c r="F313" s="2" t="s">
        <v>257</v>
      </c>
      <c r="G313" s="7">
        <v>9292000</v>
      </c>
      <c r="H313" s="7">
        <v>3215000</v>
      </c>
      <c r="I313" s="7">
        <v>3215000</v>
      </c>
      <c r="J313" s="2" t="s">
        <v>263</v>
      </c>
      <c r="K313" s="2" t="s">
        <v>169</v>
      </c>
      <c r="L313" s="2" t="s">
        <v>170</v>
      </c>
      <c r="M313" s="2" t="s">
        <v>158</v>
      </c>
      <c r="N313" s="2" t="s">
        <v>259</v>
      </c>
      <c r="O313" s="2" t="s">
        <v>259</v>
      </c>
      <c r="P313" s="2" t="s">
        <v>161</v>
      </c>
      <c r="Q313" s="4">
        <v>45161</v>
      </c>
      <c r="R313" s="2" t="s">
        <v>260</v>
      </c>
      <c r="S313" t="str">
        <f t="shared" si="4"/>
        <v>pay</v>
      </c>
    </row>
    <row r="314" spans="1:19" x14ac:dyDescent="0.35">
      <c r="A314" s="2" t="s">
        <v>118</v>
      </c>
      <c r="B314" s="2" t="s">
        <v>156</v>
      </c>
      <c r="C314" s="3">
        <v>45134</v>
      </c>
      <c r="D314" s="2" t="s">
        <v>321</v>
      </c>
      <c r="E314" s="2" t="s">
        <v>322</v>
      </c>
      <c r="F314" s="2" t="s">
        <v>248</v>
      </c>
      <c r="G314" s="7">
        <v>42628000</v>
      </c>
      <c r="H314" s="7">
        <v>15216000</v>
      </c>
      <c r="I314" s="7">
        <v>15216000</v>
      </c>
      <c r="J314" s="2" t="s">
        <v>231</v>
      </c>
      <c r="K314" s="2" t="s">
        <v>169</v>
      </c>
      <c r="L314" s="2" t="s">
        <v>170</v>
      </c>
      <c r="M314" s="2" t="s">
        <v>158</v>
      </c>
      <c r="N314" s="2" t="s">
        <v>233</v>
      </c>
      <c r="O314" s="2" t="s">
        <v>233</v>
      </c>
      <c r="P314" s="2" t="s">
        <v>161</v>
      </c>
      <c r="Q314" s="4">
        <v>45146</v>
      </c>
      <c r="R314" s="2" t="s">
        <v>232</v>
      </c>
      <c r="S314" t="str">
        <f t="shared" si="4"/>
        <v>pay</v>
      </c>
    </row>
    <row r="315" spans="1:19" x14ac:dyDescent="0.35">
      <c r="A315" s="2" t="s">
        <v>119</v>
      </c>
      <c r="B315" s="2" t="s">
        <v>156</v>
      </c>
      <c r="C315" s="3">
        <v>45134</v>
      </c>
      <c r="D315" s="2" t="s">
        <v>321</v>
      </c>
      <c r="E315" s="2" t="s">
        <v>322</v>
      </c>
      <c r="F315" s="2" t="s">
        <v>248</v>
      </c>
      <c r="G315" s="7">
        <v>21486000</v>
      </c>
      <c r="H315" s="7">
        <v>8160000</v>
      </c>
      <c r="I315" s="7">
        <v>8160000</v>
      </c>
      <c r="J315" s="2" t="s">
        <v>231</v>
      </c>
      <c r="K315" s="2" t="s">
        <v>169</v>
      </c>
      <c r="L315" s="2" t="s">
        <v>170</v>
      </c>
      <c r="M315" s="2" t="s">
        <v>158</v>
      </c>
      <c r="N315" s="2" t="s">
        <v>233</v>
      </c>
      <c r="O315" s="2" t="s">
        <v>233</v>
      </c>
      <c r="P315" s="2" t="s">
        <v>161</v>
      </c>
      <c r="Q315" s="4">
        <v>45146</v>
      </c>
      <c r="R315" s="2" t="s">
        <v>232</v>
      </c>
      <c r="S315" t="str">
        <f t="shared" si="4"/>
        <v>pay</v>
      </c>
    </row>
    <row r="316" spans="1:19" x14ac:dyDescent="0.35">
      <c r="A316" s="2" t="s">
        <v>120</v>
      </c>
      <c r="B316" s="2" t="s">
        <v>156</v>
      </c>
      <c r="C316" s="3">
        <v>45134</v>
      </c>
      <c r="D316" s="2" t="s">
        <v>327</v>
      </c>
      <c r="E316" s="2" t="s">
        <v>328</v>
      </c>
      <c r="F316" s="2" t="s">
        <v>248</v>
      </c>
      <c r="G316" s="7">
        <v>21994000</v>
      </c>
      <c r="H316" s="7">
        <v>8360000</v>
      </c>
      <c r="I316" s="7">
        <v>8360000</v>
      </c>
      <c r="J316" s="2" t="s">
        <v>231</v>
      </c>
      <c r="K316" s="2" t="s">
        <v>169</v>
      </c>
      <c r="L316" s="2" t="s">
        <v>170</v>
      </c>
      <c r="M316" s="2" t="s">
        <v>158</v>
      </c>
      <c r="N316" s="2" t="s">
        <v>233</v>
      </c>
      <c r="O316" s="2" t="s">
        <v>233</v>
      </c>
      <c r="P316" s="2" t="s">
        <v>161</v>
      </c>
      <c r="Q316" s="4">
        <v>45146</v>
      </c>
      <c r="R316" s="2" t="s">
        <v>232</v>
      </c>
      <c r="S316" t="str">
        <f t="shared" si="4"/>
        <v>pay</v>
      </c>
    </row>
    <row r="317" spans="1:19" x14ac:dyDescent="0.35">
      <c r="A317" s="2" t="s">
        <v>121</v>
      </c>
      <c r="B317" s="2" t="s">
        <v>156</v>
      </c>
      <c r="C317" s="3">
        <v>45134</v>
      </c>
      <c r="D317" s="2" t="s">
        <v>329</v>
      </c>
      <c r="E317" s="2" t="s">
        <v>330</v>
      </c>
      <c r="F317" s="2" t="s">
        <v>257</v>
      </c>
      <c r="G317" s="7">
        <v>-32028000</v>
      </c>
      <c r="H317" s="7">
        <v>-11993000</v>
      </c>
      <c r="I317" s="7">
        <v>-11993000</v>
      </c>
      <c r="J317" s="2" t="s">
        <v>263</v>
      </c>
      <c r="K317" s="2" t="s">
        <v>169</v>
      </c>
      <c r="L317" s="2" t="s">
        <v>170</v>
      </c>
      <c r="M317" s="2" t="s">
        <v>158</v>
      </c>
      <c r="N317" s="2" t="s">
        <v>259</v>
      </c>
      <c r="O317" s="2" t="s">
        <v>259</v>
      </c>
      <c r="P317" s="2" t="s">
        <v>161</v>
      </c>
      <c r="Q317" s="4">
        <v>45161</v>
      </c>
      <c r="R317" s="2" t="s">
        <v>260</v>
      </c>
      <c r="S317" t="str">
        <f t="shared" si="4"/>
        <v>return</v>
      </c>
    </row>
    <row r="318" spans="1:19" x14ac:dyDescent="0.35">
      <c r="A318" s="2" t="s">
        <v>121</v>
      </c>
      <c r="B318" s="2" t="s">
        <v>156</v>
      </c>
      <c r="C318" s="3">
        <v>45134</v>
      </c>
      <c r="D318" s="2" t="s">
        <v>329</v>
      </c>
      <c r="E318" s="2" t="s">
        <v>330</v>
      </c>
      <c r="F318" s="2" t="s">
        <v>257</v>
      </c>
      <c r="G318" s="7">
        <v>8248000</v>
      </c>
      <c r="H318" s="7">
        <v>3104000</v>
      </c>
      <c r="I318" s="7">
        <v>3104000</v>
      </c>
      <c r="J318" s="2" t="s">
        <v>263</v>
      </c>
      <c r="K318" s="2" t="s">
        <v>169</v>
      </c>
      <c r="L318" s="2" t="s">
        <v>170</v>
      </c>
      <c r="M318" s="2" t="s">
        <v>158</v>
      </c>
      <c r="N318" s="2" t="s">
        <v>259</v>
      </c>
      <c r="O318" s="2" t="s">
        <v>259</v>
      </c>
      <c r="P318" s="2" t="s">
        <v>161</v>
      </c>
      <c r="Q318" s="4">
        <v>45161</v>
      </c>
      <c r="R318" s="2" t="s">
        <v>260</v>
      </c>
      <c r="S318" t="str">
        <f t="shared" si="4"/>
        <v>pay</v>
      </c>
    </row>
    <row r="319" spans="1:19" x14ac:dyDescent="0.35">
      <c r="A319" s="2" t="s">
        <v>121</v>
      </c>
      <c r="B319" s="2" t="s">
        <v>156</v>
      </c>
      <c r="C319" s="3">
        <v>45134</v>
      </c>
      <c r="D319" s="2" t="s">
        <v>329</v>
      </c>
      <c r="E319" s="2" t="s">
        <v>330</v>
      </c>
      <c r="F319" s="2" t="s">
        <v>248</v>
      </c>
      <c r="G319" s="7">
        <v>32028000</v>
      </c>
      <c r="H319" s="7">
        <v>11993000</v>
      </c>
      <c r="I319" s="7">
        <v>11993000</v>
      </c>
      <c r="J319" s="2" t="s">
        <v>231</v>
      </c>
      <c r="K319" s="2" t="s">
        <v>169</v>
      </c>
      <c r="L319" s="2" t="s">
        <v>170</v>
      </c>
      <c r="M319" s="2" t="s">
        <v>158</v>
      </c>
      <c r="N319" s="2" t="s">
        <v>233</v>
      </c>
      <c r="O319" s="2" t="s">
        <v>233</v>
      </c>
      <c r="P319" s="2" t="s">
        <v>161</v>
      </c>
      <c r="Q319" s="4">
        <v>45146</v>
      </c>
      <c r="R319" s="2" t="s">
        <v>232</v>
      </c>
      <c r="S319" t="str">
        <f t="shared" si="4"/>
        <v>pay</v>
      </c>
    </row>
    <row r="320" spans="1:19" x14ac:dyDescent="0.35">
      <c r="A320" s="2" t="s">
        <v>122</v>
      </c>
      <c r="B320" s="2" t="s">
        <v>156</v>
      </c>
      <c r="C320" s="3">
        <v>45134</v>
      </c>
      <c r="D320" s="2" t="s">
        <v>327</v>
      </c>
      <c r="E320" s="2" t="s">
        <v>328</v>
      </c>
      <c r="F320" s="2" t="s">
        <v>248</v>
      </c>
      <c r="G320" s="7">
        <v>35564000</v>
      </c>
      <c r="H320" s="7">
        <v>13234000</v>
      </c>
      <c r="I320" s="7">
        <v>13234000</v>
      </c>
      <c r="J320" s="2" t="s">
        <v>231</v>
      </c>
      <c r="K320" s="2" t="s">
        <v>169</v>
      </c>
      <c r="L320" s="2" t="s">
        <v>170</v>
      </c>
      <c r="M320" s="2" t="s">
        <v>158</v>
      </c>
      <c r="N320" s="2" t="s">
        <v>233</v>
      </c>
      <c r="O320" s="2" t="s">
        <v>233</v>
      </c>
      <c r="P320" s="2" t="s">
        <v>161</v>
      </c>
      <c r="Q320" s="4">
        <v>45146</v>
      </c>
      <c r="R320" s="2" t="s">
        <v>232</v>
      </c>
      <c r="S320" t="str">
        <f t="shared" si="4"/>
        <v>pay</v>
      </c>
    </row>
    <row r="321" spans="1:19" x14ac:dyDescent="0.35">
      <c r="A321" s="2" t="s">
        <v>123</v>
      </c>
      <c r="B321" s="2" t="s">
        <v>156</v>
      </c>
      <c r="C321" s="3">
        <v>45134</v>
      </c>
      <c r="D321" s="2" t="s">
        <v>288</v>
      </c>
      <c r="E321" s="2" t="s">
        <v>289</v>
      </c>
      <c r="F321" s="2" t="s">
        <v>248</v>
      </c>
      <c r="G321" s="7">
        <v>18022000</v>
      </c>
      <c r="H321" s="7">
        <v>7037000</v>
      </c>
      <c r="I321" s="7">
        <v>7037000</v>
      </c>
      <c r="J321" s="2" t="s">
        <v>231</v>
      </c>
      <c r="K321" s="2" t="s">
        <v>169</v>
      </c>
      <c r="L321" s="2" t="s">
        <v>170</v>
      </c>
      <c r="M321" s="2" t="s">
        <v>158</v>
      </c>
      <c r="N321" s="2" t="s">
        <v>233</v>
      </c>
      <c r="O321" s="2" t="s">
        <v>233</v>
      </c>
      <c r="P321" s="2" t="s">
        <v>161</v>
      </c>
      <c r="Q321" s="4">
        <v>45146</v>
      </c>
      <c r="R321" s="2" t="s">
        <v>232</v>
      </c>
      <c r="S321" t="str">
        <f t="shared" si="4"/>
        <v>pay</v>
      </c>
    </row>
    <row r="322" spans="1:19" x14ac:dyDescent="0.35">
      <c r="A322" s="2" t="s">
        <v>124</v>
      </c>
      <c r="B322" s="2" t="s">
        <v>156</v>
      </c>
      <c r="C322" s="3">
        <v>45134</v>
      </c>
      <c r="D322" s="2" t="s">
        <v>309</v>
      </c>
      <c r="E322" s="2" t="s">
        <v>310</v>
      </c>
      <c r="F322" s="2" t="s">
        <v>248</v>
      </c>
      <c r="G322" s="7">
        <v>10243000</v>
      </c>
      <c r="H322" s="7">
        <v>3764000</v>
      </c>
      <c r="I322" s="7">
        <v>3764000</v>
      </c>
      <c r="J322" s="2" t="s">
        <v>231</v>
      </c>
      <c r="K322" s="2" t="s">
        <v>169</v>
      </c>
      <c r="L322" s="2" t="s">
        <v>170</v>
      </c>
      <c r="M322" s="2" t="s">
        <v>158</v>
      </c>
      <c r="N322" s="2" t="s">
        <v>233</v>
      </c>
      <c r="O322" s="2" t="s">
        <v>233</v>
      </c>
      <c r="P322" s="2" t="s">
        <v>161</v>
      </c>
      <c r="Q322" s="4">
        <v>45146</v>
      </c>
      <c r="R322" s="2" t="s">
        <v>232</v>
      </c>
      <c r="S322" t="str">
        <f t="shared" si="4"/>
        <v>pay</v>
      </c>
    </row>
    <row r="323" spans="1:19" x14ac:dyDescent="0.35">
      <c r="A323" s="2" t="s">
        <v>126</v>
      </c>
      <c r="B323" s="2" t="s">
        <v>156</v>
      </c>
      <c r="C323" s="3">
        <v>45134</v>
      </c>
      <c r="D323" s="2" t="s">
        <v>288</v>
      </c>
      <c r="E323" s="2" t="s">
        <v>289</v>
      </c>
      <c r="F323" s="2" t="s">
        <v>248</v>
      </c>
      <c r="G323" s="7">
        <v>33163000</v>
      </c>
      <c r="H323" s="7">
        <v>12351000</v>
      </c>
      <c r="I323" s="7">
        <v>12351000</v>
      </c>
      <c r="J323" s="2" t="s">
        <v>231</v>
      </c>
      <c r="K323" s="2" t="s">
        <v>169</v>
      </c>
      <c r="L323" s="2" t="s">
        <v>170</v>
      </c>
      <c r="M323" s="2" t="s">
        <v>158</v>
      </c>
      <c r="N323" s="2" t="s">
        <v>233</v>
      </c>
      <c r="O323" s="2" t="s">
        <v>233</v>
      </c>
      <c r="P323" s="2" t="s">
        <v>161</v>
      </c>
      <c r="Q323" s="4">
        <v>45146</v>
      </c>
      <c r="R323" s="2" t="s">
        <v>232</v>
      </c>
      <c r="S323" t="str">
        <f t="shared" ref="S323:S335" si="5">IF(H323&gt;=0,"pay","return")</f>
        <v>pay</v>
      </c>
    </row>
    <row r="324" spans="1:19" x14ac:dyDescent="0.35">
      <c r="A324" s="2" t="s">
        <v>127</v>
      </c>
      <c r="B324" s="2" t="s">
        <v>156</v>
      </c>
      <c r="C324" s="3">
        <v>45135</v>
      </c>
      <c r="D324" s="2" t="s">
        <v>331</v>
      </c>
      <c r="E324" s="2" t="s">
        <v>332</v>
      </c>
      <c r="F324" s="2" t="s">
        <v>257</v>
      </c>
      <c r="G324" s="7">
        <v>10758000</v>
      </c>
      <c r="H324" s="7">
        <v>3737000</v>
      </c>
      <c r="I324" s="7">
        <v>3737000</v>
      </c>
      <c r="J324" s="2" t="s">
        <v>263</v>
      </c>
      <c r="K324" s="2" t="s">
        <v>169</v>
      </c>
      <c r="L324" s="2" t="s">
        <v>170</v>
      </c>
      <c r="M324" s="2" t="s">
        <v>158</v>
      </c>
      <c r="N324" s="2" t="s">
        <v>259</v>
      </c>
      <c r="O324" s="2" t="s">
        <v>259</v>
      </c>
      <c r="P324" s="2" t="s">
        <v>161</v>
      </c>
      <c r="Q324" s="4">
        <v>45161</v>
      </c>
      <c r="R324" s="2" t="s">
        <v>260</v>
      </c>
      <c r="S324" t="str">
        <f t="shared" si="5"/>
        <v>pay</v>
      </c>
    </row>
    <row r="325" spans="1:19" x14ac:dyDescent="0.35">
      <c r="A325" s="2" t="s">
        <v>127</v>
      </c>
      <c r="B325" s="2" t="s">
        <v>156</v>
      </c>
      <c r="C325" s="3">
        <v>45135</v>
      </c>
      <c r="D325" s="2" t="s">
        <v>331</v>
      </c>
      <c r="E325" s="2" t="s">
        <v>332</v>
      </c>
      <c r="F325" s="2" t="s">
        <v>257</v>
      </c>
      <c r="G325" s="7">
        <v>-20328000</v>
      </c>
      <c r="H325" s="7">
        <v>-7180000</v>
      </c>
      <c r="I325" s="7">
        <v>-7180000</v>
      </c>
      <c r="J325" s="2" t="s">
        <v>263</v>
      </c>
      <c r="K325" s="2" t="s">
        <v>169</v>
      </c>
      <c r="L325" s="2" t="s">
        <v>170</v>
      </c>
      <c r="M325" s="2" t="s">
        <v>158</v>
      </c>
      <c r="N325" s="2" t="s">
        <v>259</v>
      </c>
      <c r="O325" s="2" t="s">
        <v>259</v>
      </c>
      <c r="P325" s="2" t="s">
        <v>161</v>
      </c>
      <c r="Q325" s="4">
        <v>45161</v>
      </c>
      <c r="R325" s="2" t="s">
        <v>260</v>
      </c>
      <c r="S325" t="str">
        <f t="shared" si="5"/>
        <v>return</v>
      </c>
    </row>
    <row r="326" spans="1:19" x14ac:dyDescent="0.35">
      <c r="A326" s="2" t="s">
        <v>127</v>
      </c>
      <c r="B326" s="2" t="s">
        <v>156</v>
      </c>
      <c r="C326" s="3">
        <v>45135</v>
      </c>
      <c r="D326" s="2" t="s">
        <v>331</v>
      </c>
      <c r="E326" s="2" t="s">
        <v>332</v>
      </c>
      <c r="F326" s="2" t="s">
        <v>248</v>
      </c>
      <c r="G326" s="7">
        <v>20328000</v>
      </c>
      <c r="H326" s="7">
        <v>7180000</v>
      </c>
      <c r="I326" s="7">
        <v>7180000</v>
      </c>
      <c r="J326" s="2" t="s">
        <v>263</v>
      </c>
      <c r="K326" s="2" t="s">
        <v>169</v>
      </c>
      <c r="L326" s="2" t="s">
        <v>170</v>
      </c>
      <c r="M326" s="2" t="s">
        <v>158</v>
      </c>
      <c r="N326" s="2" t="s">
        <v>233</v>
      </c>
      <c r="O326" s="2" t="s">
        <v>259</v>
      </c>
      <c r="P326" s="2" t="s">
        <v>161</v>
      </c>
      <c r="Q326" s="4">
        <v>45161</v>
      </c>
      <c r="R326" s="2" t="s">
        <v>260</v>
      </c>
      <c r="S326" t="str">
        <f t="shared" si="5"/>
        <v>pay</v>
      </c>
    </row>
    <row r="327" spans="1:19" x14ac:dyDescent="0.35">
      <c r="A327" s="2" t="s">
        <v>134</v>
      </c>
      <c r="B327" s="2" t="s">
        <v>156</v>
      </c>
      <c r="C327" s="3">
        <v>45138</v>
      </c>
      <c r="D327" s="2" t="s">
        <v>335</v>
      </c>
      <c r="E327" s="2" t="s">
        <v>336</v>
      </c>
      <c r="F327" s="2" t="s">
        <v>257</v>
      </c>
      <c r="G327" s="7">
        <v>10000000</v>
      </c>
      <c r="H327" s="7">
        <v>3600000</v>
      </c>
      <c r="I327" s="7">
        <v>3600000</v>
      </c>
      <c r="J327" s="2" t="s">
        <v>263</v>
      </c>
      <c r="K327" s="2" t="s">
        <v>169</v>
      </c>
      <c r="L327" s="2" t="s">
        <v>170</v>
      </c>
      <c r="M327" s="2" t="s">
        <v>158</v>
      </c>
      <c r="N327" s="2" t="s">
        <v>259</v>
      </c>
      <c r="O327" s="2" t="s">
        <v>259</v>
      </c>
      <c r="P327" s="2" t="s">
        <v>161</v>
      </c>
      <c r="Q327" s="4">
        <v>45161</v>
      </c>
      <c r="R327" s="2" t="s">
        <v>260</v>
      </c>
      <c r="S327" t="str">
        <f t="shared" si="5"/>
        <v>pay</v>
      </c>
    </row>
    <row r="328" spans="1:19" x14ac:dyDescent="0.35">
      <c r="A328" s="2" t="s">
        <v>134</v>
      </c>
      <c r="B328" s="2" t="s">
        <v>156</v>
      </c>
      <c r="C328" s="3">
        <v>45138</v>
      </c>
      <c r="D328" s="2" t="s">
        <v>335</v>
      </c>
      <c r="E328" s="2" t="s">
        <v>336</v>
      </c>
      <c r="F328" s="2" t="s">
        <v>257</v>
      </c>
      <c r="G328" s="7">
        <v>-15007000</v>
      </c>
      <c r="H328" s="7">
        <v>-4852000</v>
      </c>
      <c r="I328" s="7">
        <v>-4852000</v>
      </c>
      <c r="J328" s="2" t="s">
        <v>263</v>
      </c>
      <c r="K328" s="2" t="s">
        <v>169</v>
      </c>
      <c r="L328" s="2" t="s">
        <v>170</v>
      </c>
      <c r="M328" s="2" t="s">
        <v>158</v>
      </c>
      <c r="N328" s="2" t="s">
        <v>259</v>
      </c>
      <c r="O328" s="2" t="s">
        <v>259</v>
      </c>
      <c r="P328" s="2" t="s">
        <v>161</v>
      </c>
      <c r="Q328" s="4">
        <v>45161</v>
      </c>
      <c r="R328" s="2" t="s">
        <v>260</v>
      </c>
      <c r="S328" t="str">
        <f t="shared" si="5"/>
        <v>return</v>
      </c>
    </row>
    <row r="329" spans="1:19" x14ac:dyDescent="0.35">
      <c r="A329" s="2" t="s">
        <v>134</v>
      </c>
      <c r="B329" s="2" t="s">
        <v>156</v>
      </c>
      <c r="C329" s="3">
        <v>45138</v>
      </c>
      <c r="D329" s="2" t="s">
        <v>335</v>
      </c>
      <c r="E329" s="2" t="s">
        <v>336</v>
      </c>
      <c r="F329" s="2" t="s">
        <v>248</v>
      </c>
      <c r="G329" s="7">
        <v>15007000</v>
      </c>
      <c r="H329" s="7">
        <v>4852000</v>
      </c>
      <c r="I329" s="7">
        <v>4852000</v>
      </c>
      <c r="J329" s="2" t="s">
        <v>263</v>
      </c>
      <c r="K329" s="2" t="s">
        <v>169</v>
      </c>
      <c r="L329" s="2" t="s">
        <v>170</v>
      </c>
      <c r="M329" s="2" t="s">
        <v>158</v>
      </c>
      <c r="N329" s="2" t="s">
        <v>233</v>
      </c>
      <c r="O329" s="2" t="s">
        <v>259</v>
      </c>
      <c r="P329" s="2" t="s">
        <v>161</v>
      </c>
      <c r="Q329" s="4">
        <v>45161</v>
      </c>
      <c r="R329" s="2" t="s">
        <v>260</v>
      </c>
      <c r="S329" t="str">
        <f t="shared" si="5"/>
        <v>pay</v>
      </c>
    </row>
    <row r="330" spans="1:19" x14ac:dyDescent="0.35">
      <c r="A330" s="2" t="s">
        <v>135</v>
      </c>
      <c r="B330" s="2" t="s">
        <v>156</v>
      </c>
      <c r="C330" s="3">
        <v>45138</v>
      </c>
      <c r="D330" s="2" t="s">
        <v>335</v>
      </c>
      <c r="E330" s="2" t="s">
        <v>336</v>
      </c>
      <c r="F330" s="2" t="s">
        <v>257</v>
      </c>
      <c r="G330" s="7">
        <v>-15594000</v>
      </c>
      <c r="H330" s="7">
        <v>-5342000</v>
      </c>
      <c r="I330" s="7">
        <v>-5342000</v>
      </c>
      <c r="J330" s="2" t="s">
        <v>263</v>
      </c>
      <c r="K330" s="2" t="s">
        <v>169</v>
      </c>
      <c r="L330" s="2" t="s">
        <v>170</v>
      </c>
      <c r="M330" s="2" t="s">
        <v>158</v>
      </c>
      <c r="N330" s="2" t="s">
        <v>259</v>
      </c>
      <c r="O330" s="2" t="s">
        <v>259</v>
      </c>
      <c r="P330" s="2" t="s">
        <v>161</v>
      </c>
      <c r="Q330" s="4">
        <v>45161</v>
      </c>
      <c r="R330" s="2" t="s">
        <v>260</v>
      </c>
      <c r="S330" t="str">
        <f t="shared" si="5"/>
        <v>return</v>
      </c>
    </row>
    <row r="331" spans="1:19" x14ac:dyDescent="0.35">
      <c r="A331" s="2" t="s">
        <v>135</v>
      </c>
      <c r="B331" s="2" t="s">
        <v>156</v>
      </c>
      <c r="C331" s="3">
        <v>45138</v>
      </c>
      <c r="D331" s="2" t="s">
        <v>335</v>
      </c>
      <c r="E331" s="2" t="s">
        <v>336</v>
      </c>
      <c r="F331" s="2" t="s">
        <v>257</v>
      </c>
      <c r="G331" s="7">
        <v>8037000</v>
      </c>
      <c r="H331" s="7">
        <v>2944000</v>
      </c>
      <c r="I331" s="7">
        <v>2944000</v>
      </c>
      <c r="J331" s="2" t="s">
        <v>263</v>
      </c>
      <c r="K331" s="2" t="s">
        <v>169</v>
      </c>
      <c r="L331" s="2" t="s">
        <v>170</v>
      </c>
      <c r="M331" s="2" t="s">
        <v>158</v>
      </c>
      <c r="N331" s="2" t="s">
        <v>259</v>
      </c>
      <c r="O331" s="2" t="s">
        <v>259</v>
      </c>
      <c r="P331" s="2" t="s">
        <v>161</v>
      </c>
      <c r="Q331" s="4">
        <v>45161</v>
      </c>
      <c r="R331" s="2" t="s">
        <v>260</v>
      </c>
      <c r="S331" t="str">
        <f t="shared" si="5"/>
        <v>pay</v>
      </c>
    </row>
    <row r="332" spans="1:19" x14ac:dyDescent="0.35">
      <c r="A332" s="2" t="s">
        <v>135</v>
      </c>
      <c r="B332" s="2" t="s">
        <v>156</v>
      </c>
      <c r="C332" s="3">
        <v>45138</v>
      </c>
      <c r="D332" s="2" t="s">
        <v>335</v>
      </c>
      <c r="E332" s="2" t="s">
        <v>336</v>
      </c>
      <c r="F332" s="2" t="s">
        <v>248</v>
      </c>
      <c r="G332" s="7">
        <v>15594000</v>
      </c>
      <c r="H332" s="7">
        <v>5342000</v>
      </c>
      <c r="I332" s="7">
        <v>5342000</v>
      </c>
      <c r="J332" s="2" t="s">
        <v>263</v>
      </c>
      <c r="K332" s="2" t="s">
        <v>169</v>
      </c>
      <c r="L332" s="2" t="s">
        <v>170</v>
      </c>
      <c r="M332" s="2" t="s">
        <v>158</v>
      </c>
      <c r="N332" s="2" t="s">
        <v>233</v>
      </c>
      <c r="O332" s="2" t="s">
        <v>259</v>
      </c>
      <c r="P332" s="2" t="s">
        <v>161</v>
      </c>
      <c r="Q332" s="4">
        <v>45161</v>
      </c>
      <c r="R332" s="2" t="s">
        <v>260</v>
      </c>
      <c r="S332" t="str">
        <f t="shared" si="5"/>
        <v>pay</v>
      </c>
    </row>
    <row r="333" spans="1:19" x14ac:dyDescent="0.35">
      <c r="A333" s="2" t="s">
        <v>136</v>
      </c>
      <c r="B333" s="2" t="s">
        <v>156</v>
      </c>
      <c r="C333" s="3">
        <v>45138</v>
      </c>
      <c r="D333" s="2" t="s">
        <v>337</v>
      </c>
      <c r="E333" s="2" t="s">
        <v>338</v>
      </c>
      <c r="F333" s="2" t="s">
        <v>257</v>
      </c>
      <c r="G333" s="7">
        <v>-10022000</v>
      </c>
      <c r="H333" s="7">
        <v>-3744000</v>
      </c>
      <c r="I333" s="7">
        <v>-3744000</v>
      </c>
      <c r="J333" s="2" t="s">
        <v>263</v>
      </c>
      <c r="K333" s="2" t="s">
        <v>169</v>
      </c>
      <c r="L333" s="2" t="s">
        <v>170</v>
      </c>
      <c r="M333" s="2" t="s">
        <v>158</v>
      </c>
      <c r="N333" s="2" t="s">
        <v>259</v>
      </c>
      <c r="O333" s="2" t="s">
        <v>259</v>
      </c>
      <c r="P333" s="2" t="s">
        <v>161</v>
      </c>
      <c r="Q333" s="4">
        <v>45161</v>
      </c>
      <c r="R333" s="2" t="s">
        <v>260</v>
      </c>
      <c r="S333" t="str">
        <f t="shared" si="5"/>
        <v>return</v>
      </c>
    </row>
    <row r="334" spans="1:19" x14ac:dyDescent="0.35">
      <c r="A334" s="2" t="s">
        <v>136</v>
      </c>
      <c r="B334" s="2" t="s">
        <v>156</v>
      </c>
      <c r="C334" s="3">
        <v>45138</v>
      </c>
      <c r="D334" s="2" t="s">
        <v>337</v>
      </c>
      <c r="E334" s="2" t="s">
        <v>338</v>
      </c>
      <c r="F334" s="2" t="s">
        <v>257</v>
      </c>
      <c r="G334" s="7">
        <v>8022000</v>
      </c>
      <c r="H334" s="7">
        <v>3008000</v>
      </c>
      <c r="I334" s="7">
        <v>3008000</v>
      </c>
      <c r="J334" s="2" t="s">
        <v>263</v>
      </c>
      <c r="K334" s="2" t="s">
        <v>169</v>
      </c>
      <c r="L334" s="2" t="s">
        <v>170</v>
      </c>
      <c r="M334" s="2" t="s">
        <v>158</v>
      </c>
      <c r="N334" s="2" t="s">
        <v>259</v>
      </c>
      <c r="O334" s="2" t="s">
        <v>259</v>
      </c>
      <c r="P334" s="2" t="s">
        <v>161</v>
      </c>
      <c r="Q334" s="4">
        <v>45161</v>
      </c>
      <c r="R334" s="2" t="s">
        <v>260</v>
      </c>
      <c r="S334" t="str">
        <f t="shared" si="5"/>
        <v>pay</v>
      </c>
    </row>
    <row r="335" spans="1:19" x14ac:dyDescent="0.35">
      <c r="A335" s="2" t="s">
        <v>136</v>
      </c>
      <c r="B335" s="2" t="s">
        <v>156</v>
      </c>
      <c r="C335" s="3">
        <v>45138</v>
      </c>
      <c r="D335" s="2" t="s">
        <v>337</v>
      </c>
      <c r="E335" s="2" t="s">
        <v>338</v>
      </c>
      <c r="F335" s="2" t="s">
        <v>248</v>
      </c>
      <c r="G335" s="7">
        <v>10022000</v>
      </c>
      <c r="H335" s="7">
        <v>3744000</v>
      </c>
      <c r="I335" s="7">
        <v>3744000</v>
      </c>
      <c r="J335" s="2" t="s">
        <v>263</v>
      </c>
      <c r="K335" s="2" t="s">
        <v>169</v>
      </c>
      <c r="L335" s="2" t="s">
        <v>170</v>
      </c>
      <c r="M335" s="2" t="s">
        <v>158</v>
      </c>
      <c r="N335" s="2" t="s">
        <v>233</v>
      </c>
      <c r="O335" s="2" t="s">
        <v>259</v>
      </c>
      <c r="P335" s="2" t="s">
        <v>161</v>
      </c>
      <c r="Q335" s="4">
        <v>45161</v>
      </c>
      <c r="R335" s="2" t="s">
        <v>260</v>
      </c>
      <c r="S335" t="str">
        <f t="shared" si="5"/>
        <v>pay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S37"/>
  <sheetViews>
    <sheetView showGridLines="0" zoomScale="70" zoomScaleNormal="70" workbookViewId="0">
      <selection activeCell="F19" sqref="F19"/>
    </sheetView>
  </sheetViews>
  <sheetFormatPr defaultRowHeight="14.5" x14ac:dyDescent="0.35"/>
  <cols>
    <col min="1" max="1" width="3.90625" customWidth="1"/>
    <col min="2" max="2" width="21.26953125" customWidth="1"/>
    <col min="3" max="3" width="13.1796875" customWidth="1"/>
    <col min="4" max="4" width="19.1796875" customWidth="1"/>
    <col min="5" max="5" width="18.36328125" customWidth="1"/>
    <col min="6" max="6" width="18.90625" customWidth="1"/>
    <col min="7" max="7" width="10.6328125" customWidth="1"/>
    <col min="8" max="8" width="15.6328125" customWidth="1"/>
    <col min="9" max="9" width="15.81640625" customWidth="1"/>
    <col min="10" max="10" width="15" customWidth="1"/>
    <col min="11" max="11" width="11.08984375" customWidth="1"/>
    <col min="12" max="12" width="13.1796875" bestFit="1" customWidth="1"/>
    <col min="13" max="13" width="12.6328125" customWidth="1"/>
    <col min="14" max="14" width="14.81640625" customWidth="1"/>
    <col min="15" max="15" width="9.453125" style="91" customWidth="1"/>
    <col min="16" max="16" width="3.1796875" customWidth="1"/>
    <col min="17" max="17" width="12.453125" customWidth="1"/>
    <col min="18" max="18" width="11.453125" customWidth="1"/>
    <col min="19" max="19" width="12.6328125" bestFit="1" customWidth="1"/>
  </cols>
  <sheetData>
    <row r="1" spans="2:19" ht="23.5" x14ac:dyDescent="0.55000000000000004">
      <c r="B1" s="65" t="s">
        <v>802</v>
      </c>
    </row>
    <row r="3" spans="2:19" x14ac:dyDescent="0.35">
      <c r="B3" s="30" t="s">
        <v>770</v>
      </c>
    </row>
    <row r="4" spans="2:19" x14ac:dyDescent="0.35">
      <c r="B4" s="190" t="s">
        <v>766</v>
      </c>
      <c r="C4" s="188" t="s">
        <v>781</v>
      </c>
      <c r="D4" s="191" t="s">
        <v>761</v>
      </c>
      <c r="E4" s="192"/>
      <c r="F4" s="192"/>
      <c r="G4" s="193"/>
      <c r="H4" s="194" t="s">
        <v>762</v>
      </c>
      <c r="I4" s="195"/>
      <c r="J4" s="196"/>
      <c r="K4" s="197"/>
      <c r="L4" s="113"/>
    </row>
    <row r="5" spans="2:19" s="31" customFormat="1" ht="27.5" customHeight="1" x14ac:dyDescent="0.35">
      <c r="B5" s="190"/>
      <c r="C5" s="189"/>
      <c r="D5" s="35" t="s">
        <v>763</v>
      </c>
      <c r="E5" s="36" t="s">
        <v>764</v>
      </c>
      <c r="F5" s="37" t="s">
        <v>769</v>
      </c>
      <c r="G5" s="38" t="s">
        <v>771</v>
      </c>
      <c r="H5" s="35" t="s">
        <v>772</v>
      </c>
      <c r="I5" s="66" t="s">
        <v>773</v>
      </c>
      <c r="J5" s="37" t="s">
        <v>769</v>
      </c>
      <c r="K5" s="38" t="s">
        <v>771</v>
      </c>
      <c r="L5" s="114"/>
      <c r="M5"/>
      <c r="N5"/>
      <c r="O5" s="92"/>
    </row>
    <row r="6" spans="2:19" x14ac:dyDescent="0.35">
      <c r="B6" s="42" t="s">
        <v>767</v>
      </c>
      <c r="C6" s="102">
        <v>12</v>
      </c>
      <c r="D6" s="43">
        <v>16210000000</v>
      </c>
      <c r="E6" s="44">
        <v>16210000000</v>
      </c>
      <c r="F6" s="44">
        <v>0</v>
      </c>
      <c r="G6" s="49">
        <v>0</v>
      </c>
      <c r="H6" s="43">
        <v>166872000</v>
      </c>
      <c r="I6" s="44">
        <v>62157000</v>
      </c>
      <c r="J6" s="44">
        <v>-104715000</v>
      </c>
      <c r="K6" s="45">
        <v>-0.62751689918021003</v>
      </c>
      <c r="L6" s="100"/>
    </row>
    <row r="7" spans="2:19" x14ac:dyDescent="0.35">
      <c r="B7" s="46" t="s">
        <v>768</v>
      </c>
      <c r="C7" s="103">
        <v>43</v>
      </c>
      <c r="D7" s="47">
        <v>55327000000</v>
      </c>
      <c r="E7" s="48">
        <v>17446000000</v>
      </c>
      <c r="F7" s="48">
        <v>-37881000000</v>
      </c>
      <c r="G7" s="49">
        <v>-0.68467475192943772</v>
      </c>
      <c r="H7" s="47">
        <v>588360000</v>
      </c>
      <c r="I7" s="48">
        <v>128279000</v>
      </c>
      <c r="J7" s="48">
        <v>-460081000</v>
      </c>
      <c r="K7" s="49">
        <v>-0.78197192195254606</v>
      </c>
      <c r="L7" s="100"/>
      <c r="M7" s="100"/>
      <c r="N7" s="100"/>
    </row>
    <row r="8" spans="2:19" x14ac:dyDescent="0.35">
      <c r="B8" s="46" t="s">
        <v>782</v>
      </c>
      <c r="C8" s="103">
        <v>81</v>
      </c>
      <c r="D8" s="47">
        <v>120724900000</v>
      </c>
      <c r="E8" s="48">
        <v>43248100000</v>
      </c>
      <c r="F8" s="48">
        <v>-77476800000</v>
      </c>
      <c r="G8" s="49">
        <v>-0.64176321537644676</v>
      </c>
      <c r="H8" s="47">
        <v>874120000</v>
      </c>
      <c r="I8" s="48">
        <v>291667000</v>
      </c>
      <c r="J8" s="48">
        <v>-582453000</v>
      </c>
      <c r="K8" s="49">
        <v>-0.66633070974236952</v>
      </c>
      <c r="L8" s="100"/>
      <c r="M8" s="100"/>
      <c r="N8" s="100"/>
    </row>
    <row r="9" spans="2:19" x14ac:dyDescent="0.35">
      <c r="B9" s="50" t="s">
        <v>791</v>
      </c>
      <c r="C9" s="104">
        <v>2</v>
      </c>
      <c r="D9" s="51">
        <v>400000000</v>
      </c>
      <c r="E9" s="52">
        <v>400000000</v>
      </c>
      <c r="F9" s="52">
        <v>0</v>
      </c>
      <c r="G9" s="49">
        <v>0</v>
      </c>
      <c r="H9" s="51">
        <v>17694000</v>
      </c>
      <c r="I9" s="52">
        <v>7984000</v>
      </c>
      <c r="J9" s="52">
        <v>-9710000</v>
      </c>
      <c r="K9" s="53">
        <v>-0.54877359556911942</v>
      </c>
      <c r="L9" s="100"/>
      <c r="M9" s="100"/>
      <c r="N9" s="100"/>
    </row>
    <row r="10" spans="2:19" x14ac:dyDescent="0.35">
      <c r="B10" s="107"/>
      <c r="C10" s="108">
        <v>138</v>
      </c>
      <c r="D10" s="121">
        <v>192661900000</v>
      </c>
      <c r="E10" s="121">
        <v>77304100000</v>
      </c>
      <c r="F10" s="109">
        <v>-115357800000</v>
      </c>
      <c r="G10" s="110">
        <v>-0.59875772013044615</v>
      </c>
      <c r="H10" s="121">
        <v>1647046000</v>
      </c>
      <c r="I10" s="121">
        <v>490087000</v>
      </c>
      <c r="J10" s="109">
        <v>-1156959000</v>
      </c>
      <c r="K10" s="122">
        <v>-0.70244486189213906</v>
      </c>
      <c r="L10" s="101"/>
      <c r="M10" s="101"/>
      <c r="N10" s="101"/>
    </row>
    <row r="11" spans="2:19" ht="16" x14ac:dyDescent="0.5">
      <c r="B11" s="67" t="s">
        <v>774</v>
      </c>
      <c r="C11" s="54"/>
      <c r="D11" s="54"/>
      <c r="E11" s="33"/>
      <c r="F11" s="34"/>
      <c r="G11" s="54"/>
      <c r="H11" s="54"/>
      <c r="I11" s="54"/>
      <c r="J11" s="34"/>
      <c r="Q11" s="200" t="s">
        <v>801</v>
      </c>
      <c r="R11" s="200"/>
      <c r="S11" s="200"/>
    </row>
    <row r="12" spans="2:19" x14ac:dyDescent="0.35">
      <c r="B12" s="198" t="s">
        <v>760</v>
      </c>
      <c r="C12" s="188" t="s">
        <v>781</v>
      </c>
      <c r="D12" s="191" t="s">
        <v>761</v>
      </c>
      <c r="E12" s="192"/>
      <c r="F12" s="192"/>
      <c r="G12" s="193"/>
      <c r="H12" s="194" t="s">
        <v>762</v>
      </c>
      <c r="I12" s="195"/>
      <c r="J12" s="196"/>
      <c r="K12" s="197"/>
      <c r="L12" s="105" t="s">
        <v>789</v>
      </c>
      <c r="M12" s="188" t="s">
        <v>787</v>
      </c>
      <c r="N12" s="207" t="s">
        <v>788</v>
      </c>
      <c r="O12" s="204" t="s">
        <v>786</v>
      </c>
      <c r="Q12" s="209" t="s">
        <v>789</v>
      </c>
      <c r="R12" s="199" t="s">
        <v>831</v>
      </c>
      <c r="S12" s="199" t="s">
        <v>816</v>
      </c>
    </row>
    <row r="13" spans="2:19" s="31" customFormat="1" ht="21" customHeight="1" x14ac:dyDescent="0.35">
      <c r="B13" s="198"/>
      <c r="C13" s="189"/>
      <c r="D13" s="35" t="s">
        <v>763</v>
      </c>
      <c r="E13" s="36" t="s">
        <v>764</v>
      </c>
      <c r="F13" s="37" t="s">
        <v>769</v>
      </c>
      <c r="G13" s="38" t="s">
        <v>771</v>
      </c>
      <c r="H13" s="35" t="s">
        <v>772</v>
      </c>
      <c r="I13" s="66" t="s">
        <v>773</v>
      </c>
      <c r="J13" s="37" t="s">
        <v>765</v>
      </c>
      <c r="K13" s="148" t="s">
        <v>771</v>
      </c>
      <c r="L13" s="149" t="s">
        <v>765</v>
      </c>
      <c r="M13" s="206"/>
      <c r="N13" s="208"/>
      <c r="O13" s="205"/>
      <c r="Q13" s="209"/>
      <c r="R13" s="199"/>
      <c r="S13" s="199"/>
    </row>
    <row r="14" spans="2:19" x14ac:dyDescent="0.35">
      <c r="B14" s="57" t="s">
        <v>757</v>
      </c>
      <c r="C14" s="78">
        <v>1</v>
      </c>
      <c r="D14" s="58">
        <v>980000000</v>
      </c>
      <c r="E14" s="59">
        <v>980000000</v>
      </c>
      <c r="F14" s="59">
        <v>0</v>
      </c>
      <c r="G14" s="49">
        <v>0</v>
      </c>
      <c r="H14" s="58">
        <v>5881000</v>
      </c>
      <c r="I14" s="59">
        <v>5881000</v>
      </c>
      <c r="J14" s="59">
        <v>0</v>
      </c>
      <c r="K14" s="60">
        <v>0</v>
      </c>
      <c r="L14" s="115"/>
      <c r="M14" s="59">
        <v>0</v>
      </c>
      <c r="N14" s="60">
        <v>0</v>
      </c>
      <c r="O14" s="93"/>
      <c r="Q14" s="150">
        <v>0</v>
      </c>
      <c r="R14" s="151">
        <v>0</v>
      </c>
      <c r="S14" s="159">
        <v>0</v>
      </c>
    </row>
    <row r="15" spans="2:19" x14ac:dyDescent="0.35">
      <c r="B15" s="81" t="s">
        <v>751</v>
      </c>
      <c r="C15" s="82">
        <v>103</v>
      </c>
      <c r="D15" s="83">
        <v>155668900000</v>
      </c>
      <c r="E15" s="84">
        <v>58888000000</v>
      </c>
      <c r="F15" s="84">
        <v>-96780900000</v>
      </c>
      <c r="G15" s="85">
        <v>-0.62170992407603576</v>
      </c>
      <c r="H15" s="83">
        <v>1329722000</v>
      </c>
      <c r="I15" s="84">
        <v>330554000</v>
      </c>
      <c r="J15" s="84">
        <v>-999168000</v>
      </c>
      <c r="K15" s="85">
        <v>-0.75141119722769123</v>
      </c>
      <c r="L15" s="117">
        <f>J15-M15</f>
        <v>-861943406</v>
      </c>
      <c r="M15" s="84">
        <v>-137224594</v>
      </c>
      <c r="N15" s="85">
        <v>0.13733885993146297</v>
      </c>
      <c r="O15" s="94" t="s">
        <v>783</v>
      </c>
      <c r="Q15" s="154">
        <v>-137224594</v>
      </c>
      <c r="R15" s="155">
        <v>1.0039351546560233</v>
      </c>
      <c r="S15" s="159">
        <v>0</v>
      </c>
    </row>
    <row r="16" spans="2:19" x14ac:dyDescent="0.35">
      <c r="B16" s="55" t="s">
        <v>756</v>
      </c>
      <c r="C16" s="79">
        <v>14</v>
      </c>
      <c r="D16" s="47">
        <v>17808000000</v>
      </c>
      <c r="E16" s="48">
        <v>7644100000</v>
      </c>
      <c r="F16" s="48">
        <v>-10163900000</v>
      </c>
      <c r="G16" s="49">
        <v>-0.57074910152740344</v>
      </c>
      <c r="H16" s="47">
        <v>83019000</v>
      </c>
      <c r="I16" s="48">
        <v>79064000</v>
      </c>
      <c r="J16" s="48">
        <v>-3955000</v>
      </c>
      <c r="K16" s="49">
        <v>-4.7639696936845784E-2</v>
      </c>
      <c r="L16" s="116">
        <f t="shared" ref="L16:L22" si="0">J16-M16</f>
        <v>-1724000</v>
      </c>
      <c r="M16" s="48">
        <v>-2231000</v>
      </c>
      <c r="N16" s="49">
        <v>0.56409608091024022</v>
      </c>
      <c r="O16" s="95"/>
      <c r="Q16" s="153">
        <v>0</v>
      </c>
      <c r="R16" s="152">
        <v>0</v>
      </c>
      <c r="S16" s="159">
        <v>-2231000</v>
      </c>
    </row>
    <row r="17" spans="2:19" x14ac:dyDescent="0.35">
      <c r="B17" s="86" t="s">
        <v>758</v>
      </c>
      <c r="C17" s="87">
        <v>3</v>
      </c>
      <c r="D17" s="88">
        <v>3800000000</v>
      </c>
      <c r="E17" s="89">
        <v>1800000000</v>
      </c>
      <c r="F17" s="89">
        <v>-2000000000</v>
      </c>
      <c r="G17" s="90">
        <v>-0.52631578947368418</v>
      </c>
      <c r="H17" s="88">
        <v>50995000</v>
      </c>
      <c r="I17" s="89">
        <v>15576000</v>
      </c>
      <c r="J17" s="89">
        <v>-35419000</v>
      </c>
      <c r="K17" s="90">
        <v>-0.69455829002843417</v>
      </c>
      <c r="L17" s="118">
        <f t="shared" si="0"/>
        <v>-28009000</v>
      </c>
      <c r="M17" s="89">
        <v>-7410000</v>
      </c>
      <c r="N17" s="90">
        <v>0.20920974618142804</v>
      </c>
      <c r="O17" s="96" t="s">
        <v>784</v>
      </c>
      <c r="Q17" s="153">
        <v>0</v>
      </c>
      <c r="R17" s="152">
        <v>0</v>
      </c>
      <c r="S17" s="159">
        <v>-7410000</v>
      </c>
    </row>
    <row r="18" spans="2:19" x14ac:dyDescent="0.35">
      <c r="B18" s="86" t="s">
        <v>755</v>
      </c>
      <c r="C18" s="87">
        <v>4</v>
      </c>
      <c r="D18" s="88">
        <v>4318000000</v>
      </c>
      <c r="E18" s="89">
        <v>1560000000</v>
      </c>
      <c r="F18" s="89">
        <v>-2758000000</v>
      </c>
      <c r="G18" s="90">
        <v>-0.63872163038443719</v>
      </c>
      <c r="H18" s="88">
        <v>52309000</v>
      </c>
      <c r="I18" s="89">
        <v>13848000</v>
      </c>
      <c r="J18" s="89">
        <v>-38461000</v>
      </c>
      <c r="K18" s="90">
        <v>-0.7352654418933644</v>
      </c>
      <c r="L18" s="118">
        <f t="shared" si="0"/>
        <v>-24513260</v>
      </c>
      <c r="M18" s="89">
        <v>-13947740</v>
      </c>
      <c r="N18" s="90">
        <v>0.36264631704843869</v>
      </c>
      <c r="O18" s="96" t="s">
        <v>785</v>
      </c>
      <c r="Q18" s="153">
        <v>0</v>
      </c>
      <c r="R18" s="152">
        <v>0</v>
      </c>
      <c r="S18" s="159">
        <v>-13947740</v>
      </c>
    </row>
    <row r="19" spans="2:19" x14ac:dyDescent="0.35">
      <c r="B19" s="55" t="s">
        <v>752</v>
      </c>
      <c r="C19" s="79">
        <v>2</v>
      </c>
      <c r="D19" s="47">
        <v>980000000</v>
      </c>
      <c r="E19" s="48">
        <v>650000000</v>
      </c>
      <c r="F19" s="48">
        <v>-330000000</v>
      </c>
      <c r="G19" s="49">
        <v>-0.33673469387755101</v>
      </c>
      <c r="H19" s="47">
        <v>17391000</v>
      </c>
      <c r="I19" s="48">
        <v>7876000</v>
      </c>
      <c r="J19" s="48">
        <v>-9515000</v>
      </c>
      <c r="K19" s="49">
        <v>-0.54712207463630613</v>
      </c>
      <c r="L19" s="116">
        <f t="shared" si="0"/>
        <v>-9515000</v>
      </c>
      <c r="M19" s="48">
        <v>0</v>
      </c>
      <c r="N19" s="49">
        <v>0</v>
      </c>
      <c r="O19" s="95"/>
      <c r="Q19" s="153">
        <v>0</v>
      </c>
      <c r="R19" s="152">
        <v>0</v>
      </c>
      <c r="S19" s="159">
        <v>0</v>
      </c>
    </row>
    <row r="20" spans="2:19" x14ac:dyDescent="0.35">
      <c r="B20" s="55" t="s">
        <v>754</v>
      </c>
      <c r="C20" s="79">
        <v>5</v>
      </c>
      <c r="D20" s="47">
        <v>5857000000</v>
      </c>
      <c r="E20" s="48">
        <v>3397000000</v>
      </c>
      <c r="F20" s="48">
        <v>-2460000000</v>
      </c>
      <c r="G20" s="49">
        <v>-0.42001024415229637</v>
      </c>
      <c r="H20" s="47">
        <v>49782000</v>
      </c>
      <c r="I20" s="48">
        <v>18143000</v>
      </c>
      <c r="J20" s="48">
        <v>-31639000</v>
      </c>
      <c r="K20" s="49">
        <v>-0.63555100237033468</v>
      </c>
      <c r="L20" s="116">
        <f t="shared" si="0"/>
        <v>-23915000</v>
      </c>
      <c r="M20" s="48">
        <v>-7724000</v>
      </c>
      <c r="N20" s="49">
        <v>0.24412908119725654</v>
      </c>
      <c r="O20" s="95"/>
      <c r="Q20" s="153">
        <v>-270000</v>
      </c>
      <c r="R20" s="152">
        <v>3.495598135680994E-2</v>
      </c>
      <c r="S20" s="159">
        <v>-7454000</v>
      </c>
    </row>
    <row r="21" spans="2:19" x14ac:dyDescent="0.35">
      <c r="B21" s="55" t="s">
        <v>759</v>
      </c>
      <c r="C21" s="79">
        <v>3</v>
      </c>
      <c r="D21" s="47">
        <v>1700000000</v>
      </c>
      <c r="E21" s="48">
        <v>1335000000</v>
      </c>
      <c r="F21" s="48">
        <v>-365000000</v>
      </c>
      <c r="G21" s="49">
        <v>-0.21470588235294116</v>
      </c>
      <c r="H21" s="47">
        <v>23490000</v>
      </c>
      <c r="I21" s="48">
        <v>9552000</v>
      </c>
      <c r="J21" s="48">
        <v>-13938000</v>
      </c>
      <c r="K21" s="49">
        <v>-0.59335887611749683</v>
      </c>
      <c r="L21" s="116">
        <f t="shared" si="0"/>
        <v>-13938000</v>
      </c>
      <c r="M21" s="48">
        <v>0</v>
      </c>
      <c r="N21" s="49">
        <v>0</v>
      </c>
      <c r="O21" s="95"/>
      <c r="Q21" s="153">
        <v>0</v>
      </c>
      <c r="R21" s="152">
        <v>0</v>
      </c>
      <c r="S21" s="159">
        <v>0</v>
      </c>
    </row>
    <row r="22" spans="2:19" ht="16" customHeight="1" x14ac:dyDescent="0.35">
      <c r="B22" s="61" t="s">
        <v>753</v>
      </c>
      <c r="C22" s="80">
        <v>3</v>
      </c>
      <c r="D22" s="62">
        <v>1550000000</v>
      </c>
      <c r="E22" s="63">
        <v>1050000000</v>
      </c>
      <c r="F22" s="63">
        <v>-500000000</v>
      </c>
      <c r="G22" s="49">
        <v>-0.32258064516129031</v>
      </c>
      <c r="H22" s="62">
        <v>34457000</v>
      </c>
      <c r="I22" s="63">
        <v>9593000</v>
      </c>
      <c r="J22" s="63">
        <v>-24864000</v>
      </c>
      <c r="K22" s="64">
        <v>-0.72159503148852189</v>
      </c>
      <c r="L22" s="116">
        <f t="shared" si="0"/>
        <v>-15997000</v>
      </c>
      <c r="M22" s="63">
        <v>-8867000</v>
      </c>
      <c r="N22" s="64">
        <v>0.35662001287001288</v>
      </c>
      <c r="O22" s="97"/>
      <c r="Q22" s="153">
        <v>-270000</v>
      </c>
      <c r="R22" s="152">
        <v>3.0449983083342732E-2</v>
      </c>
      <c r="S22" s="159">
        <v>-8597000</v>
      </c>
    </row>
    <row r="23" spans="2:19" s="106" customFormat="1" x14ac:dyDescent="0.35">
      <c r="B23" s="107" t="s">
        <v>790</v>
      </c>
      <c r="C23" s="112">
        <v>138</v>
      </c>
      <c r="D23" s="109">
        <v>192661900000</v>
      </c>
      <c r="E23" s="109">
        <v>77304100000</v>
      </c>
      <c r="F23" s="109">
        <v>-115357800000</v>
      </c>
      <c r="G23" s="110">
        <v>-0.59875772013044615</v>
      </c>
      <c r="H23" s="109">
        <v>1647046000</v>
      </c>
      <c r="I23" s="109">
        <v>490087000</v>
      </c>
      <c r="J23" s="126">
        <v>-1156959000</v>
      </c>
      <c r="K23" s="110">
        <v>-0.70244486189213906</v>
      </c>
      <c r="L23" s="127">
        <f>SUM(L15:L22)</f>
        <v>-979554666</v>
      </c>
      <c r="M23" s="128">
        <f>SUM(M14:M22)</f>
        <v>-177404334</v>
      </c>
      <c r="N23" s="110">
        <v>-0.42359928052765916</v>
      </c>
      <c r="O23" s="111"/>
      <c r="Q23" s="160">
        <f>SUM(Q14:Q22)</f>
        <v>-137764594</v>
      </c>
      <c r="R23" s="152">
        <v>0</v>
      </c>
      <c r="S23" s="128">
        <f>SUM(S14:S22)</f>
        <v>-39639740</v>
      </c>
    </row>
    <row r="24" spans="2:19" ht="16" x14ac:dyDescent="0.5">
      <c r="C24" s="32"/>
      <c r="D24" s="32"/>
      <c r="E24" s="33"/>
      <c r="G24" s="32"/>
      <c r="H24" s="32"/>
    </row>
    <row r="25" spans="2:19" x14ac:dyDescent="0.35">
      <c r="B25" s="67" t="s">
        <v>775</v>
      </c>
    </row>
    <row r="26" spans="2:19" x14ac:dyDescent="0.35">
      <c r="B26" s="198" t="s">
        <v>760</v>
      </c>
      <c r="C26" s="201" t="s">
        <v>780</v>
      </c>
      <c r="D26" s="202"/>
      <c r="E26" s="202"/>
      <c r="F26" s="203"/>
    </row>
    <row r="27" spans="2:19" x14ac:dyDescent="0.35">
      <c r="B27" s="198"/>
      <c r="C27" s="39" t="s">
        <v>776</v>
      </c>
      <c r="D27" s="40" t="s">
        <v>777</v>
      </c>
      <c r="E27" s="40" t="s">
        <v>778</v>
      </c>
      <c r="F27" s="41" t="s">
        <v>779</v>
      </c>
    </row>
    <row r="28" spans="2:19" x14ac:dyDescent="0.35">
      <c r="B28" s="68" t="s">
        <v>757</v>
      </c>
      <c r="C28" s="69"/>
      <c r="D28" s="70"/>
      <c r="E28" s="70"/>
      <c r="F28" s="71">
        <v>1</v>
      </c>
    </row>
    <row r="29" spans="2:19" x14ac:dyDescent="0.35">
      <c r="B29" s="81" t="s">
        <v>751</v>
      </c>
      <c r="C29" s="123">
        <v>9</v>
      </c>
      <c r="D29" s="124">
        <v>52</v>
      </c>
      <c r="E29" s="124">
        <v>19</v>
      </c>
      <c r="F29" s="125">
        <v>23</v>
      </c>
    </row>
    <row r="30" spans="2:19" x14ac:dyDescent="0.35">
      <c r="B30" s="55" t="s">
        <v>756</v>
      </c>
      <c r="C30" s="72"/>
      <c r="D30" s="73">
        <v>6</v>
      </c>
      <c r="E30" s="73">
        <v>2</v>
      </c>
      <c r="F30" s="74">
        <v>6</v>
      </c>
    </row>
    <row r="31" spans="2:19" x14ac:dyDescent="0.35">
      <c r="B31" s="55" t="s">
        <v>758</v>
      </c>
      <c r="C31" s="72"/>
      <c r="D31" s="73">
        <v>1</v>
      </c>
      <c r="E31" s="73">
        <v>1</v>
      </c>
      <c r="F31" s="74">
        <v>1</v>
      </c>
    </row>
    <row r="32" spans="2:19" x14ac:dyDescent="0.35">
      <c r="B32" s="55" t="s">
        <v>755</v>
      </c>
      <c r="C32" s="72"/>
      <c r="D32" s="73">
        <v>1</v>
      </c>
      <c r="E32" s="73">
        <v>1</v>
      </c>
      <c r="F32" s="74">
        <v>2</v>
      </c>
    </row>
    <row r="33" spans="2:6" x14ac:dyDescent="0.35">
      <c r="B33" s="55" t="s">
        <v>752</v>
      </c>
      <c r="C33" s="72"/>
      <c r="D33" s="73"/>
      <c r="E33" s="73"/>
      <c r="F33" s="74">
        <v>2</v>
      </c>
    </row>
    <row r="34" spans="2:6" x14ac:dyDescent="0.35">
      <c r="B34" s="55" t="s">
        <v>754</v>
      </c>
      <c r="C34" s="72"/>
      <c r="D34" s="73"/>
      <c r="E34" s="73">
        <v>3</v>
      </c>
      <c r="F34" s="74">
        <v>2</v>
      </c>
    </row>
    <row r="35" spans="2:6" x14ac:dyDescent="0.35">
      <c r="B35" s="55" t="s">
        <v>759</v>
      </c>
      <c r="C35" s="72"/>
      <c r="D35" s="73"/>
      <c r="E35" s="73"/>
      <c r="F35" s="74">
        <v>3</v>
      </c>
    </row>
    <row r="36" spans="2:6" x14ac:dyDescent="0.35">
      <c r="B36" s="56" t="s">
        <v>753</v>
      </c>
      <c r="C36" s="75"/>
      <c r="D36" s="76"/>
      <c r="E36" s="76"/>
      <c r="F36" s="77">
        <v>3</v>
      </c>
    </row>
    <row r="37" spans="2:6" x14ac:dyDescent="0.35">
      <c r="C37" s="30">
        <v>9</v>
      </c>
      <c r="D37" s="30">
        <v>60</v>
      </c>
      <c r="E37" s="30">
        <v>26</v>
      </c>
      <c r="F37" s="30">
        <v>43</v>
      </c>
    </row>
  </sheetData>
  <mergeCells count="17">
    <mergeCell ref="S12:S13"/>
    <mergeCell ref="Q11:S11"/>
    <mergeCell ref="C26:F26"/>
    <mergeCell ref="B26:B27"/>
    <mergeCell ref="O12:O13"/>
    <mergeCell ref="M12:M13"/>
    <mergeCell ref="N12:N13"/>
    <mergeCell ref="Q12:Q13"/>
    <mergeCell ref="R12:R13"/>
    <mergeCell ref="C4:C5"/>
    <mergeCell ref="C12:C13"/>
    <mergeCell ref="B4:B5"/>
    <mergeCell ref="D4:G4"/>
    <mergeCell ref="H4:K4"/>
    <mergeCell ref="B12:B13"/>
    <mergeCell ref="D12:G12"/>
    <mergeCell ref="H12:K12"/>
  </mergeCells>
  <conditionalFormatting sqref="K14:L22">
    <cfRule type="cellIs" dxfId="1" priority="1" operator="greaterThan">
      <formula>0.32</formula>
    </cfRule>
    <cfRule type="cellIs" dxfId="0" priority="2" operator="greaterThan">
      <formula>0.5</formula>
    </cfRule>
  </conditionalFormatting>
  <pageMargins left="0.25" right="0.25" top="0.75" bottom="0.75" header="0.3" footer="0.3"/>
  <pageSetup paperSize="9" scale="64" fitToHeight="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8"/>
  <sheetViews>
    <sheetView showGridLines="0" zoomScale="70" zoomScaleNormal="70" workbookViewId="0">
      <selection activeCell="E19" sqref="E19:E26"/>
    </sheetView>
  </sheetViews>
  <sheetFormatPr defaultRowHeight="14.5" x14ac:dyDescent="0.35"/>
  <cols>
    <col min="1" max="1" width="4.26953125" customWidth="1"/>
    <col min="2" max="2" width="3.1796875" style="158" bestFit="1" customWidth="1"/>
    <col min="3" max="3" width="11.81640625" style="158" bestFit="1" customWidth="1"/>
    <col min="4" max="4" width="21.1796875" customWidth="1"/>
    <col min="5" max="5" width="10.1796875" bestFit="1" customWidth="1"/>
    <col min="6" max="6" width="23.453125" bestFit="1" customWidth="1"/>
    <col min="7" max="7" width="7.26953125" bestFit="1" customWidth="1"/>
    <col min="8" max="8" width="13.54296875" style="25" bestFit="1" customWidth="1"/>
    <col min="9" max="9" width="14.26953125" style="25" bestFit="1" customWidth="1"/>
    <col min="10" max="10" width="18.7265625" style="25" bestFit="1" customWidth="1"/>
    <col min="11" max="11" width="14.26953125" style="25" bestFit="1" customWidth="1"/>
    <col min="12" max="12" width="4.1796875" style="25" customWidth="1"/>
    <col min="13" max="13" width="17.453125" style="25" bestFit="1" customWidth="1"/>
    <col min="14" max="14" width="12.453125" customWidth="1"/>
  </cols>
  <sheetData>
    <row r="2" spans="1:14" ht="16" x14ac:dyDescent="0.5">
      <c r="H2" s="161">
        <v>448430000</v>
      </c>
      <c r="I2" s="162">
        <v>-347895000</v>
      </c>
      <c r="K2" s="161">
        <f>SUBTOTAL(9,K5:K26)</f>
        <v>-177404334</v>
      </c>
      <c r="M2" s="161">
        <f t="shared" ref="M2:N2" si="0">SUBTOTAL(9,M5:M26)</f>
        <v>137764594</v>
      </c>
      <c r="N2" s="161">
        <f t="shared" si="0"/>
        <v>-39639740</v>
      </c>
    </row>
    <row r="3" spans="1:14" ht="16" x14ac:dyDescent="0.5">
      <c r="L3" s="161"/>
      <c r="M3" s="210" t="s">
        <v>817</v>
      </c>
      <c r="N3" s="211" t="s">
        <v>818</v>
      </c>
    </row>
    <row r="4" spans="1:14" ht="16" x14ac:dyDescent="0.5">
      <c r="B4" s="163" t="s">
        <v>819</v>
      </c>
      <c r="C4" s="163" t="s">
        <v>760</v>
      </c>
      <c r="D4" s="163" t="s">
        <v>820</v>
      </c>
      <c r="E4" s="163" t="s">
        <v>821</v>
      </c>
      <c r="F4" s="163" t="s">
        <v>822</v>
      </c>
      <c r="G4" s="163" t="s">
        <v>823</v>
      </c>
      <c r="H4" s="164" t="s">
        <v>772</v>
      </c>
      <c r="I4" s="164" t="s">
        <v>765</v>
      </c>
      <c r="J4" s="164" t="s">
        <v>824</v>
      </c>
      <c r="K4" s="164" t="s">
        <v>816</v>
      </c>
      <c r="L4" s="161"/>
      <c r="M4" s="210"/>
      <c r="N4" s="212"/>
    </row>
    <row r="5" spans="1:14" ht="16" x14ac:dyDescent="0.5">
      <c r="B5" s="165">
        <v>1</v>
      </c>
      <c r="C5" s="165" t="s">
        <v>825</v>
      </c>
      <c r="D5" s="166" t="s">
        <v>384</v>
      </c>
      <c r="E5" s="167" t="s">
        <v>210</v>
      </c>
      <c r="F5" s="166" t="s">
        <v>428</v>
      </c>
      <c r="G5" s="166" t="s">
        <v>366</v>
      </c>
      <c r="H5" s="150">
        <v>19601000</v>
      </c>
      <c r="I5" s="150">
        <v>-17667000</v>
      </c>
      <c r="J5" s="150">
        <v>-11985335</v>
      </c>
      <c r="K5" s="168">
        <v>-5681665</v>
      </c>
      <c r="L5" s="161"/>
      <c r="M5" s="169">
        <v>5681665</v>
      </c>
      <c r="N5" s="159">
        <v>0</v>
      </c>
    </row>
    <row r="6" spans="1:14" ht="16" x14ac:dyDescent="0.5">
      <c r="B6" s="165">
        <v>2</v>
      </c>
      <c r="C6" s="165" t="s">
        <v>825</v>
      </c>
      <c r="D6" s="166" t="s">
        <v>384</v>
      </c>
      <c r="E6" s="167" t="s">
        <v>228</v>
      </c>
      <c r="F6" s="166" t="s">
        <v>435</v>
      </c>
      <c r="G6" s="166" t="s">
        <v>366</v>
      </c>
      <c r="H6" s="150">
        <v>6568000</v>
      </c>
      <c r="I6" s="150">
        <v>-4376000</v>
      </c>
      <c r="J6" s="150">
        <v>-2192000</v>
      </c>
      <c r="K6" s="168">
        <v>-2184000</v>
      </c>
      <c r="L6" s="161"/>
      <c r="M6" s="169">
        <v>2184000</v>
      </c>
      <c r="N6" s="159">
        <v>0</v>
      </c>
    </row>
    <row r="7" spans="1:14" ht="16" x14ac:dyDescent="0.5">
      <c r="B7" s="165">
        <v>3</v>
      </c>
      <c r="C7" s="165" t="s">
        <v>825</v>
      </c>
      <c r="D7" s="166" t="s">
        <v>538</v>
      </c>
      <c r="E7" s="167" t="s">
        <v>315</v>
      </c>
      <c r="F7" s="166" t="s">
        <v>541</v>
      </c>
      <c r="G7" s="166" t="s">
        <v>366</v>
      </c>
      <c r="H7" s="150">
        <v>16646000</v>
      </c>
      <c r="I7" s="150">
        <v>-13678000</v>
      </c>
      <c r="J7" s="150">
        <v>0</v>
      </c>
      <c r="K7" s="168">
        <v>-13678000</v>
      </c>
      <c r="L7" s="161"/>
      <c r="M7" s="169">
        <v>13678000</v>
      </c>
      <c r="N7" s="159">
        <v>0</v>
      </c>
    </row>
    <row r="8" spans="1:14" ht="16" x14ac:dyDescent="0.5">
      <c r="A8" s="174"/>
      <c r="B8" s="170">
        <v>4</v>
      </c>
      <c r="C8" s="165" t="s">
        <v>825</v>
      </c>
      <c r="D8" s="166" t="s">
        <v>538</v>
      </c>
      <c r="E8" s="167" t="s">
        <v>317</v>
      </c>
      <c r="F8" s="166" t="s">
        <v>536</v>
      </c>
      <c r="G8" s="166" t="s">
        <v>366</v>
      </c>
      <c r="H8" s="171">
        <v>23225000</v>
      </c>
      <c r="I8" s="171">
        <v>-19761000</v>
      </c>
      <c r="J8" s="171">
        <v>-9947941</v>
      </c>
      <c r="K8" s="172">
        <v>-9813059</v>
      </c>
      <c r="L8" s="161"/>
      <c r="M8" s="173">
        <v>9813059</v>
      </c>
      <c r="N8" s="159">
        <v>0</v>
      </c>
    </row>
    <row r="9" spans="1:14" ht="16" x14ac:dyDescent="0.5">
      <c r="B9" s="165">
        <v>5</v>
      </c>
      <c r="C9" s="165" t="s">
        <v>825</v>
      </c>
      <c r="D9" s="166" t="s">
        <v>368</v>
      </c>
      <c r="E9" s="167" t="s">
        <v>218</v>
      </c>
      <c r="F9" s="166" t="s">
        <v>425</v>
      </c>
      <c r="G9" s="166" t="s">
        <v>366</v>
      </c>
      <c r="H9" s="150">
        <v>6929000</v>
      </c>
      <c r="I9" s="150">
        <v>-4616000</v>
      </c>
      <c r="J9" s="150">
        <v>-2313000</v>
      </c>
      <c r="K9" s="168">
        <v>-2303000</v>
      </c>
      <c r="L9" s="161"/>
      <c r="M9" s="169">
        <v>2303000</v>
      </c>
      <c r="N9" s="159">
        <v>0</v>
      </c>
    </row>
    <row r="10" spans="1:14" ht="16" x14ac:dyDescent="0.5">
      <c r="B10" s="165">
        <v>6</v>
      </c>
      <c r="C10" s="165" t="s">
        <v>825</v>
      </c>
      <c r="D10" s="166" t="s">
        <v>546</v>
      </c>
      <c r="E10" s="167" t="s">
        <v>319</v>
      </c>
      <c r="F10" s="166" t="s">
        <v>544</v>
      </c>
      <c r="G10" s="166" t="s">
        <v>366</v>
      </c>
      <c r="H10" s="150">
        <v>8537000</v>
      </c>
      <c r="I10" s="150">
        <v>-8537000</v>
      </c>
      <c r="J10" s="150">
        <v>0</v>
      </c>
      <c r="K10" s="168">
        <v>-8537000</v>
      </c>
      <c r="L10" s="161"/>
      <c r="M10" s="169">
        <v>8537000</v>
      </c>
      <c r="N10" s="159">
        <v>0</v>
      </c>
    </row>
    <row r="11" spans="1:14" ht="16" x14ac:dyDescent="0.5">
      <c r="B11" s="165">
        <v>7</v>
      </c>
      <c r="C11" s="165" t="s">
        <v>825</v>
      </c>
      <c r="D11" s="166" t="s">
        <v>546</v>
      </c>
      <c r="E11" s="167" t="s">
        <v>329</v>
      </c>
      <c r="F11" s="166" t="s">
        <v>569</v>
      </c>
      <c r="G11" s="166" t="s">
        <v>366</v>
      </c>
      <c r="H11" s="150">
        <v>15097000</v>
      </c>
      <c r="I11" s="150">
        <v>-11993000</v>
      </c>
      <c r="J11" s="150">
        <v>0</v>
      </c>
      <c r="K11" s="168">
        <v>-11993000</v>
      </c>
      <c r="L11" s="161"/>
      <c r="M11" s="169">
        <v>11993000</v>
      </c>
      <c r="N11" s="159">
        <v>0</v>
      </c>
    </row>
    <row r="12" spans="1:14" ht="16" customHeight="1" x14ac:dyDescent="0.5">
      <c r="A12" s="181"/>
      <c r="B12" s="175">
        <v>8</v>
      </c>
      <c r="C12" s="175" t="s">
        <v>825</v>
      </c>
      <c r="D12" s="176" t="s">
        <v>485</v>
      </c>
      <c r="E12" s="177" t="s">
        <v>275</v>
      </c>
      <c r="F12" s="176" t="s">
        <v>483</v>
      </c>
      <c r="G12" s="176" t="s">
        <v>366</v>
      </c>
      <c r="H12" s="178">
        <v>26052000</v>
      </c>
      <c r="I12" s="178">
        <v>-16666000</v>
      </c>
      <c r="J12" s="178">
        <v>-7126110</v>
      </c>
      <c r="K12" s="178">
        <v>-9539890</v>
      </c>
      <c r="L12" s="161"/>
      <c r="M12" s="179">
        <v>9539890</v>
      </c>
      <c r="N12" s="180">
        <v>0</v>
      </c>
    </row>
    <row r="13" spans="1:14" ht="16" x14ac:dyDescent="0.5">
      <c r="A13" s="181"/>
      <c r="B13" s="175">
        <v>9</v>
      </c>
      <c r="C13" s="175" t="s">
        <v>825</v>
      </c>
      <c r="D13" s="176" t="s">
        <v>485</v>
      </c>
      <c r="E13" s="177" t="s">
        <v>278</v>
      </c>
      <c r="F13" s="176" t="s">
        <v>487</v>
      </c>
      <c r="G13" s="176" t="s">
        <v>366</v>
      </c>
      <c r="H13" s="178">
        <v>8880000</v>
      </c>
      <c r="I13" s="178">
        <v>-8880000</v>
      </c>
      <c r="J13" s="178">
        <v>-444000</v>
      </c>
      <c r="K13" s="178">
        <v>-8436000</v>
      </c>
      <c r="L13" s="161"/>
      <c r="M13" s="179">
        <v>8436000</v>
      </c>
      <c r="N13" s="180">
        <v>0</v>
      </c>
    </row>
    <row r="14" spans="1:14" ht="16" x14ac:dyDescent="0.5">
      <c r="B14" s="165">
        <v>10</v>
      </c>
      <c r="C14" s="165" t="s">
        <v>825</v>
      </c>
      <c r="D14" s="166" t="s">
        <v>517</v>
      </c>
      <c r="E14" s="167" t="s">
        <v>297</v>
      </c>
      <c r="F14" s="166" t="s">
        <v>523</v>
      </c>
      <c r="G14" s="166" t="s">
        <v>366</v>
      </c>
      <c r="H14" s="171">
        <v>27605000</v>
      </c>
      <c r="I14" s="171">
        <v>-24087000</v>
      </c>
      <c r="J14" s="171">
        <v>-5586670</v>
      </c>
      <c r="K14" s="172">
        <v>-18500330</v>
      </c>
      <c r="L14" s="161"/>
      <c r="M14" s="169">
        <v>18500330</v>
      </c>
      <c r="N14" s="159">
        <v>0</v>
      </c>
    </row>
    <row r="15" spans="1:14" ht="16" x14ac:dyDescent="0.5">
      <c r="B15" s="165">
        <v>11</v>
      </c>
      <c r="C15" s="165" t="s">
        <v>825</v>
      </c>
      <c r="D15" s="166" t="s">
        <v>517</v>
      </c>
      <c r="E15" s="167" t="s">
        <v>299</v>
      </c>
      <c r="F15" s="166" t="s">
        <v>521</v>
      </c>
      <c r="G15" s="166" t="s">
        <v>366</v>
      </c>
      <c r="H15" s="150">
        <v>25643000</v>
      </c>
      <c r="I15" s="150">
        <v>-22221000</v>
      </c>
      <c r="J15" s="150">
        <v>-20288850</v>
      </c>
      <c r="K15" s="168">
        <v>-1932150</v>
      </c>
      <c r="L15" s="161"/>
      <c r="M15" s="169">
        <v>1932150</v>
      </c>
      <c r="N15" s="159">
        <v>0</v>
      </c>
    </row>
    <row r="16" spans="1:14" ht="16" x14ac:dyDescent="0.5">
      <c r="B16" s="165">
        <v>12</v>
      </c>
      <c r="C16" s="165" t="s">
        <v>825</v>
      </c>
      <c r="D16" s="166" t="s">
        <v>517</v>
      </c>
      <c r="E16" s="167" t="s">
        <v>301</v>
      </c>
      <c r="F16" s="166" t="s">
        <v>515</v>
      </c>
      <c r="G16" s="166" t="s">
        <v>366</v>
      </c>
      <c r="H16" s="150">
        <v>25230000</v>
      </c>
      <c r="I16" s="150">
        <v>-11558000</v>
      </c>
      <c r="J16" s="150">
        <v>-2204300</v>
      </c>
      <c r="K16" s="168">
        <v>-9353700</v>
      </c>
      <c r="L16" s="161"/>
      <c r="M16" s="169">
        <v>9353700</v>
      </c>
      <c r="N16" s="159">
        <v>0</v>
      </c>
    </row>
    <row r="17" spans="1:14" ht="16" x14ac:dyDescent="0.5">
      <c r="B17" s="165">
        <v>13</v>
      </c>
      <c r="C17" s="165" t="s">
        <v>825</v>
      </c>
      <c r="D17" s="166" t="s">
        <v>388</v>
      </c>
      <c r="E17" s="167" t="s">
        <v>222</v>
      </c>
      <c r="F17" s="166" t="s">
        <v>433</v>
      </c>
      <c r="G17" s="166" t="s">
        <v>366</v>
      </c>
      <c r="H17" s="150">
        <v>6623000</v>
      </c>
      <c r="I17" s="150">
        <v>-4413000</v>
      </c>
      <c r="J17" s="150">
        <v>-2210000</v>
      </c>
      <c r="K17" s="168">
        <v>-2203000</v>
      </c>
      <c r="L17" s="161"/>
      <c r="M17" s="169">
        <v>2203000</v>
      </c>
      <c r="N17" s="159">
        <v>0</v>
      </c>
    </row>
    <row r="18" spans="1:14" ht="16" x14ac:dyDescent="0.5">
      <c r="A18" s="174"/>
      <c r="B18" s="165">
        <v>14</v>
      </c>
      <c r="C18" s="165" t="s">
        <v>825</v>
      </c>
      <c r="D18" s="166" t="s">
        <v>388</v>
      </c>
      <c r="E18" s="167" t="s">
        <v>214</v>
      </c>
      <c r="F18" s="166" t="s">
        <v>420</v>
      </c>
      <c r="G18" s="166" t="s">
        <v>366</v>
      </c>
      <c r="H18" s="171">
        <v>87364000</v>
      </c>
      <c r="I18" s="171">
        <v>-76383000</v>
      </c>
      <c r="J18" s="171">
        <v>-43313200</v>
      </c>
      <c r="K18" s="172">
        <v>-33069800</v>
      </c>
      <c r="L18" s="161"/>
      <c r="M18" s="173">
        <v>33069800</v>
      </c>
      <c r="N18" s="159">
        <v>0</v>
      </c>
    </row>
    <row r="19" spans="1:14" ht="16" x14ac:dyDescent="0.5">
      <c r="A19" s="174"/>
      <c r="B19" s="170">
        <v>15</v>
      </c>
      <c r="C19" s="170" t="s">
        <v>826</v>
      </c>
      <c r="D19" s="182" t="s">
        <v>492</v>
      </c>
      <c r="E19" s="183" t="s">
        <v>293</v>
      </c>
      <c r="F19" s="182" t="s">
        <v>511</v>
      </c>
      <c r="G19" s="182" t="s">
        <v>366</v>
      </c>
      <c r="H19" s="184">
        <v>5679000</v>
      </c>
      <c r="I19" s="184">
        <v>-3955000</v>
      </c>
      <c r="J19" s="184">
        <v>-1724000</v>
      </c>
      <c r="K19" s="185">
        <v>-2231000</v>
      </c>
      <c r="L19" s="186"/>
      <c r="M19" s="187"/>
      <c r="N19" s="184">
        <v>-2231000</v>
      </c>
    </row>
    <row r="20" spans="1:14" ht="16" x14ac:dyDescent="0.5">
      <c r="A20" s="174"/>
      <c r="B20" s="170">
        <v>16</v>
      </c>
      <c r="C20" s="170" t="s">
        <v>827</v>
      </c>
      <c r="D20" s="182" t="s">
        <v>551</v>
      </c>
      <c r="E20" s="183" t="s">
        <v>321</v>
      </c>
      <c r="F20" s="182" t="s">
        <v>549</v>
      </c>
      <c r="G20" s="182" t="s">
        <v>366</v>
      </c>
      <c r="H20" s="184">
        <v>50995000</v>
      </c>
      <c r="I20" s="184">
        <v>-35419000</v>
      </c>
      <c r="J20" s="184">
        <v>-28009000</v>
      </c>
      <c r="K20" s="185">
        <v>-7410000</v>
      </c>
      <c r="L20" s="186"/>
      <c r="M20" s="187"/>
      <c r="N20" s="184">
        <v>-7410000</v>
      </c>
    </row>
    <row r="21" spans="1:14" ht="16" x14ac:dyDescent="0.5">
      <c r="A21" s="174"/>
      <c r="B21" s="170">
        <v>17</v>
      </c>
      <c r="C21" s="170" t="s">
        <v>828</v>
      </c>
      <c r="D21" s="182" t="s">
        <v>498</v>
      </c>
      <c r="E21" s="183" t="s">
        <v>282</v>
      </c>
      <c r="F21" s="182" t="s">
        <v>496</v>
      </c>
      <c r="G21" s="182" t="s">
        <v>366</v>
      </c>
      <c r="H21" s="184">
        <v>17462000</v>
      </c>
      <c r="I21" s="184">
        <v>-14011000</v>
      </c>
      <c r="J21" s="184">
        <v>-6269260</v>
      </c>
      <c r="K21" s="185">
        <v>-7741740</v>
      </c>
      <c r="L21" s="186"/>
      <c r="M21" s="187"/>
      <c r="N21" s="184">
        <v>-7741740</v>
      </c>
    </row>
    <row r="22" spans="1:14" ht="16" x14ac:dyDescent="0.5">
      <c r="A22" s="174"/>
      <c r="B22" s="170">
        <v>18</v>
      </c>
      <c r="C22" s="170" t="s">
        <v>828</v>
      </c>
      <c r="D22" s="182" t="s">
        <v>472</v>
      </c>
      <c r="E22" s="183" t="s">
        <v>264</v>
      </c>
      <c r="F22" s="182" t="s">
        <v>265</v>
      </c>
      <c r="G22" s="182" t="s">
        <v>366</v>
      </c>
      <c r="H22" s="184">
        <v>10164000</v>
      </c>
      <c r="I22" s="184">
        <v>-6216000</v>
      </c>
      <c r="J22" s="184">
        <v>-3948000</v>
      </c>
      <c r="K22" s="185">
        <v>-2268000</v>
      </c>
      <c r="L22" s="186"/>
      <c r="M22" s="187"/>
      <c r="N22" s="184">
        <v>-2268000</v>
      </c>
    </row>
    <row r="23" spans="1:14" ht="16" x14ac:dyDescent="0.5">
      <c r="A23" s="174"/>
      <c r="B23" s="170">
        <v>19</v>
      </c>
      <c r="C23" s="170" t="s">
        <v>828</v>
      </c>
      <c r="D23" s="182" t="s">
        <v>472</v>
      </c>
      <c r="E23" s="183" t="s">
        <v>261</v>
      </c>
      <c r="F23" s="182" t="s">
        <v>470</v>
      </c>
      <c r="G23" s="182" t="s">
        <v>366</v>
      </c>
      <c r="H23" s="184">
        <v>10390000</v>
      </c>
      <c r="I23" s="184">
        <v>-7164000</v>
      </c>
      <c r="J23" s="184">
        <v>-3226000</v>
      </c>
      <c r="K23" s="185">
        <v>-3938000</v>
      </c>
      <c r="L23" s="186"/>
      <c r="M23" s="187"/>
      <c r="N23" s="184">
        <v>-3938000</v>
      </c>
    </row>
    <row r="24" spans="1:14" ht="16" x14ac:dyDescent="0.5">
      <c r="A24" s="174"/>
      <c r="B24" s="170">
        <v>20</v>
      </c>
      <c r="C24" s="170" t="s">
        <v>829</v>
      </c>
      <c r="D24" s="182" t="s">
        <v>555</v>
      </c>
      <c r="E24" s="183" t="s">
        <v>323</v>
      </c>
      <c r="F24" s="182" t="s">
        <v>553</v>
      </c>
      <c r="G24" s="182" t="s">
        <v>366</v>
      </c>
      <c r="H24" s="184">
        <v>27556000</v>
      </c>
      <c r="I24" s="184">
        <v>-18090000</v>
      </c>
      <c r="J24" s="184">
        <v>-10366000</v>
      </c>
      <c r="K24" s="185">
        <v>-7724000</v>
      </c>
      <c r="L24" s="186"/>
      <c r="M24" s="187">
        <v>270000</v>
      </c>
      <c r="N24" s="184">
        <v>-7454000</v>
      </c>
    </row>
    <row r="25" spans="1:14" ht="16" x14ac:dyDescent="0.5">
      <c r="A25" s="174"/>
      <c r="B25" s="170">
        <v>21</v>
      </c>
      <c r="C25" s="170" t="s">
        <v>830</v>
      </c>
      <c r="D25" s="182" t="s">
        <v>478</v>
      </c>
      <c r="E25" s="183" t="s">
        <v>273</v>
      </c>
      <c r="F25" s="182" t="s">
        <v>481</v>
      </c>
      <c r="G25" s="182" t="s">
        <v>366</v>
      </c>
      <c r="H25" s="184">
        <v>9190000</v>
      </c>
      <c r="I25" s="184">
        <v>-5210000</v>
      </c>
      <c r="J25" s="184">
        <v>-3980000</v>
      </c>
      <c r="K25" s="185">
        <v>-1230000</v>
      </c>
      <c r="L25" s="186"/>
      <c r="M25" s="187">
        <v>270000</v>
      </c>
      <c r="N25" s="184">
        <v>-960000</v>
      </c>
    </row>
    <row r="26" spans="1:14" ht="16" x14ac:dyDescent="0.5">
      <c r="A26" s="174"/>
      <c r="B26" s="170">
        <v>22</v>
      </c>
      <c r="C26" s="170" t="s">
        <v>830</v>
      </c>
      <c r="D26" s="182" t="s">
        <v>478</v>
      </c>
      <c r="E26" s="183" t="s">
        <v>267</v>
      </c>
      <c r="F26" s="182" t="s">
        <v>476</v>
      </c>
      <c r="G26" s="182" t="s">
        <v>366</v>
      </c>
      <c r="H26" s="184">
        <v>12994000</v>
      </c>
      <c r="I26" s="184">
        <v>-12994000</v>
      </c>
      <c r="J26" s="184">
        <v>-5357000</v>
      </c>
      <c r="K26" s="185">
        <v>-7637000</v>
      </c>
      <c r="L26" s="186"/>
      <c r="M26" s="187"/>
      <c r="N26" s="184">
        <v>-7637000</v>
      </c>
    </row>
    <row r="27" spans="1:14" ht="16" x14ac:dyDescent="0.5">
      <c r="L27" s="161"/>
    </row>
    <row r="28" spans="1:14" ht="16" x14ac:dyDescent="0.5">
      <c r="L28" s="161"/>
    </row>
  </sheetData>
  <mergeCells count="2">
    <mergeCell ref="M3:M4"/>
    <mergeCell ref="N3:N4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D14" sqref="D14"/>
    </sheetView>
  </sheetViews>
  <sheetFormatPr defaultRowHeight="14.5" x14ac:dyDescent="0.35"/>
  <cols>
    <col min="1" max="1" width="23.36328125" bestFit="1" customWidth="1"/>
    <col min="2" max="2" width="10.1796875" bestFit="1" customWidth="1"/>
    <col min="3" max="3" width="23.36328125" customWidth="1"/>
    <col min="4" max="4" width="15.90625" customWidth="1"/>
    <col min="5" max="5" width="12" customWidth="1"/>
  </cols>
  <sheetData>
    <row r="1" spans="1:8" x14ac:dyDescent="0.35">
      <c r="A1" s="163" t="s">
        <v>820</v>
      </c>
      <c r="B1" s="163" t="s">
        <v>821</v>
      </c>
      <c r="C1" s="163" t="s">
        <v>822</v>
      </c>
      <c r="D1" s="164" t="s">
        <v>862</v>
      </c>
      <c r="E1" s="164" t="s">
        <v>861</v>
      </c>
      <c r="F1" t="s">
        <v>833</v>
      </c>
      <c r="G1" t="s">
        <v>860</v>
      </c>
      <c r="H1" t="s">
        <v>859</v>
      </c>
    </row>
    <row r="2" spans="1:8" x14ac:dyDescent="0.35">
      <c r="A2" s="182" t="s">
        <v>555</v>
      </c>
      <c r="B2" s="183" t="s">
        <v>323</v>
      </c>
      <c r="C2" s="182" t="s">
        <v>553</v>
      </c>
      <c r="D2" s="184">
        <v>27556000</v>
      </c>
      <c r="E2" s="214">
        <v>7724000</v>
      </c>
      <c r="F2" t="s">
        <v>857</v>
      </c>
      <c r="G2" s="213" t="s">
        <v>855</v>
      </c>
      <c r="H2" t="s">
        <v>846</v>
      </c>
    </row>
    <row r="3" spans="1:8" x14ac:dyDescent="0.35">
      <c r="A3" s="182" t="s">
        <v>472</v>
      </c>
      <c r="B3" s="183" t="s">
        <v>264</v>
      </c>
      <c r="C3" s="182" t="s">
        <v>265</v>
      </c>
      <c r="D3" s="184">
        <v>10164000</v>
      </c>
      <c r="E3" s="214">
        <v>2268000</v>
      </c>
      <c r="F3" t="s">
        <v>857</v>
      </c>
      <c r="G3" s="213" t="s">
        <v>849</v>
      </c>
      <c r="H3" t="s">
        <v>839</v>
      </c>
    </row>
    <row r="4" spans="1:8" x14ac:dyDescent="0.35">
      <c r="A4" s="182" t="s">
        <v>472</v>
      </c>
      <c r="B4" s="183" t="s">
        <v>261</v>
      </c>
      <c r="C4" s="182" t="s">
        <v>470</v>
      </c>
      <c r="D4" s="184">
        <v>10390000</v>
      </c>
      <c r="E4" s="214">
        <v>3938000</v>
      </c>
      <c r="F4" t="s">
        <v>858</v>
      </c>
      <c r="G4" s="213" t="s">
        <v>854</v>
      </c>
      <c r="H4" t="s">
        <v>845</v>
      </c>
    </row>
    <row r="5" spans="1:8" x14ac:dyDescent="0.35">
      <c r="A5" s="182" t="s">
        <v>551</v>
      </c>
      <c r="B5" s="183" t="s">
        <v>321</v>
      </c>
      <c r="C5" s="182" t="s">
        <v>549</v>
      </c>
      <c r="D5" s="184">
        <v>50995000</v>
      </c>
      <c r="E5" s="214">
        <v>7410000</v>
      </c>
      <c r="F5" t="s">
        <v>857</v>
      </c>
      <c r="G5" s="213" t="s">
        <v>856</v>
      </c>
      <c r="H5" t="s">
        <v>848</v>
      </c>
    </row>
    <row r="6" spans="1:8" x14ac:dyDescent="0.35">
      <c r="A6" s="182" t="s">
        <v>478</v>
      </c>
      <c r="B6" s="183" t="s">
        <v>273</v>
      </c>
      <c r="C6" s="182" t="s">
        <v>481</v>
      </c>
      <c r="D6" s="184">
        <v>9190000</v>
      </c>
      <c r="E6" s="214">
        <v>1230000</v>
      </c>
      <c r="F6" t="s">
        <v>857</v>
      </c>
      <c r="G6" s="213" t="s">
        <v>852</v>
      </c>
      <c r="H6" t="s">
        <v>842</v>
      </c>
    </row>
    <row r="7" spans="1:8" x14ac:dyDescent="0.35">
      <c r="A7" s="182" t="s">
        <v>492</v>
      </c>
      <c r="B7" s="183" t="s">
        <v>293</v>
      </c>
      <c r="C7" s="182" t="s">
        <v>511</v>
      </c>
      <c r="D7" s="184">
        <v>5679000</v>
      </c>
      <c r="E7" s="214">
        <v>2231000</v>
      </c>
      <c r="F7" t="s">
        <v>857</v>
      </c>
      <c r="G7" s="213" t="s">
        <v>853</v>
      </c>
      <c r="H7" t="s">
        <v>843</v>
      </c>
    </row>
    <row r="8" spans="1:8" x14ac:dyDescent="0.35">
      <c r="A8" s="182" t="s">
        <v>478</v>
      </c>
      <c r="B8" s="183" t="s">
        <v>267</v>
      </c>
      <c r="C8" s="182" t="s">
        <v>476</v>
      </c>
      <c r="D8" s="184">
        <v>12994000</v>
      </c>
      <c r="E8" s="214">
        <v>7637000</v>
      </c>
      <c r="F8" t="s">
        <v>857</v>
      </c>
      <c r="G8" s="213" t="s">
        <v>850</v>
      </c>
      <c r="H8" t="s">
        <v>840</v>
      </c>
    </row>
    <row r="9" spans="1:8" x14ac:dyDescent="0.35">
      <c r="A9" s="182" t="s">
        <v>498</v>
      </c>
      <c r="B9" s="183" t="s">
        <v>282</v>
      </c>
      <c r="C9" s="182" t="s">
        <v>496</v>
      </c>
      <c r="D9" s="184">
        <v>17462000</v>
      </c>
      <c r="E9" s="214">
        <v>7741740</v>
      </c>
      <c r="F9" t="s">
        <v>857</v>
      </c>
      <c r="G9" s="213" t="s">
        <v>851</v>
      </c>
      <c r="H9" t="s">
        <v>841</v>
      </c>
    </row>
  </sheetData>
  <autoFilter ref="A1:E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35"/>
  <sheetViews>
    <sheetView zoomScale="55" zoomScaleNormal="55" workbookViewId="0">
      <selection activeCell="R49" sqref="R49"/>
    </sheetView>
  </sheetViews>
  <sheetFormatPr defaultColWidth="8.90625" defaultRowHeight="14.5" x14ac:dyDescent="0.35"/>
  <cols>
    <col min="1" max="2" width="9" bestFit="1" customWidth="1"/>
    <col min="3" max="3" width="24.1796875" bestFit="1" customWidth="1"/>
    <col min="4" max="4" width="9" bestFit="1" customWidth="1"/>
    <col min="5" max="5" width="8" bestFit="1" customWidth="1"/>
    <col min="6" max="6" width="25.7265625" bestFit="1" customWidth="1"/>
    <col min="7" max="8" width="9" bestFit="1" customWidth="1"/>
    <col min="9" max="9" width="26" bestFit="1" customWidth="1"/>
    <col min="10" max="10" width="6.90625" bestFit="1" customWidth="1"/>
    <col min="11" max="11" width="6" bestFit="1" customWidth="1"/>
    <col min="12" max="12" width="9" bestFit="1" customWidth="1"/>
    <col min="13" max="13" width="11" bestFit="1" customWidth="1"/>
    <col min="14" max="15" width="9" bestFit="1" customWidth="1"/>
    <col min="16" max="16" width="11" bestFit="1" customWidth="1"/>
    <col min="17" max="17" width="9" bestFit="1" customWidth="1"/>
    <col min="18" max="18" width="11" bestFit="1" customWidth="1"/>
    <col min="19" max="19" width="38.7265625" bestFit="1" customWidth="1"/>
    <col min="20" max="20" width="10.6328125" bestFit="1" customWidth="1"/>
    <col min="21" max="21" width="16" style="25" bestFit="1" customWidth="1"/>
    <col min="22" max="22" width="18.26953125" style="25" customWidth="1"/>
    <col min="23" max="23" width="9.36328125" style="25" customWidth="1"/>
  </cols>
  <sheetData>
    <row r="1" spans="1:23" x14ac:dyDescent="0.35">
      <c r="U1" s="25">
        <f>SUBTOTAL(9,U3:U1048576)</f>
        <v>136270000</v>
      </c>
      <c r="V1" s="25">
        <f>SUBTOTAL(9,V3:V1048576)</f>
        <v>-103059000</v>
      </c>
    </row>
    <row r="2" spans="1:23" ht="25" thickBot="1" x14ac:dyDescent="0.4">
      <c r="A2" s="8"/>
      <c r="B2" s="8" t="s">
        <v>339</v>
      </c>
      <c r="C2" s="9" t="s">
        <v>344</v>
      </c>
      <c r="D2" s="9" t="s">
        <v>345</v>
      </c>
      <c r="E2" s="9" t="s">
        <v>346</v>
      </c>
      <c r="F2" s="9" t="s">
        <v>347</v>
      </c>
      <c r="G2" s="9" t="s">
        <v>348</v>
      </c>
      <c r="H2" s="10" t="s">
        <v>0</v>
      </c>
      <c r="I2" s="10" t="s">
        <v>349</v>
      </c>
      <c r="J2" s="11" t="s">
        <v>350</v>
      </c>
      <c r="K2" s="12" t="s">
        <v>351</v>
      </c>
      <c r="L2" s="12" t="s">
        <v>352</v>
      </c>
      <c r="M2" s="13" t="s">
        <v>353</v>
      </c>
      <c r="N2" s="13" t="s">
        <v>354</v>
      </c>
      <c r="O2" s="13" t="s">
        <v>355</v>
      </c>
      <c r="P2" s="14" t="s">
        <v>356</v>
      </c>
      <c r="Q2" s="14" t="s">
        <v>357</v>
      </c>
      <c r="R2" s="14" t="s">
        <v>358</v>
      </c>
      <c r="S2" s="15" t="s">
        <v>359</v>
      </c>
      <c r="T2" s="156" t="s">
        <v>601</v>
      </c>
      <c r="U2" s="157" t="s">
        <v>803</v>
      </c>
      <c r="V2" s="157" t="s">
        <v>804</v>
      </c>
      <c r="W2" s="157" t="s">
        <v>814</v>
      </c>
    </row>
    <row r="3" spans="1:23" hidden="1" x14ac:dyDescent="0.35">
      <c r="A3" t="s">
        <v>808</v>
      </c>
      <c r="B3" t="s">
        <v>214</v>
      </c>
      <c r="C3" t="s">
        <v>420</v>
      </c>
      <c r="D3" t="s">
        <v>366</v>
      </c>
      <c r="E3" t="s">
        <v>387</v>
      </c>
      <c r="F3" t="s">
        <v>388</v>
      </c>
      <c r="G3" t="s">
        <v>369</v>
      </c>
      <c r="H3" t="s">
        <v>37</v>
      </c>
      <c r="I3" t="s">
        <v>421</v>
      </c>
      <c r="J3" t="s">
        <v>371</v>
      </c>
      <c r="K3">
        <v>45070</v>
      </c>
      <c r="L3">
        <v>45436</v>
      </c>
      <c r="M3">
        <v>1900000000</v>
      </c>
      <c r="N3">
        <v>20034000</v>
      </c>
      <c r="O3" t="s">
        <v>372</v>
      </c>
      <c r="P3">
        <v>820000000</v>
      </c>
      <c r="Q3">
        <v>4540000</v>
      </c>
      <c r="R3" t="s">
        <v>379</v>
      </c>
      <c r="S3" t="s">
        <v>805</v>
      </c>
      <c r="T3" s="23">
        <v>45072</v>
      </c>
      <c r="U3" s="25">
        <v>9549000</v>
      </c>
      <c r="V3" s="25">
        <v>-7818000</v>
      </c>
      <c r="W3" s="25" t="s">
        <v>815</v>
      </c>
    </row>
    <row r="4" spans="1:23" hidden="1" x14ac:dyDescent="0.35">
      <c r="A4" t="s">
        <v>808</v>
      </c>
      <c r="B4" t="s">
        <v>214</v>
      </c>
      <c r="C4" t="s">
        <v>420</v>
      </c>
      <c r="D4" t="s">
        <v>366</v>
      </c>
      <c r="E4" t="s">
        <v>387</v>
      </c>
      <c r="F4" t="s">
        <v>388</v>
      </c>
      <c r="G4" t="s">
        <v>369</v>
      </c>
      <c r="H4" t="s">
        <v>38</v>
      </c>
      <c r="I4" t="s">
        <v>421</v>
      </c>
      <c r="J4" t="s">
        <v>371</v>
      </c>
      <c r="K4">
        <v>45070</v>
      </c>
      <c r="L4">
        <v>45436</v>
      </c>
      <c r="M4">
        <v>798000000</v>
      </c>
      <c r="N4">
        <v>80015000</v>
      </c>
      <c r="O4" t="s">
        <v>372</v>
      </c>
      <c r="P4">
        <v>100000000</v>
      </c>
      <c r="Q4">
        <v>5000000</v>
      </c>
      <c r="R4" t="s">
        <v>379</v>
      </c>
      <c r="S4" t="s">
        <v>805</v>
      </c>
      <c r="T4" s="23">
        <v>45072</v>
      </c>
      <c r="U4" s="25">
        <v>30582000</v>
      </c>
      <c r="V4" s="25">
        <v>-28782000</v>
      </c>
      <c r="W4" s="25" t="s">
        <v>815</v>
      </c>
    </row>
    <row r="5" spans="1:23" hidden="1" x14ac:dyDescent="0.35">
      <c r="A5" t="s">
        <v>808</v>
      </c>
      <c r="B5" t="s">
        <v>214</v>
      </c>
      <c r="C5" t="s">
        <v>420</v>
      </c>
      <c r="D5" t="s">
        <v>366</v>
      </c>
      <c r="E5" t="s">
        <v>387</v>
      </c>
      <c r="F5" t="s">
        <v>388</v>
      </c>
      <c r="G5" t="s">
        <v>369</v>
      </c>
      <c r="H5" t="s">
        <v>44</v>
      </c>
      <c r="I5" t="s">
        <v>421</v>
      </c>
      <c r="J5" t="s">
        <v>371</v>
      </c>
      <c r="K5">
        <v>45070</v>
      </c>
      <c r="L5">
        <v>45436</v>
      </c>
      <c r="M5">
        <v>900000000</v>
      </c>
      <c r="N5">
        <v>50153000</v>
      </c>
      <c r="O5" t="s">
        <v>372</v>
      </c>
      <c r="P5">
        <v>136000000</v>
      </c>
      <c r="Q5">
        <v>8051000</v>
      </c>
      <c r="R5" t="s">
        <v>372</v>
      </c>
      <c r="S5" t="s">
        <v>806</v>
      </c>
      <c r="T5" s="23">
        <v>45072</v>
      </c>
      <c r="U5" s="25">
        <v>20717000</v>
      </c>
      <c r="V5" s="25">
        <v>-17827000</v>
      </c>
      <c r="W5" s="25" t="s">
        <v>815</v>
      </c>
    </row>
    <row r="6" spans="1:23" hidden="1" x14ac:dyDescent="0.35">
      <c r="A6" t="s">
        <v>808</v>
      </c>
      <c r="B6" t="s">
        <v>214</v>
      </c>
      <c r="C6" t="s">
        <v>420</v>
      </c>
      <c r="D6" t="s">
        <v>366</v>
      </c>
      <c r="E6" t="s">
        <v>387</v>
      </c>
      <c r="F6" t="s">
        <v>388</v>
      </c>
      <c r="G6" t="s">
        <v>369</v>
      </c>
      <c r="H6" t="s">
        <v>49</v>
      </c>
      <c r="I6" t="s">
        <v>421</v>
      </c>
      <c r="J6" t="s">
        <v>371</v>
      </c>
      <c r="K6">
        <v>45070</v>
      </c>
      <c r="L6">
        <v>45436</v>
      </c>
      <c r="M6">
        <v>1900000000</v>
      </c>
      <c r="N6">
        <v>32208000</v>
      </c>
      <c r="O6" t="s">
        <v>372</v>
      </c>
      <c r="P6">
        <v>455000000</v>
      </c>
      <c r="Q6">
        <v>8003000</v>
      </c>
      <c r="R6" t="s">
        <v>372</v>
      </c>
      <c r="S6" t="s">
        <v>806</v>
      </c>
      <c r="T6" s="23">
        <v>45072</v>
      </c>
      <c r="U6" s="25">
        <v>14904000</v>
      </c>
      <c r="V6" s="25">
        <v>-11992000</v>
      </c>
      <c r="W6" s="25" t="s">
        <v>815</v>
      </c>
    </row>
    <row r="7" spans="1:23" hidden="1" x14ac:dyDescent="0.35">
      <c r="A7" t="s">
        <v>808</v>
      </c>
      <c r="B7" t="s">
        <v>218</v>
      </c>
      <c r="C7" t="s">
        <v>425</v>
      </c>
      <c r="D7" t="s">
        <v>366</v>
      </c>
      <c r="E7" t="s">
        <v>367</v>
      </c>
      <c r="F7" t="s">
        <v>368</v>
      </c>
      <c r="G7" t="s">
        <v>369</v>
      </c>
      <c r="H7" t="s">
        <v>51</v>
      </c>
      <c r="I7" t="s">
        <v>425</v>
      </c>
      <c r="J7" t="s">
        <v>371</v>
      </c>
      <c r="K7">
        <v>45072</v>
      </c>
      <c r="L7">
        <v>45438</v>
      </c>
      <c r="M7">
        <v>1100000000</v>
      </c>
      <c r="N7">
        <v>12049000</v>
      </c>
      <c r="O7" t="s">
        <v>372</v>
      </c>
      <c r="P7">
        <v>1100000000</v>
      </c>
      <c r="Q7">
        <v>6049000</v>
      </c>
      <c r="R7" t="s">
        <v>379</v>
      </c>
      <c r="S7" t="s">
        <v>807</v>
      </c>
      <c r="T7" s="23">
        <v>45072</v>
      </c>
      <c r="U7" s="25">
        <v>6929000</v>
      </c>
      <c r="V7" s="25">
        <v>-4616000</v>
      </c>
      <c r="W7" s="25" t="s">
        <v>815</v>
      </c>
    </row>
    <row r="8" spans="1:23" hidden="1" x14ac:dyDescent="0.35">
      <c r="A8" t="s">
        <v>808</v>
      </c>
      <c r="B8" t="s">
        <v>210</v>
      </c>
      <c r="C8" t="s">
        <v>428</v>
      </c>
      <c r="D8" t="s">
        <v>366</v>
      </c>
      <c r="E8" t="s">
        <v>383</v>
      </c>
      <c r="F8" t="s">
        <v>384</v>
      </c>
      <c r="G8" t="s">
        <v>369</v>
      </c>
      <c r="H8" t="s">
        <v>53</v>
      </c>
      <c r="I8" t="s">
        <v>429</v>
      </c>
      <c r="J8" t="s">
        <v>371</v>
      </c>
      <c r="K8">
        <v>45072</v>
      </c>
      <c r="L8">
        <v>45438</v>
      </c>
      <c r="M8">
        <v>1920000000</v>
      </c>
      <c r="N8">
        <v>49752000</v>
      </c>
      <c r="O8" t="s">
        <v>372</v>
      </c>
      <c r="P8">
        <v>385000000</v>
      </c>
      <c r="Q8">
        <v>5729000</v>
      </c>
      <c r="R8" t="s">
        <v>379</v>
      </c>
      <c r="S8" t="s">
        <v>805</v>
      </c>
      <c r="T8" s="23">
        <v>45072</v>
      </c>
      <c r="U8" s="25">
        <v>19601000</v>
      </c>
      <c r="V8" s="25">
        <v>-17667000</v>
      </c>
      <c r="W8" s="25" t="s">
        <v>815</v>
      </c>
    </row>
    <row r="9" spans="1:23" hidden="1" x14ac:dyDescent="0.35">
      <c r="A9" t="s">
        <v>808</v>
      </c>
      <c r="B9" t="s">
        <v>222</v>
      </c>
      <c r="C9" t="s">
        <v>433</v>
      </c>
      <c r="D9" t="s">
        <v>366</v>
      </c>
      <c r="E9" t="s">
        <v>387</v>
      </c>
      <c r="F9" t="s">
        <v>388</v>
      </c>
      <c r="G9" t="s">
        <v>369</v>
      </c>
      <c r="H9" t="s">
        <v>56</v>
      </c>
      <c r="I9" t="s">
        <v>434</v>
      </c>
      <c r="J9" t="s">
        <v>371</v>
      </c>
      <c r="K9">
        <v>45072</v>
      </c>
      <c r="L9">
        <v>45438</v>
      </c>
      <c r="M9">
        <v>700000000</v>
      </c>
      <c r="N9">
        <v>12085000</v>
      </c>
      <c r="O9" t="s">
        <v>372</v>
      </c>
      <c r="P9">
        <v>700000000</v>
      </c>
      <c r="Q9">
        <v>6066000</v>
      </c>
      <c r="R9" t="s">
        <v>379</v>
      </c>
      <c r="S9" t="s">
        <v>807</v>
      </c>
      <c r="T9" s="23">
        <v>45073</v>
      </c>
      <c r="U9" s="25">
        <v>6623000</v>
      </c>
      <c r="V9" s="25">
        <v>-4413000</v>
      </c>
      <c r="W9" s="25" t="s">
        <v>815</v>
      </c>
    </row>
    <row r="10" spans="1:23" hidden="1" x14ac:dyDescent="0.35">
      <c r="A10" t="s">
        <v>808</v>
      </c>
      <c r="B10" t="s">
        <v>228</v>
      </c>
      <c r="C10" t="s">
        <v>435</v>
      </c>
      <c r="D10" t="s">
        <v>366</v>
      </c>
      <c r="E10" t="s">
        <v>383</v>
      </c>
      <c r="F10" t="s">
        <v>384</v>
      </c>
      <c r="G10" t="s">
        <v>369</v>
      </c>
      <c r="H10" t="s">
        <v>57</v>
      </c>
      <c r="I10" t="s">
        <v>436</v>
      </c>
      <c r="J10" t="s">
        <v>371</v>
      </c>
      <c r="K10">
        <v>45072</v>
      </c>
      <c r="L10">
        <v>45438</v>
      </c>
      <c r="M10">
        <v>650000000</v>
      </c>
      <c r="N10">
        <v>12052000</v>
      </c>
      <c r="O10" t="s">
        <v>372</v>
      </c>
      <c r="P10">
        <v>650000000</v>
      </c>
      <c r="Q10">
        <v>6054000</v>
      </c>
      <c r="R10" t="s">
        <v>379</v>
      </c>
      <c r="S10" t="s">
        <v>807</v>
      </c>
      <c r="T10" s="23">
        <v>45073</v>
      </c>
      <c r="U10" s="25">
        <v>6568000</v>
      </c>
      <c r="V10" s="25">
        <v>-4376000</v>
      </c>
      <c r="W10" s="25" t="s">
        <v>815</v>
      </c>
    </row>
    <row r="11" spans="1:23" hidden="1" x14ac:dyDescent="0.35">
      <c r="A11" t="s">
        <v>808</v>
      </c>
      <c r="B11" t="s">
        <v>214</v>
      </c>
      <c r="C11" t="s">
        <v>420</v>
      </c>
      <c r="D11" t="s">
        <v>366</v>
      </c>
      <c r="E11" t="s">
        <v>387</v>
      </c>
      <c r="F11" t="s">
        <v>388</v>
      </c>
      <c r="G11" t="s">
        <v>369</v>
      </c>
      <c r="H11" t="s">
        <v>68</v>
      </c>
      <c r="I11" t="s">
        <v>448</v>
      </c>
      <c r="J11" t="s">
        <v>371</v>
      </c>
      <c r="K11">
        <v>45076</v>
      </c>
      <c r="L11">
        <v>45442</v>
      </c>
      <c r="M11">
        <v>1750000000</v>
      </c>
      <c r="N11">
        <v>27041000</v>
      </c>
      <c r="O11" t="s">
        <v>372</v>
      </c>
      <c r="P11">
        <v>600000000</v>
      </c>
      <c r="Q11">
        <v>4557000</v>
      </c>
      <c r="R11" t="s">
        <v>379</v>
      </c>
      <c r="S11" t="s">
        <v>805</v>
      </c>
      <c r="T11" s="23">
        <v>45076</v>
      </c>
      <c r="U11" s="25">
        <v>11612000</v>
      </c>
      <c r="V11" s="25">
        <v>-9964000</v>
      </c>
      <c r="W11" s="25" t="s">
        <v>815</v>
      </c>
    </row>
    <row r="12" spans="1:23" hidden="1" x14ac:dyDescent="0.35">
      <c r="A12" t="s">
        <v>808</v>
      </c>
      <c r="B12" t="s">
        <v>275</v>
      </c>
      <c r="C12" t="s">
        <v>483</v>
      </c>
      <c r="D12" t="s">
        <v>366</v>
      </c>
      <c r="E12" t="s">
        <v>484</v>
      </c>
      <c r="F12" t="s">
        <v>485</v>
      </c>
      <c r="G12" t="s">
        <v>369</v>
      </c>
      <c r="H12" t="s">
        <v>81</v>
      </c>
      <c r="I12" t="s">
        <v>486</v>
      </c>
      <c r="J12" t="s">
        <v>371</v>
      </c>
      <c r="K12">
        <v>45118</v>
      </c>
      <c r="L12">
        <v>45484</v>
      </c>
      <c r="M12">
        <v>1000000000</v>
      </c>
      <c r="N12">
        <v>26103000</v>
      </c>
      <c r="O12" t="s">
        <v>372</v>
      </c>
      <c r="P12">
        <v>350000000</v>
      </c>
      <c r="Q12">
        <v>4927000</v>
      </c>
      <c r="R12" t="s">
        <v>379</v>
      </c>
      <c r="S12" t="s">
        <v>805</v>
      </c>
      <c r="T12" s="23">
        <v>45119</v>
      </c>
      <c r="U12" s="25">
        <v>18748000</v>
      </c>
      <c r="V12" s="25">
        <v>-7617000</v>
      </c>
      <c r="W12" s="25" t="s">
        <v>815</v>
      </c>
    </row>
    <row r="13" spans="1:23" hidden="1" x14ac:dyDescent="0.35">
      <c r="A13" t="s">
        <v>808</v>
      </c>
      <c r="B13" t="s">
        <v>278</v>
      </c>
      <c r="C13" t="s">
        <v>487</v>
      </c>
      <c r="D13" t="s">
        <v>366</v>
      </c>
      <c r="E13" t="s">
        <v>484</v>
      </c>
      <c r="F13" t="s">
        <v>485</v>
      </c>
      <c r="G13" t="s">
        <v>369</v>
      </c>
      <c r="H13" t="s">
        <v>82</v>
      </c>
      <c r="I13" t="s">
        <v>488</v>
      </c>
      <c r="J13" t="s">
        <v>371</v>
      </c>
      <c r="K13">
        <v>45118</v>
      </c>
      <c r="L13">
        <v>45484</v>
      </c>
      <c r="M13">
        <v>1000000000</v>
      </c>
      <c r="N13">
        <v>24496000</v>
      </c>
      <c r="O13" t="s">
        <v>372</v>
      </c>
      <c r="P13">
        <v>400000000</v>
      </c>
      <c r="Q13">
        <v>4863000</v>
      </c>
      <c r="R13" t="s">
        <v>379</v>
      </c>
      <c r="S13" t="s">
        <v>805</v>
      </c>
      <c r="T13" s="23"/>
      <c r="U13" s="25">
        <v>8880000</v>
      </c>
      <c r="V13" s="25">
        <v>-8880000</v>
      </c>
      <c r="W13" s="25" t="s">
        <v>815</v>
      </c>
    </row>
    <row r="14" spans="1:23" hidden="1" x14ac:dyDescent="0.35">
      <c r="A14" t="s">
        <v>808</v>
      </c>
      <c r="B14" t="s">
        <v>275</v>
      </c>
      <c r="C14" t="s">
        <v>483</v>
      </c>
      <c r="D14" t="s">
        <v>366</v>
      </c>
      <c r="E14" t="s">
        <v>484</v>
      </c>
      <c r="F14" t="s">
        <v>485</v>
      </c>
      <c r="G14" t="s">
        <v>369</v>
      </c>
      <c r="H14" t="s">
        <v>83</v>
      </c>
      <c r="I14" t="s">
        <v>489</v>
      </c>
      <c r="J14" t="s">
        <v>371</v>
      </c>
      <c r="K14">
        <v>45118</v>
      </c>
      <c r="L14">
        <v>45484</v>
      </c>
      <c r="M14">
        <v>800000000</v>
      </c>
      <c r="N14">
        <v>20527000</v>
      </c>
      <c r="O14" t="s">
        <v>372</v>
      </c>
      <c r="P14">
        <v>450000000</v>
      </c>
      <c r="Q14">
        <v>5433000</v>
      </c>
      <c r="R14" t="s">
        <v>379</v>
      </c>
      <c r="S14" t="s">
        <v>805</v>
      </c>
      <c r="T14" s="23"/>
      <c r="U14" s="25">
        <v>7304000</v>
      </c>
      <c r="V14" s="25">
        <v>-7304000</v>
      </c>
      <c r="W14" s="25" t="s">
        <v>815</v>
      </c>
    </row>
    <row r="15" spans="1:23" hidden="1" x14ac:dyDescent="0.35">
      <c r="A15" t="s">
        <v>808</v>
      </c>
      <c r="B15" t="s">
        <v>301</v>
      </c>
      <c r="C15" t="s">
        <v>515</v>
      </c>
      <c r="D15" t="s">
        <v>366</v>
      </c>
      <c r="E15" t="s">
        <v>516</v>
      </c>
      <c r="F15" t="s">
        <v>517</v>
      </c>
      <c r="G15" t="s">
        <v>518</v>
      </c>
      <c r="H15" t="s">
        <v>94</v>
      </c>
      <c r="I15" t="s">
        <v>519</v>
      </c>
      <c r="J15" t="s">
        <v>371</v>
      </c>
      <c r="K15">
        <v>45126</v>
      </c>
      <c r="L15">
        <v>45492</v>
      </c>
      <c r="M15">
        <v>1900000000</v>
      </c>
      <c r="N15">
        <v>30661000</v>
      </c>
      <c r="O15" t="s">
        <v>372</v>
      </c>
      <c r="P15">
        <v>622000000</v>
      </c>
      <c r="Q15">
        <v>4506000</v>
      </c>
      <c r="R15" t="s">
        <v>379</v>
      </c>
      <c r="S15" t="s">
        <v>805</v>
      </c>
      <c r="T15" s="23">
        <v>45126</v>
      </c>
      <c r="U15" s="25">
        <v>13270000</v>
      </c>
      <c r="V15" s="25">
        <v>-11558000</v>
      </c>
      <c r="W15" s="25" t="s">
        <v>815</v>
      </c>
    </row>
    <row r="16" spans="1:23" hidden="1" x14ac:dyDescent="0.35">
      <c r="A16" t="s">
        <v>808</v>
      </c>
      <c r="B16" t="s">
        <v>301</v>
      </c>
      <c r="C16" t="s">
        <v>515</v>
      </c>
      <c r="D16" t="s">
        <v>366</v>
      </c>
      <c r="E16" t="s">
        <v>516</v>
      </c>
      <c r="F16" t="s">
        <v>517</v>
      </c>
      <c r="G16" t="s">
        <v>518</v>
      </c>
      <c r="H16" t="s">
        <v>95</v>
      </c>
      <c r="I16" t="s">
        <v>520</v>
      </c>
      <c r="J16" t="s">
        <v>371</v>
      </c>
      <c r="K16">
        <v>45127</v>
      </c>
      <c r="L16">
        <v>45493</v>
      </c>
      <c r="M16">
        <v>1900000000</v>
      </c>
      <c r="N16">
        <v>31748000</v>
      </c>
      <c r="O16" t="s">
        <v>372</v>
      </c>
      <c r="P16">
        <v>606000000</v>
      </c>
      <c r="Q16">
        <v>4506000</v>
      </c>
      <c r="R16" t="s">
        <v>379</v>
      </c>
      <c r="S16" t="s">
        <v>805</v>
      </c>
      <c r="T16" s="23">
        <v>45127</v>
      </c>
      <c r="U16" s="25">
        <v>11960000</v>
      </c>
      <c r="V16" s="25">
        <v>0</v>
      </c>
      <c r="W16" s="25" t="s">
        <v>815</v>
      </c>
    </row>
    <row r="17" spans="1:23" hidden="1" x14ac:dyDescent="0.35">
      <c r="A17" t="s">
        <v>808</v>
      </c>
      <c r="B17" t="s">
        <v>299</v>
      </c>
      <c r="C17" t="s">
        <v>521</v>
      </c>
      <c r="D17" t="s">
        <v>366</v>
      </c>
      <c r="E17" t="s">
        <v>516</v>
      </c>
      <c r="F17" t="s">
        <v>517</v>
      </c>
      <c r="G17" t="s">
        <v>518</v>
      </c>
      <c r="H17" t="s">
        <v>96</v>
      </c>
      <c r="I17" t="s">
        <v>522</v>
      </c>
      <c r="J17" t="s">
        <v>371</v>
      </c>
      <c r="K17">
        <v>45127</v>
      </c>
      <c r="L17">
        <v>45493</v>
      </c>
      <c r="M17">
        <v>1900000000</v>
      </c>
      <c r="N17">
        <v>24601000</v>
      </c>
      <c r="O17" t="s">
        <v>372</v>
      </c>
      <c r="P17">
        <v>720000000</v>
      </c>
      <c r="Q17">
        <v>4500000</v>
      </c>
      <c r="R17" t="s">
        <v>379</v>
      </c>
      <c r="S17" t="s">
        <v>805</v>
      </c>
      <c r="T17" s="23">
        <v>45127</v>
      </c>
      <c r="U17" s="25">
        <v>11033000</v>
      </c>
      <c r="V17" s="25">
        <v>-9323000</v>
      </c>
      <c r="W17" s="25" t="s">
        <v>815</v>
      </c>
    </row>
    <row r="18" spans="1:23" hidden="1" x14ac:dyDescent="0.35">
      <c r="A18" t="s">
        <v>808</v>
      </c>
      <c r="B18" t="s">
        <v>297</v>
      </c>
      <c r="C18" t="s">
        <v>523</v>
      </c>
      <c r="D18" t="s">
        <v>366</v>
      </c>
      <c r="E18" t="s">
        <v>516</v>
      </c>
      <c r="F18" t="s">
        <v>517</v>
      </c>
      <c r="G18" t="s">
        <v>518</v>
      </c>
      <c r="H18" t="s">
        <v>97</v>
      </c>
      <c r="I18" t="s">
        <v>524</v>
      </c>
      <c r="J18" t="s">
        <v>371</v>
      </c>
      <c r="K18">
        <v>45127</v>
      </c>
      <c r="L18">
        <v>45493</v>
      </c>
      <c r="M18">
        <v>1900000000</v>
      </c>
      <c r="N18">
        <v>26509000</v>
      </c>
      <c r="O18" t="s">
        <v>372</v>
      </c>
      <c r="P18">
        <v>830000000</v>
      </c>
      <c r="Q18">
        <v>4511000</v>
      </c>
      <c r="R18" t="s">
        <v>379</v>
      </c>
      <c r="S18" t="s">
        <v>805</v>
      </c>
      <c r="T18" s="23">
        <v>45127</v>
      </c>
      <c r="U18" s="25">
        <v>12115000</v>
      </c>
      <c r="V18" s="25">
        <v>-10311000</v>
      </c>
      <c r="W18" s="25" t="s">
        <v>815</v>
      </c>
    </row>
    <row r="19" spans="1:23" hidden="1" x14ac:dyDescent="0.35">
      <c r="A19" t="s">
        <v>808</v>
      </c>
      <c r="B19" t="s">
        <v>297</v>
      </c>
      <c r="C19" t="s">
        <v>523</v>
      </c>
      <c r="D19" t="s">
        <v>366</v>
      </c>
      <c r="E19" t="s">
        <v>516</v>
      </c>
      <c r="F19" t="s">
        <v>517</v>
      </c>
      <c r="G19" t="s">
        <v>518</v>
      </c>
      <c r="H19" t="s">
        <v>98</v>
      </c>
      <c r="I19" t="s">
        <v>525</v>
      </c>
      <c r="J19" t="s">
        <v>371</v>
      </c>
      <c r="K19">
        <v>45127</v>
      </c>
      <c r="L19">
        <v>45493</v>
      </c>
      <c r="M19">
        <v>1900000000</v>
      </c>
      <c r="N19">
        <v>36803000</v>
      </c>
      <c r="O19" t="s">
        <v>372</v>
      </c>
      <c r="P19">
        <v>575000000</v>
      </c>
      <c r="Q19">
        <v>4511000</v>
      </c>
      <c r="R19" t="s">
        <v>379</v>
      </c>
      <c r="S19" t="s">
        <v>805</v>
      </c>
      <c r="T19" s="23">
        <v>45127</v>
      </c>
      <c r="U19" s="25">
        <v>15490000</v>
      </c>
      <c r="V19" s="25">
        <v>-13776000</v>
      </c>
      <c r="W19" s="25" t="s">
        <v>815</v>
      </c>
    </row>
    <row r="20" spans="1:23" hidden="1" x14ac:dyDescent="0.35">
      <c r="A20" t="s">
        <v>808</v>
      </c>
      <c r="B20" t="s">
        <v>299</v>
      </c>
      <c r="C20" t="s">
        <v>521</v>
      </c>
      <c r="D20" t="s">
        <v>366</v>
      </c>
      <c r="E20" t="s">
        <v>516</v>
      </c>
      <c r="F20" t="s">
        <v>517</v>
      </c>
      <c r="G20" t="s">
        <v>518</v>
      </c>
      <c r="H20" t="s">
        <v>99</v>
      </c>
      <c r="I20" t="s">
        <v>526</v>
      </c>
      <c r="J20" t="s">
        <v>371</v>
      </c>
      <c r="K20">
        <v>45127</v>
      </c>
      <c r="L20">
        <v>45493</v>
      </c>
      <c r="M20">
        <v>1900000000</v>
      </c>
      <c r="N20">
        <v>34491000</v>
      </c>
      <c r="O20" t="s">
        <v>372</v>
      </c>
      <c r="P20">
        <v>622000000</v>
      </c>
      <c r="Q20">
        <v>4506000</v>
      </c>
      <c r="R20" t="s">
        <v>379</v>
      </c>
      <c r="S20" t="s">
        <v>805</v>
      </c>
      <c r="T20" s="23">
        <v>45127</v>
      </c>
      <c r="U20" s="25">
        <v>14610000</v>
      </c>
      <c r="V20" s="25">
        <v>-12898000</v>
      </c>
      <c r="W20" s="25" t="s">
        <v>815</v>
      </c>
    </row>
    <row r="21" spans="1:23" hidden="1" x14ac:dyDescent="0.35">
      <c r="A21" t="s">
        <v>808</v>
      </c>
      <c r="B21" t="s">
        <v>317</v>
      </c>
      <c r="C21" t="s">
        <v>536</v>
      </c>
      <c r="D21" t="s">
        <v>366</v>
      </c>
      <c r="E21" t="s">
        <v>537</v>
      </c>
      <c r="F21" t="s">
        <v>538</v>
      </c>
      <c r="G21" t="s">
        <v>369</v>
      </c>
      <c r="H21" t="s">
        <v>106</v>
      </c>
      <c r="I21" t="s">
        <v>539</v>
      </c>
      <c r="J21" t="s">
        <v>371</v>
      </c>
      <c r="K21">
        <v>45128</v>
      </c>
      <c r="L21">
        <v>45494</v>
      </c>
      <c r="M21">
        <v>1750000000</v>
      </c>
      <c r="N21">
        <v>26723000</v>
      </c>
      <c r="O21" t="s">
        <v>372</v>
      </c>
      <c r="P21">
        <v>600000000</v>
      </c>
      <c r="Q21">
        <v>4581000</v>
      </c>
      <c r="R21" t="s">
        <v>379</v>
      </c>
      <c r="S21" t="s">
        <v>805</v>
      </c>
      <c r="T21" s="23">
        <v>45128</v>
      </c>
      <c r="U21" s="25">
        <v>11896000</v>
      </c>
      <c r="V21" s="25">
        <v>-10155000</v>
      </c>
      <c r="W21" s="25" t="s">
        <v>815</v>
      </c>
    </row>
    <row r="22" spans="1:23" hidden="1" x14ac:dyDescent="0.35">
      <c r="A22" t="s">
        <v>808</v>
      </c>
      <c r="B22" t="s">
        <v>317</v>
      </c>
      <c r="C22" t="s">
        <v>536</v>
      </c>
      <c r="D22" t="s">
        <v>366</v>
      </c>
      <c r="E22" t="s">
        <v>537</v>
      </c>
      <c r="F22" t="s">
        <v>538</v>
      </c>
      <c r="G22" t="s">
        <v>369</v>
      </c>
      <c r="H22" t="s">
        <v>107</v>
      </c>
      <c r="I22" t="s">
        <v>540</v>
      </c>
      <c r="J22" t="s">
        <v>371</v>
      </c>
      <c r="K22">
        <v>45128</v>
      </c>
      <c r="L22">
        <v>45494</v>
      </c>
      <c r="M22">
        <v>1700000000</v>
      </c>
      <c r="N22">
        <v>25279000</v>
      </c>
      <c r="O22" t="s">
        <v>372</v>
      </c>
      <c r="P22">
        <v>610000000</v>
      </c>
      <c r="Q22">
        <v>4535000</v>
      </c>
      <c r="R22" t="s">
        <v>379</v>
      </c>
      <c r="S22" t="s">
        <v>805</v>
      </c>
      <c r="T22" s="23">
        <v>45128</v>
      </c>
      <c r="U22" s="25">
        <v>11329000</v>
      </c>
      <c r="V22" s="25">
        <v>-9606000</v>
      </c>
      <c r="W22" s="25" t="s">
        <v>815</v>
      </c>
    </row>
    <row r="23" spans="1:23" hidden="1" x14ac:dyDescent="0.35">
      <c r="A23" t="s">
        <v>808</v>
      </c>
      <c r="B23" t="s">
        <v>315</v>
      </c>
      <c r="C23" t="s">
        <v>541</v>
      </c>
      <c r="D23" t="s">
        <v>366</v>
      </c>
      <c r="E23" t="s">
        <v>537</v>
      </c>
      <c r="F23" t="s">
        <v>538</v>
      </c>
      <c r="G23" t="s">
        <v>369</v>
      </c>
      <c r="H23" t="s">
        <v>109</v>
      </c>
      <c r="I23" t="s">
        <v>543</v>
      </c>
      <c r="J23" t="s">
        <v>371</v>
      </c>
      <c r="K23">
        <v>45128</v>
      </c>
      <c r="L23">
        <v>45494</v>
      </c>
      <c r="M23">
        <v>1728100000</v>
      </c>
      <c r="N23">
        <v>35996000</v>
      </c>
      <c r="O23" t="s">
        <v>372</v>
      </c>
      <c r="P23">
        <v>750000000</v>
      </c>
      <c r="Q23">
        <v>7811000</v>
      </c>
      <c r="R23" t="s">
        <v>379</v>
      </c>
      <c r="S23" t="s">
        <v>805</v>
      </c>
      <c r="T23" s="23">
        <v>45128</v>
      </c>
      <c r="U23" s="25">
        <v>16646000</v>
      </c>
      <c r="V23" s="25">
        <v>-13678000</v>
      </c>
      <c r="W23" s="25" t="s">
        <v>815</v>
      </c>
    </row>
    <row r="24" spans="1:23" hidden="1" x14ac:dyDescent="0.35">
      <c r="A24" t="s">
        <v>808</v>
      </c>
      <c r="B24" t="s">
        <v>319</v>
      </c>
      <c r="C24" t="s">
        <v>544</v>
      </c>
      <c r="D24" t="s">
        <v>366</v>
      </c>
      <c r="E24" t="s">
        <v>545</v>
      </c>
      <c r="F24" t="s">
        <v>546</v>
      </c>
      <c r="G24" t="s">
        <v>518</v>
      </c>
      <c r="H24" t="s">
        <v>110</v>
      </c>
      <c r="I24" t="s">
        <v>547</v>
      </c>
      <c r="J24" t="s">
        <v>371</v>
      </c>
      <c r="K24">
        <v>45131</v>
      </c>
      <c r="L24">
        <v>45497</v>
      </c>
      <c r="M24">
        <v>1800000000</v>
      </c>
      <c r="N24">
        <v>21820000</v>
      </c>
      <c r="O24" t="s">
        <v>372</v>
      </c>
      <c r="P24">
        <v>1800000000</v>
      </c>
      <c r="Q24">
        <v>10910000</v>
      </c>
      <c r="R24" t="s">
        <v>379</v>
      </c>
      <c r="S24" t="s">
        <v>807</v>
      </c>
      <c r="T24" s="23"/>
      <c r="U24" s="25">
        <v>8537000</v>
      </c>
      <c r="V24" s="25">
        <v>-8537000</v>
      </c>
      <c r="W24" s="25" t="s">
        <v>815</v>
      </c>
    </row>
    <row r="25" spans="1:23" hidden="1" x14ac:dyDescent="0.35">
      <c r="A25" t="s">
        <v>808</v>
      </c>
      <c r="B25" t="s">
        <v>329</v>
      </c>
      <c r="C25" t="s">
        <v>569</v>
      </c>
      <c r="D25" t="s">
        <v>366</v>
      </c>
      <c r="E25" t="s">
        <v>545</v>
      </c>
      <c r="F25" t="s">
        <v>546</v>
      </c>
      <c r="G25" t="s">
        <v>518</v>
      </c>
      <c r="H25" t="s">
        <v>121</v>
      </c>
      <c r="I25" t="s">
        <v>570</v>
      </c>
      <c r="J25" t="s">
        <v>371</v>
      </c>
      <c r="K25">
        <v>45134</v>
      </c>
      <c r="L25">
        <v>45500</v>
      </c>
      <c r="M25">
        <v>1800000000</v>
      </c>
      <c r="N25">
        <v>32028000</v>
      </c>
      <c r="O25" t="s">
        <v>372</v>
      </c>
      <c r="P25">
        <v>500000000</v>
      </c>
      <c r="Q25">
        <v>8248000</v>
      </c>
      <c r="R25" t="s">
        <v>372</v>
      </c>
      <c r="S25" t="s">
        <v>806</v>
      </c>
      <c r="T25" s="23">
        <v>45134</v>
      </c>
      <c r="U25" s="25">
        <v>15097000</v>
      </c>
      <c r="V25" s="25">
        <v>-11993000</v>
      </c>
      <c r="W25" s="25" t="s">
        <v>815</v>
      </c>
    </row>
    <row r="26" spans="1:23" x14ac:dyDescent="0.35">
      <c r="A26" t="s">
        <v>813</v>
      </c>
      <c r="B26" t="s">
        <v>323</v>
      </c>
      <c r="C26" t="s">
        <v>553</v>
      </c>
      <c r="D26" t="s">
        <v>366</v>
      </c>
      <c r="E26" t="s">
        <v>554</v>
      </c>
      <c r="F26" t="s">
        <v>555</v>
      </c>
      <c r="G26" t="s">
        <v>556</v>
      </c>
      <c r="H26" t="s">
        <v>114</v>
      </c>
      <c r="I26" t="s">
        <v>557</v>
      </c>
      <c r="J26" t="s">
        <v>371</v>
      </c>
      <c r="K26">
        <v>45132</v>
      </c>
      <c r="L26">
        <v>45498</v>
      </c>
      <c r="M26">
        <v>1369000000</v>
      </c>
      <c r="N26">
        <v>25389000</v>
      </c>
      <c r="O26" t="s">
        <v>372</v>
      </c>
      <c r="P26">
        <v>679000000</v>
      </c>
      <c r="Q26">
        <v>13888000</v>
      </c>
      <c r="R26" t="s">
        <v>372</v>
      </c>
      <c r="S26" t="s">
        <v>806</v>
      </c>
      <c r="T26" s="23">
        <v>45133</v>
      </c>
      <c r="U26" s="25">
        <v>14131000</v>
      </c>
      <c r="V26" s="25">
        <v>-9213000</v>
      </c>
    </row>
    <row r="27" spans="1:23" x14ac:dyDescent="0.35">
      <c r="A27" t="s">
        <v>813</v>
      </c>
      <c r="B27" t="s">
        <v>323</v>
      </c>
      <c r="C27" t="s">
        <v>553</v>
      </c>
      <c r="D27" t="s">
        <v>366</v>
      </c>
      <c r="E27" t="s">
        <v>554</v>
      </c>
      <c r="F27" t="s">
        <v>555</v>
      </c>
      <c r="G27" t="s">
        <v>556</v>
      </c>
      <c r="H27" t="s">
        <v>115</v>
      </c>
      <c r="I27" t="s">
        <v>557</v>
      </c>
      <c r="J27" t="s">
        <v>371</v>
      </c>
      <c r="K27">
        <v>45132</v>
      </c>
      <c r="L27">
        <v>45498</v>
      </c>
      <c r="M27">
        <v>1288000000</v>
      </c>
      <c r="N27">
        <v>25125000</v>
      </c>
      <c r="O27" t="s">
        <v>372</v>
      </c>
      <c r="P27">
        <v>668000000</v>
      </c>
      <c r="Q27">
        <v>13009000</v>
      </c>
      <c r="R27" t="s">
        <v>372</v>
      </c>
      <c r="S27" t="s">
        <v>806</v>
      </c>
      <c r="T27" s="23">
        <v>45132</v>
      </c>
      <c r="U27" s="25">
        <v>13425000</v>
      </c>
      <c r="V27" s="25">
        <v>-8877000</v>
      </c>
    </row>
    <row r="28" spans="1:23" x14ac:dyDescent="0.35">
      <c r="A28" t="s">
        <v>810</v>
      </c>
      <c r="B28" t="s">
        <v>267</v>
      </c>
      <c r="C28" t="s">
        <v>476</v>
      </c>
      <c r="D28" t="s">
        <v>366</v>
      </c>
      <c r="E28" t="s">
        <v>477</v>
      </c>
      <c r="F28" t="s">
        <v>478</v>
      </c>
      <c r="G28" t="s">
        <v>479</v>
      </c>
      <c r="H28" t="s">
        <v>78</v>
      </c>
      <c r="I28" t="s">
        <v>476</v>
      </c>
      <c r="J28" t="s">
        <v>371</v>
      </c>
      <c r="K28">
        <v>45107</v>
      </c>
      <c r="L28">
        <v>45473</v>
      </c>
      <c r="M28">
        <v>800000000</v>
      </c>
      <c r="N28">
        <v>21065000</v>
      </c>
      <c r="O28" t="s">
        <v>372</v>
      </c>
      <c r="P28">
        <v>500000000</v>
      </c>
      <c r="Q28">
        <v>15065000</v>
      </c>
      <c r="R28" t="s">
        <v>372</v>
      </c>
      <c r="S28" t="s">
        <v>806</v>
      </c>
      <c r="T28" s="23">
        <v>45107</v>
      </c>
      <c r="U28" s="25">
        <v>12994000</v>
      </c>
      <c r="V28" s="25">
        <v>-12994000</v>
      </c>
    </row>
    <row r="29" spans="1:23" x14ac:dyDescent="0.35">
      <c r="A29" t="s">
        <v>810</v>
      </c>
      <c r="B29" t="s">
        <v>273</v>
      </c>
      <c r="C29" t="s">
        <v>481</v>
      </c>
      <c r="D29" t="s">
        <v>366</v>
      </c>
      <c r="E29" t="s">
        <v>477</v>
      </c>
      <c r="F29" t="s">
        <v>478</v>
      </c>
      <c r="G29" t="s">
        <v>479</v>
      </c>
      <c r="H29" t="s">
        <v>80</v>
      </c>
      <c r="I29" t="s">
        <v>482</v>
      </c>
      <c r="J29" t="s">
        <v>371</v>
      </c>
      <c r="K29">
        <v>45117</v>
      </c>
      <c r="L29">
        <v>45483</v>
      </c>
      <c r="M29">
        <v>400000000</v>
      </c>
      <c r="N29">
        <v>15459000</v>
      </c>
      <c r="O29" t="s">
        <v>372</v>
      </c>
      <c r="P29">
        <v>300000000</v>
      </c>
      <c r="Q29">
        <v>12034000</v>
      </c>
      <c r="R29" t="s">
        <v>372</v>
      </c>
      <c r="S29" t="s">
        <v>806</v>
      </c>
      <c r="T29" s="23">
        <v>45118</v>
      </c>
      <c r="U29" s="25">
        <v>9190000</v>
      </c>
      <c r="V29" s="25">
        <v>-5210000</v>
      </c>
    </row>
    <row r="30" spans="1:23" x14ac:dyDescent="0.35">
      <c r="A30" t="s">
        <v>811</v>
      </c>
      <c r="B30" t="s">
        <v>293</v>
      </c>
      <c r="C30" t="s">
        <v>511</v>
      </c>
      <c r="D30" t="s">
        <v>366</v>
      </c>
      <c r="E30" t="s">
        <v>491</v>
      </c>
      <c r="F30" t="s">
        <v>492</v>
      </c>
      <c r="G30" t="s">
        <v>493</v>
      </c>
      <c r="H30" t="s">
        <v>92</v>
      </c>
      <c r="I30" t="s">
        <v>512</v>
      </c>
      <c r="J30" t="s">
        <v>371</v>
      </c>
      <c r="K30">
        <v>45125</v>
      </c>
      <c r="L30">
        <v>45491</v>
      </c>
      <c r="M30">
        <v>860000000</v>
      </c>
      <c r="N30">
        <v>10703000</v>
      </c>
      <c r="O30" t="s">
        <v>372</v>
      </c>
      <c r="P30">
        <v>780000000</v>
      </c>
      <c r="Q30">
        <v>4536000</v>
      </c>
      <c r="R30" t="s">
        <v>379</v>
      </c>
      <c r="S30" t="s">
        <v>805</v>
      </c>
      <c r="T30" s="23">
        <v>45126</v>
      </c>
      <c r="U30" s="25">
        <v>5679000</v>
      </c>
      <c r="V30" s="25">
        <v>-3955000</v>
      </c>
    </row>
    <row r="31" spans="1:23" x14ac:dyDescent="0.35">
      <c r="A31" t="s">
        <v>812</v>
      </c>
      <c r="B31" t="s">
        <v>321</v>
      </c>
      <c r="C31" t="s">
        <v>549</v>
      </c>
      <c r="D31" t="s">
        <v>366</v>
      </c>
      <c r="E31" t="s">
        <v>550</v>
      </c>
      <c r="F31" t="s">
        <v>551</v>
      </c>
      <c r="G31" t="s">
        <v>493</v>
      </c>
      <c r="H31" t="s">
        <v>113</v>
      </c>
      <c r="I31" t="s">
        <v>552</v>
      </c>
      <c r="J31" t="s">
        <v>371</v>
      </c>
      <c r="K31">
        <v>45132</v>
      </c>
      <c r="L31">
        <v>45498</v>
      </c>
      <c r="M31">
        <v>1000000000</v>
      </c>
      <c r="N31">
        <v>56804000</v>
      </c>
      <c r="O31" t="s">
        <v>372</v>
      </c>
      <c r="P31">
        <v>200000000</v>
      </c>
      <c r="Q31">
        <v>12356000</v>
      </c>
      <c r="R31" t="s">
        <v>372</v>
      </c>
      <c r="S31" t="s">
        <v>806</v>
      </c>
      <c r="T31" s="23">
        <v>45132</v>
      </c>
      <c r="U31" s="25">
        <v>24404000</v>
      </c>
      <c r="V31" s="25">
        <v>-20203000</v>
      </c>
    </row>
    <row r="32" spans="1:23" x14ac:dyDescent="0.35">
      <c r="A32" t="s">
        <v>812</v>
      </c>
      <c r="B32" t="s">
        <v>321</v>
      </c>
      <c r="C32" t="s">
        <v>549</v>
      </c>
      <c r="D32" t="s">
        <v>366</v>
      </c>
      <c r="E32" t="s">
        <v>550</v>
      </c>
      <c r="F32" t="s">
        <v>551</v>
      </c>
      <c r="G32" t="s">
        <v>493</v>
      </c>
      <c r="H32" t="s">
        <v>118</v>
      </c>
      <c r="I32" t="s">
        <v>567</v>
      </c>
      <c r="J32" t="s">
        <v>371</v>
      </c>
      <c r="K32">
        <v>45133</v>
      </c>
      <c r="L32">
        <v>45499</v>
      </c>
      <c r="M32">
        <v>1500000000</v>
      </c>
      <c r="N32">
        <v>42628000</v>
      </c>
      <c r="O32" t="s">
        <v>372</v>
      </c>
      <c r="P32">
        <v>300000000</v>
      </c>
      <c r="Q32">
        <v>9292000</v>
      </c>
      <c r="R32" t="s">
        <v>372</v>
      </c>
      <c r="S32" t="s">
        <v>806</v>
      </c>
      <c r="T32" s="23">
        <v>45134</v>
      </c>
      <c r="U32" s="25">
        <v>18431000</v>
      </c>
      <c r="V32" s="25">
        <v>-15216000</v>
      </c>
    </row>
    <row r="33" spans="1:22" x14ac:dyDescent="0.35">
      <c r="A33" t="s">
        <v>809</v>
      </c>
      <c r="B33" t="s">
        <v>261</v>
      </c>
      <c r="C33" t="s">
        <v>470</v>
      </c>
      <c r="D33" t="s">
        <v>366</v>
      </c>
      <c r="E33" t="s">
        <v>471</v>
      </c>
      <c r="F33" t="s">
        <v>472</v>
      </c>
      <c r="G33" t="s">
        <v>473</v>
      </c>
      <c r="H33" t="s">
        <v>76</v>
      </c>
      <c r="I33" t="s">
        <v>474</v>
      </c>
      <c r="J33" t="s">
        <v>371</v>
      </c>
      <c r="K33">
        <v>45105</v>
      </c>
      <c r="L33">
        <v>45471</v>
      </c>
      <c r="M33">
        <v>1150000000</v>
      </c>
      <c r="N33">
        <v>20000000</v>
      </c>
      <c r="O33" t="s">
        <v>372</v>
      </c>
      <c r="P33">
        <v>700000000</v>
      </c>
      <c r="Q33">
        <v>8297000</v>
      </c>
      <c r="R33" t="s">
        <v>372</v>
      </c>
      <c r="S33" t="s">
        <v>806</v>
      </c>
      <c r="T33" s="23">
        <v>45105</v>
      </c>
      <c r="U33" s="25">
        <v>10390000</v>
      </c>
      <c r="V33" s="25">
        <v>-7164000</v>
      </c>
    </row>
    <row r="34" spans="1:22" x14ac:dyDescent="0.35">
      <c r="A34" t="s">
        <v>809</v>
      </c>
      <c r="B34" t="s">
        <v>264</v>
      </c>
      <c r="C34" t="s">
        <v>265</v>
      </c>
      <c r="D34" t="s">
        <v>366</v>
      </c>
      <c r="E34" t="s">
        <v>471</v>
      </c>
      <c r="F34" t="s">
        <v>472</v>
      </c>
      <c r="G34" t="s">
        <v>473</v>
      </c>
      <c r="H34" t="s">
        <v>77</v>
      </c>
      <c r="I34" t="s">
        <v>475</v>
      </c>
      <c r="J34" t="s">
        <v>371</v>
      </c>
      <c r="K34">
        <v>45107</v>
      </c>
      <c r="L34">
        <v>45473</v>
      </c>
      <c r="M34">
        <v>240000000</v>
      </c>
      <c r="N34">
        <v>17970000</v>
      </c>
      <c r="O34" t="s">
        <v>372</v>
      </c>
      <c r="P34">
        <v>150000000</v>
      </c>
      <c r="Q34">
        <v>11626000</v>
      </c>
      <c r="R34" t="s">
        <v>372</v>
      </c>
      <c r="S34" t="s">
        <v>806</v>
      </c>
      <c r="T34" s="23">
        <v>45107</v>
      </c>
      <c r="U34" s="25">
        <v>10164000</v>
      </c>
      <c r="V34" s="25">
        <v>-6216000</v>
      </c>
    </row>
    <row r="35" spans="1:22" x14ac:dyDescent="0.35">
      <c r="A35" t="s">
        <v>809</v>
      </c>
      <c r="B35" t="s">
        <v>282</v>
      </c>
      <c r="C35" t="s">
        <v>496</v>
      </c>
      <c r="D35" t="s">
        <v>366</v>
      </c>
      <c r="E35" t="s">
        <v>497</v>
      </c>
      <c r="F35" t="s">
        <v>498</v>
      </c>
      <c r="G35" t="s">
        <v>468</v>
      </c>
      <c r="H35" t="s">
        <v>86</v>
      </c>
      <c r="I35" t="s">
        <v>499</v>
      </c>
      <c r="J35" t="s">
        <v>371</v>
      </c>
      <c r="K35">
        <v>45119</v>
      </c>
      <c r="L35">
        <v>45485</v>
      </c>
      <c r="M35">
        <v>1128000000</v>
      </c>
      <c r="N35">
        <v>39871000</v>
      </c>
      <c r="O35" t="s">
        <v>372</v>
      </c>
      <c r="P35">
        <v>260000000</v>
      </c>
      <c r="Q35">
        <v>10069000</v>
      </c>
      <c r="R35" t="s">
        <v>372</v>
      </c>
      <c r="S35" t="s">
        <v>806</v>
      </c>
      <c r="T35" s="23">
        <v>45120</v>
      </c>
      <c r="U35" s="25">
        <v>17462000</v>
      </c>
      <c r="V35" s="25">
        <v>-14011000</v>
      </c>
    </row>
  </sheetData>
  <autoFilter ref="A2:W35">
    <filterColumn colId="22">
      <filters blank="1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Sum by AD-S1</vt:lpstr>
      <vt:lpstr>Count by AD</vt:lpstr>
      <vt:lpstr>data - Filter by S1</vt:lpstr>
      <vt:lpstr>Paid</vt:lpstr>
      <vt:lpstr>Summary</vt:lpstr>
      <vt:lpstr>Detail</vt:lpstr>
      <vt:lpstr>Sheet1</vt:lpstr>
      <vt:lpstr>Detail Policy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 Tran (DP)</dc:creator>
  <cp:lastModifiedBy>Tan Doan (DP)</cp:lastModifiedBy>
  <cp:lastPrinted>2023-08-25T06:58:00Z</cp:lastPrinted>
  <dcterms:created xsi:type="dcterms:W3CDTF">2023-08-24T03:21:15Z</dcterms:created>
  <dcterms:modified xsi:type="dcterms:W3CDTF">2023-09-22T10:39:32Z</dcterms:modified>
</cp:coreProperties>
</file>